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E77967-3C67-4339-A968-DA3EF4964C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46" i="1" l="1"/>
  <c r="Q345" i="1"/>
  <c r="AE162" i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B1" i="1" l="1"/>
  <c r="AE191" i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AE193" i="1" l="1"/>
  <c r="Y10" i="1"/>
  <c r="AE194" i="1" l="1"/>
  <c r="AD175" i="1"/>
  <c r="AF175" i="1" s="1"/>
  <c r="AE160" i="1"/>
  <c r="Z18" i="1" l="1"/>
  <c r="AE195" i="1"/>
  <c r="AD176" i="1"/>
  <c r="AF176" i="1" s="1"/>
  <c r="A12" i="1"/>
  <c r="Z19" i="1" l="1"/>
  <c r="AE196" i="1"/>
  <c r="AD195" i="1"/>
  <c r="AF195" i="1" s="1"/>
  <c r="AD177" i="1"/>
  <c r="AF177" i="1" s="1"/>
  <c r="Z20" i="1" l="1"/>
  <c r="Z38" i="1"/>
  <c r="AE197" i="1"/>
  <c r="AD196" i="1"/>
  <c r="AF196" i="1" s="1"/>
  <c r="AD178" i="1"/>
  <c r="AF178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Z39" i="1" l="1"/>
  <c r="Z21" i="1"/>
  <c r="AE198" i="1"/>
  <c r="AD197" i="1"/>
  <c r="AF197" i="1" s="1"/>
  <c r="AD179" i="1"/>
  <c r="AF179" i="1" s="1"/>
  <c r="T12" i="1"/>
  <c r="C13" i="1" s="1"/>
  <c r="G13" i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22" i="1" l="1"/>
  <c r="Z40" i="1"/>
  <c r="E14" i="1"/>
  <c r="F15" i="1" s="1"/>
  <c r="AE199" i="1"/>
  <c r="AD198" i="1"/>
  <c r="AF198" i="1" s="1"/>
  <c r="AD180" i="1"/>
  <c r="AF180" i="1" s="1"/>
  <c r="F13" i="1"/>
  <c r="H13" i="1" s="1"/>
  <c r="N13" i="1" s="1"/>
  <c r="P13" i="1" s="1"/>
  <c r="B13" i="1" s="1"/>
  <c r="F14" i="1"/>
  <c r="AD166" i="1"/>
  <c r="AF166" i="1" s="1"/>
  <c r="I28" i="1"/>
  <c r="A15" i="1"/>
  <c r="D15" i="1" s="1"/>
  <c r="Z41" i="1" l="1"/>
  <c r="Z23" i="1"/>
  <c r="E15" i="1"/>
  <c r="F16" i="1" s="1"/>
  <c r="AE200" i="1"/>
  <c r="AD199" i="1"/>
  <c r="AF199" i="1" s="1"/>
  <c r="AD181" i="1"/>
  <c r="AF181" i="1" s="1"/>
  <c r="A16" i="1"/>
  <c r="D16" i="1" s="1"/>
  <c r="I29" i="1"/>
  <c r="AD167" i="1"/>
  <c r="AF167" i="1" s="1"/>
  <c r="Z42" i="1" l="1"/>
  <c r="Z24" i="1"/>
  <c r="E16" i="1"/>
  <c r="F17" i="1" s="1"/>
  <c r="AD200" i="1"/>
  <c r="AF200" i="1" s="1"/>
  <c r="AD182" i="1"/>
  <c r="AF182" i="1" s="1"/>
  <c r="A17" i="1"/>
  <c r="D17" i="1" s="1"/>
  <c r="AD168" i="1"/>
  <c r="AF168" i="1" s="1"/>
  <c r="I30" i="1"/>
  <c r="Z25" i="1" l="1"/>
  <c r="Z43" i="1"/>
  <c r="E17" i="1"/>
  <c r="F18" i="1" s="1"/>
  <c r="AD201" i="1"/>
  <c r="AF201" i="1" s="1"/>
  <c r="AD183" i="1"/>
  <c r="AF183" i="1" s="1"/>
  <c r="A18" i="1"/>
  <c r="D18" i="1" s="1"/>
  <c r="I31" i="1"/>
  <c r="AD169" i="1"/>
  <c r="AF169" i="1" s="1"/>
  <c r="Z44" i="1" l="1"/>
  <c r="AI43" i="1" s="1"/>
  <c r="AB43" i="1"/>
  <c r="Z26" i="1"/>
  <c r="E18" i="1"/>
  <c r="F19" i="1" s="1"/>
  <c r="AD184" i="1"/>
  <c r="AF184" i="1" s="1"/>
  <c r="I32" i="1"/>
  <c r="AD170" i="1"/>
  <c r="AF170" i="1" s="1"/>
  <c r="A19" i="1"/>
  <c r="D19" i="1" s="1"/>
  <c r="AB44" i="1" l="1"/>
  <c r="Z27" i="1"/>
  <c r="E19" i="1"/>
  <c r="F20" i="1" s="1"/>
  <c r="AI19" i="1"/>
  <c r="AI18" i="1"/>
  <c r="AB20" i="1"/>
  <c r="AD185" i="1"/>
  <c r="AF185" i="1" s="1"/>
  <c r="A20" i="1"/>
  <c r="D20" i="1" s="1"/>
  <c r="AD171" i="1"/>
  <c r="AF171" i="1" s="1"/>
  <c r="I33" i="1"/>
  <c r="Z14" i="1" l="1"/>
  <c r="AI26" i="1"/>
  <c r="Z28" i="1"/>
  <c r="AI12" i="1"/>
  <c r="V12" i="1" s="1"/>
  <c r="V13" i="1" s="1"/>
  <c r="AB13" i="1"/>
  <c r="AC13" i="1" s="1"/>
  <c r="E20" i="1"/>
  <c r="F21" i="1" s="1"/>
  <c r="AI20" i="1"/>
  <c r="AB21" i="1"/>
  <c r="AD186" i="1"/>
  <c r="AF186" i="1" s="1"/>
  <c r="I34" i="1"/>
  <c r="AD172" i="1"/>
  <c r="AF172" i="1" s="1"/>
  <c r="A21" i="1"/>
  <c r="D21" i="1" s="1"/>
  <c r="Z29" i="1" l="1"/>
  <c r="AI13" i="1"/>
  <c r="Z15" i="1"/>
  <c r="AB14" i="1"/>
  <c r="E21" i="1"/>
  <c r="F22" i="1" s="1"/>
  <c r="AI37" i="1"/>
  <c r="AI27" i="1"/>
  <c r="AB28" i="1"/>
  <c r="AI21" i="1"/>
  <c r="AB22" i="1"/>
  <c r="AD187" i="1"/>
  <c r="AF187" i="1" s="1"/>
  <c r="AD173" i="1"/>
  <c r="AF173" i="1" s="1"/>
  <c r="I35" i="1"/>
  <c r="A22" i="1"/>
  <c r="D22" i="1" s="1"/>
  <c r="AB29" i="1" l="1"/>
  <c r="Z30" i="1"/>
  <c r="AI14" i="1"/>
  <c r="Z16" i="1"/>
  <c r="AI28" i="1"/>
  <c r="AB15" i="1"/>
  <c r="E22" i="1"/>
  <c r="F23" i="1" s="1"/>
  <c r="AB23" i="1"/>
  <c r="AI22" i="1"/>
  <c r="AD188" i="1"/>
  <c r="AF188" i="1" s="1"/>
  <c r="AD174" i="1"/>
  <c r="AF174" i="1" s="1"/>
  <c r="A23" i="1"/>
  <c r="D23" i="1" s="1"/>
  <c r="I36" i="1"/>
  <c r="AB30" i="1" l="1"/>
  <c r="Z31" i="1"/>
  <c r="AB16" i="1"/>
  <c r="Z17" i="1"/>
  <c r="AI16" i="1" s="1"/>
  <c r="AI29" i="1"/>
  <c r="AI15" i="1"/>
  <c r="E23" i="1"/>
  <c r="F24" i="1" s="1"/>
  <c r="AB40" i="1"/>
  <c r="AI38" i="1"/>
  <c r="AB39" i="1"/>
  <c r="AI17" i="1"/>
  <c r="AB19" i="1"/>
  <c r="AB25" i="1"/>
  <c r="AI25" i="1"/>
  <c r="AB27" i="1"/>
  <c r="AD189" i="1"/>
  <c r="AF189" i="1" s="1"/>
  <c r="AB26" i="1"/>
  <c r="AI24" i="1"/>
  <c r="I37" i="1"/>
  <c r="A24" i="1"/>
  <c r="D24" i="1" s="1"/>
  <c r="AB17" i="1" l="1"/>
  <c r="AB18" i="1"/>
  <c r="AI30" i="1"/>
  <c r="Z32" i="1"/>
  <c r="AB31" i="1"/>
  <c r="E24" i="1"/>
  <c r="F25" i="1" s="1"/>
  <c r="AB41" i="1"/>
  <c r="AI39" i="1"/>
  <c r="AI23" i="1"/>
  <c r="AB24" i="1"/>
  <c r="AD190" i="1"/>
  <c r="AF190" i="1" s="1"/>
  <c r="A25" i="1"/>
  <c r="D25" i="1" s="1"/>
  <c r="I38" i="1"/>
  <c r="AI31" i="1" l="1"/>
  <c r="Z33" i="1"/>
  <c r="AB32" i="1"/>
  <c r="E25" i="1"/>
  <c r="F26" i="1" s="1"/>
  <c r="AB42" i="1"/>
  <c r="AI40" i="1"/>
  <c r="AD191" i="1"/>
  <c r="AF191" i="1" s="1"/>
  <c r="I39" i="1"/>
  <c r="A26" i="1"/>
  <c r="D26" i="1" s="1"/>
  <c r="Z34" i="1" l="1"/>
  <c r="AI32" i="1"/>
  <c r="AB33" i="1"/>
  <c r="E26" i="1"/>
  <c r="F27" i="1" s="1"/>
  <c r="AI41" i="1"/>
  <c r="AI42" i="1"/>
  <c r="AD192" i="1"/>
  <c r="AF192" i="1" s="1"/>
  <c r="I40" i="1"/>
  <c r="A27" i="1"/>
  <c r="D27" i="1" s="1"/>
  <c r="Z35" i="1" l="1"/>
  <c r="AI33" i="1"/>
  <c r="AB34" i="1"/>
  <c r="E27" i="1"/>
  <c r="F28" i="1" s="1"/>
  <c r="AD193" i="1"/>
  <c r="AF193" i="1" s="1"/>
  <c r="I41" i="1"/>
  <c r="A28" i="1"/>
  <c r="D28" i="1" s="1"/>
  <c r="Z36" i="1" l="1"/>
  <c r="AI34" i="1"/>
  <c r="AB35" i="1"/>
  <c r="E28" i="1"/>
  <c r="F29" i="1" s="1"/>
  <c r="AD194" i="1"/>
  <c r="AF194" i="1" s="1"/>
  <c r="A29" i="1"/>
  <c r="D29" i="1" s="1"/>
  <c r="I42" i="1"/>
  <c r="AB36" i="1" l="1"/>
  <c r="Z37" i="1"/>
  <c r="AI35" i="1"/>
  <c r="E29" i="1"/>
  <c r="F30" i="1" s="1"/>
  <c r="A30" i="1"/>
  <c r="D30" i="1" s="1"/>
  <c r="I43" i="1"/>
  <c r="AB37" i="1" l="1"/>
  <c r="AI36" i="1"/>
  <c r="AB38" i="1"/>
  <c r="E30" i="1"/>
  <c r="F31" i="1" s="1"/>
  <c r="A31" i="1"/>
  <c r="D31" i="1" s="1"/>
  <c r="I44" i="1"/>
  <c r="E31" i="1" l="1"/>
  <c r="F32" i="1" s="1"/>
  <c r="I45" i="1"/>
  <c r="A32" i="1"/>
  <c r="D32" i="1" s="1"/>
  <c r="E32" i="1" l="1"/>
  <c r="F33" i="1" s="1"/>
  <c r="I46" i="1"/>
  <c r="A33" i="1"/>
  <c r="D33" i="1" s="1"/>
  <c r="E33" i="1" l="1"/>
  <c r="A34" i="1"/>
  <c r="D34" i="1" s="1"/>
  <c r="I47" i="1"/>
  <c r="E34" i="1" l="1"/>
  <c r="F35" i="1" s="1"/>
  <c r="F34" i="1"/>
  <c r="A35" i="1"/>
  <c r="D35" i="1" s="1"/>
  <c r="I48" i="1"/>
  <c r="E35" i="1" l="1"/>
  <c r="F36" i="1" s="1"/>
  <c r="I49" i="1"/>
  <c r="A36" i="1"/>
  <c r="D36" i="1" s="1"/>
  <c r="E36" i="1" l="1"/>
  <c r="F37" i="1" s="1"/>
  <c r="A37" i="1"/>
  <c r="D37" i="1" s="1"/>
  <c r="I50" i="1"/>
  <c r="E37" i="1" l="1"/>
  <c r="F38" i="1" s="1"/>
  <c r="I51" i="1"/>
  <c r="A38" i="1"/>
  <c r="D38" i="1" s="1"/>
  <c r="E38" i="1" l="1"/>
  <c r="F39" i="1" s="1"/>
  <c r="I52" i="1"/>
  <c r="A39" i="1"/>
  <c r="D39" i="1" s="1"/>
  <c r="E39" i="1" l="1"/>
  <c r="F40" i="1" s="1"/>
  <c r="I53" i="1"/>
  <c r="A40" i="1"/>
  <c r="D40" i="1" s="1"/>
  <c r="E40" i="1" l="1"/>
  <c r="F41" i="1" s="1"/>
  <c r="A41" i="1"/>
  <c r="D41" i="1" s="1"/>
  <c r="I54" i="1"/>
  <c r="E41" i="1" l="1"/>
  <c r="F42" i="1" s="1"/>
  <c r="A42" i="1"/>
  <c r="D42" i="1" s="1"/>
  <c r="I55" i="1"/>
  <c r="E42" i="1" l="1"/>
  <c r="F43" i="1" s="1"/>
  <c r="I56" i="1"/>
  <c r="A43" i="1"/>
  <c r="D43" i="1" s="1"/>
  <c r="E43" i="1" l="1"/>
  <c r="F44" i="1" s="1"/>
  <c r="A44" i="1"/>
  <c r="D44" i="1" s="1"/>
  <c r="I57" i="1"/>
  <c r="E44" i="1" l="1"/>
  <c r="F45" i="1" s="1"/>
  <c r="I58" i="1"/>
  <c r="A45" i="1"/>
  <c r="D45" i="1" s="1"/>
  <c r="E45" i="1" l="1"/>
  <c r="F46" i="1" s="1"/>
  <c r="A46" i="1"/>
  <c r="D46" i="1" s="1"/>
  <c r="I59" i="1"/>
  <c r="E46" i="1" l="1"/>
  <c r="F47" i="1" s="1"/>
  <c r="A47" i="1"/>
  <c r="D47" i="1" s="1"/>
  <c r="I60" i="1"/>
  <c r="E47" i="1" l="1"/>
  <c r="F48" i="1" s="1"/>
  <c r="A48" i="1"/>
  <c r="D48" i="1" s="1"/>
  <c r="I61" i="1"/>
  <c r="E48" i="1" l="1"/>
  <c r="F49" i="1" s="1"/>
  <c r="I62" i="1"/>
  <c r="A49" i="1"/>
  <c r="D49" i="1" s="1"/>
  <c r="E49" i="1" l="1"/>
  <c r="F50" i="1" s="1"/>
  <c r="A50" i="1"/>
  <c r="D50" i="1" s="1"/>
  <c r="I63" i="1"/>
  <c r="E50" i="1" l="1"/>
  <c r="F51" i="1" s="1"/>
  <c r="A51" i="1"/>
  <c r="D51" i="1" s="1"/>
  <c r="I64" i="1"/>
  <c r="E51" i="1" l="1"/>
  <c r="F52" i="1" s="1"/>
  <c r="I65" i="1"/>
  <c r="A52" i="1"/>
  <c r="D52" i="1" s="1"/>
  <c r="E52" i="1" l="1"/>
  <c r="F53" i="1" s="1"/>
  <c r="I66" i="1"/>
  <c r="A53" i="1"/>
  <c r="D53" i="1" s="1"/>
  <c r="E53" i="1" l="1"/>
  <c r="F54" i="1" s="1"/>
  <c r="O49" i="1"/>
  <c r="S49" i="1" s="1"/>
  <c r="T49" i="1" s="1"/>
  <c r="O51" i="1"/>
  <c r="S51" i="1" s="1"/>
  <c r="T51" i="1" s="1"/>
  <c r="A54" i="1"/>
  <c r="D54" i="1" s="1"/>
  <c r="I67" i="1"/>
  <c r="E54" i="1" l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D55" i="1" s="1"/>
  <c r="O54" i="1"/>
  <c r="S54" i="1" s="1"/>
  <c r="T54" i="1" s="1"/>
  <c r="E55" i="1" l="1"/>
  <c r="F56" i="1" s="1"/>
  <c r="I69" i="1"/>
  <c r="A56" i="1"/>
  <c r="D56" i="1" s="1"/>
  <c r="O55" i="1"/>
  <c r="S55" i="1" s="1"/>
  <c r="T55" i="1" s="1"/>
  <c r="E56" i="1" l="1"/>
  <c r="F57" i="1" s="1"/>
  <c r="A57" i="1"/>
  <c r="D57" i="1" s="1"/>
  <c r="O56" i="1"/>
  <c r="S56" i="1" s="1"/>
  <c r="T56" i="1" s="1"/>
  <c r="I70" i="1"/>
  <c r="E57" i="1" l="1"/>
  <c r="F58" i="1" s="1"/>
  <c r="I71" i="1"/>
  <c r="O57" i="1"/>
  <c r="S57" i="1" s="1"/>
  <c r="T57" i="1" s="1"/>
  <c r="A58" i="1"/>
  <c r="D58" i="1" s="1"/>
  <c r="E58" i="1" l="1"/>
  <c r="F59" i="1" s="1"/>
  <c r="I72" i="1"/>
  <c r="A59" i="1"/>
  <c r="D59" i="1" s="1"/>
  <c r="O58" i="1"/>
  <c r="S58" i="1" s="1"/>
  <c r="T58" i="1" s="1"/>
  <c r="E59" i="1" l="1"/>
  <c r="F60" i="1" s="1"/>
  <c r="O59" i="1"/>
  <c r="S59" i="1" s="1"/>
  <c r="T59" i="1" s="1"/>
  <c r="A60" i="1"/>
  <c r="D60" i="1" s="1"/>
  <c r="I73" i="1"/>
  <c r="E60" i="1" l="1"/>
  <c r="F61" i="1" s="1"/>
  <c r="I74" i="1"/>
  <c r="A61" i="1"/>
  <c r="D61" i="1" s="1"/>
  <c r="O60" i="1"/>
  <c r="S60" i="1" s="1"/>
  <c r="T60" i="1" s="1"/>
  <c r="E61" i="1" l="1"/>
  <c r="F62" i="1" s="1"/>
  <c r="I75" i="1"/>
  <c r="A62" i="1"/>
  <c r="D62" i="1" s="1"/>
  <c r="O61" i="1"/>
  <c r="S61" i="1" s="1"/>
  <c r="T61" i="1" s="1"/>
  <c r="E62" i="1" l="1"/>
  <c r="F63" i="1" s="1"/>
  <c r="O62" i="1"/>
  <c r="S62" i="1" s="1"/>
  <c r="T62" i="1" s="1"/>
  <c r="A63" i="1"/>
  <c r="D63" i="1" s="1"/>
  <c r="I76" i="1"/>
  <c r="E63" i="1" l="1"/>
  <c r="F64" i="1" s="1"/>
  <c r="I77" i="1"/>
  <c r="O63" i="1"/>
  <c r="S63" i="1" s="1"/>
  <c r="T63" i="1" s="1"/>
  <c r="A64" i="1"/>
  <c r="D64" i="1" s="1"/>
  <c r="E64" i="1" l="1"/>
  <c r="F65" i="1" s="1"/>
  <c r="A65" i="1"/>
  <c r="D65" i="1" s="1"/>
  <c r="O64" i="1"/>
  <c r="S64" i="1" s="1"/>
  <c r="T64" i="1" s="1"/>
  <c r="I78" i="1"/>
  <c r="E65" i="1" l="1"/>
  <c r="F66" i="1" s="1"/>
  <c r="I79" i="1"/>
  <c r="A66" i="1"/>
  <c r="D66" i="1" s="1"/>
  <c r="S65" i="1"/>
  <c r="T65" i="1" s="1"/>
  <c r="E66" i="1" l="1"/>
  <c r="F67" i="1" s="1"/>
  <c r="I80" i="1"/>
  <c r="A67" i="1"/>
  <c r="D67" i="1" s="1"/>
  <c r="O66" i="1"/>
  <c r="S66" i="1" s="1"/>
  <c r="T66" i="1" s="1"/>
  <c r="E67" i="1" l="1"/>
  <c r="F68" i="1" s="1"/>
  <c r="I81" i="1"/>
  <c r="A68" i="1"/>
  <c r="D68" i="1" s="1"/>
  <c r="O67" i="1"/>
  <c r="S67" i="1" s="1"/>
  <c r="T67" i="1" s="1"/>
  <c r="E68" i="1" l="1"/>
  <c r="F69" i="1" s="1"/>
  <c r="O68" i="1"/>
  <c r="S68" i="1" s="1"/>
  <c r="T68" i="1" s="1"/>
  <c r="A69" i="1"/>
  <c r="D69" i="1" s="1"/>
  <c r="I82" i="1"/>
  <c r="E69" i="1" l="1"/>
  <c r="F70" i="1" s="1"/>
  <c r="A70" i="1"/>
  <c r="D70" i="1" s="1"/>
  <c r="O69" i="1"/>
  <c r="S69" i="1" s="1"/>
  <c r="T69" i="1" s="1"/>
  <c r="I83" i="1"/>
  <c r="E70" i="1" l="1"/>
  <c r="F71" i="1" s="1"/>
  <c r="A71" i="1"/>
  <c r="D71" i="1" s="1"/>
  <c r="O70" i="1"/>
  <c r="S70" i="1" s="1"/>
  <c r="T70" i="1" s="1"/>
  <c r="I84" i="1"/>
  <c r="E71" i="1" l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D72" i="1" s="1"/>
  <c r="O71" i="1"/>
  <c r="S71" i="1" s="1"/>
  <c r="T71" i="1" s="1"/>
  <c r="E72" i="1" l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S72" i="1" s="1"/>
  <c r="T72" i="1" s="1"/>
  <c r="E73" i="1" l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S73" i="1" s="1"/>
  <c r="T73" i="1" s="1"/>
  <c r="E74" i="1" l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S74" i="1" s="1"/>
  <c r="T74" i="1" s="1"/>
  <c r="C61" i="1"/>
  <c r="U74" i="1"/>
  <c r="V74" i="1"/>
  <c r="I88" i="1"/>
  <c r="E75" i="1" l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s="1"/>
  <c r="E76" i="1" l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D77" i="1" s="1"/>
  <c r="C63" i="1"/>
  <c r="I90" i="1"/>
  <c r="E77" i="1" l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7" i="1" s="1"/>
  <c r="T77" i="1" s="1"/>
  <c r="V77" i="1"/>
  <c r="U77" i="1"/>
  <c r="E78" i="1" l="1"/>
  <c r="F79" i="1" s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s="1"/>
  <c r="E79" i="1" l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D80" i="1" s="1"/>
  <c r="I93" i="1"/>
  <c r="C66" i="1"/>
  <c r="V79" i="1"/>
  <c r="U79" i="1"/>
  <c r="E80" i="1" l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D81" i="1" s="1"/>
  <c r="O80" i="1"/>
  <c r="S80" i="1" s="1"/>
  <c r="T80" i="1" s="1"/>
  <c r="I94" i="1"/>
  <c r="E81" i="1" l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S81" i="1" s="1"/>
  <c r="T81" i="1" s="1"/>
  <c r="V81" i="1"/>
  <c r="U81" i="1"/>
  <c r="C68" i="1"/>
  <c r="E82" i="1" l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S82" i="1" s="1"/>
  <c r="T82" i="1" s="1"/>
  <c r="C69" i="1"/>
  <c r="I96" i="1"/>
  <c r="E83" i="1" l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D84" i="1" s="1"/>
  <c r="V83" i="1"/>
  <c r="U83" i="1"/>
  <c r="E84" i="1" l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D85" i="1" s="1"/>
  <c r="O84" i="1"/>
  <c r="S84" i="1" s="1"/>
  <c r="T84" i="1" s="1"/>
  <c r="C71" i="1"/>
  <c r="I98" i="1"/>
  <c r="E85" i="1" l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D86" i="1" s="1"/>
  <c r="O85" i="1"/>
  <c r="S85" i="1" s="1"/>
  <c r="T85" i="1" s="1"/>
  <c r="E86" i="1" l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D87" i="1" s="1"/>
  <c r="I100" i="1"/>
  <c r="U86" i="1"/>
  <c r="V86" i="1"/>
  <c r="C73" i="1"/>
  <c r="E87" i="1" l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D88" i="1" s="1"/>
  <c r="C74" i="1"/>
  <c r="V87" i="1"/>
  <c r="U87" i="1"/>
  <c r="E88" i="1" l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D89" i="1" s="1"/>
  <c r="I102" i="1"/>
  <c r="V88" i="1"/>
  <c r="U88" i="1"/>
  <c r="E89" i="1" l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D90" i="1" s="1"/>
  <c r="C76" i="1"/>
  <c r="U89" i="1"/>
  <c r="V89" i="1"/>
  <c r="I103" i="1"/>
  <c r="E90" i="1" l="1"/>
  <c r="F91" i="1" s="1"/>
  <c r="K31" i="1"/>
  <c r="L31" i="1" s="1"/>
  <c r="M31" i="1" s="1"/>
  <c r="N31" i="1" s="1"/>
  <c r="P31" i="1" s="1"/>
  <c r="J32" i="1"/>
  <c r="H32" i="1"/>
  <c r="G33" i="1"/>
  <c r="A91" i="1"/>
  <c r="D91" i="1" s="1"/>
  <c r="O90" i="1"/>
  <c r="S90" i="1" s="1"/>
  <c r="T90" i="1" s="1"/>
  <c r="U90" i="1"/>
  <c r="V90" i="1"/>
  <c r="I104" i="1"/>
  <c r="C77" i="1"/>
  <c r="E91" i="1" l="1"/>
  <c r="F92" i="1" s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D92" i="1" s="1"/>
  <c r="O91" i="1"/>
  <c r="S91" i="1" s="1"/>
  <c r="T91" i="1" s="1"/>
  <c r="V91" i="1"/>
  <c r="U91" i="1"/>
  <c r="E92" i="1" l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S92" i="1" s="1"/>
  <c r="T92" i="1" s="1"/>
  <c r="V92" i="1"/>
  <c r="U92" i="1"/>
  <c r="I106" i="1"/>
  <c r="C79" i="1"/>
  <c r="E93" i="1" l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s="1"/>
  <c r="E94" i="1" l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D95" i="1" s="1"/>
  <c r="O94" i="1"/>
  <c r="S94" i="1" s="1"/>
  <c r="T94" i="1" s="1"/>
  <c r="I108" i="1"/>
  <c r="U94" i="1"/>
  <c r="V94" i="1"/>
  <c r="E95" i="1" l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s="1"/>
  <c r="E96" i="1" l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s="1"/>
  <c r="T96" i="1" s="1"/>
  <c r="C83" i="1"/>
  <c r="E97" i="1" l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D98" i="1" s="1"/>
  <c r="I111" i="1"/>
  <c r="E98" i="1" l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S98" i="1" s="1"/>
  <c r="T98" i="1" s="1"/>
  <c r="C85" i="1"/>
  <c r="I112" i="1"/>
  <c r="U98" i="1"/>
  <c r="V98" i="1"/>
  <c r="E99" i="1" l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s="1"/>
  <c r="E100" i="1" l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S100" i="1" s="1"/>
  <c r="T100" i="1" s="1"/>
  <c r="C87" i="1"/>
  <c r="U100" i="1"/>
  <c r="V100" i="1"/>
  <c r="I114" i="1"/>
  <c r="E101" i="1" l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D102" i="1" s="1"/>
  <c r="O101" i="1"/>
  <c r="S101" i="1" s="1"/>
  <c r="T101" i="1" s="1"/>
  <c r="E102" i="1" l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D103" i="1" s="1"/>
  <c r="O102" i="1"/>
  <c r="S102" i="1" s="1"/>
  <c r="T102" i="1" s="1"/>
  <c r="E103" i="1" l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D104" i="1" s="1"/>
  <c r="O103" i="1"/>
  <c r="S103" i="1" s="1"/>
  <c r="T103" i="1" s="1"/>
  <c r="E104" i="1" l="1"/>
  <c r="F105" i="1" s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D105" i="1" s="1"/>
  <c r="I118" i="1"/>
  <c r="E105" i="1" l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S105" i="1" s="1"/>
  <c r="T105" i="1" s="1"/>
  <c r="A106" i="1"/>
  <c r="D106" i="1" s="1"/>
  <c r="C92" i="1"/>
  <c r="I119" i="1"/>
  <c r="U105" i="1"/>
  <c r="V105" i="1"/>
  <c r="E106" i="1" l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D107" i="1" s="1"/>
  <c r="U106" i="1"/>
  <c r="V106" i="1"/>
  <c r="I120" i="1"/>
  <c r="E107" i="1" l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S107" i="1" s="1"/>
  <c r="T107" i="1" s="1"/>
  <c r="V107" i="1"/>
  <c r="U107" i="1"/>
  <c r="E108" i="1" l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D109" i="1" s="1"/>
  <c r="C95" i="1"/>
  <c r="I122" i="1"/>
  <c r="U108" i="1"/>
  <c r="V108" i="1"/>
  <c r="E109" i="1" l="1"/>
  <c r="F110" i="1" s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D110" i="1" s="1"/>
  <c r="O109" i="1"/>
  <c r="S109" i="1" s="1"/>
  <c r="T109" i="1" s="1"/>
  <c r="E110" i="1" l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D111" i="1" s="1"/>
  <c r="O110" i="1"/>
  <c r="S110" i="1" s="1"/>
  <c r="T110" i="1" s="1"/>
  <c r="I124" i="1"/>
  <c r="E111" i="1" l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D112" i="1" s="1"/>
  <c r="O111" i="1"/>
  <c r="S111" i="1" s="1"/>
  <c r="T111" i="1" s="1"/>
  <c r="E112" i="1" l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D113" i="1" s="1"/>
  <c r="O112" i="1"/>
  <c r="S112" i="1" s="1"/>
  <c r="T112" i="1" s="1"/>
  <c r="C99" i="1"/>
  <c r="I126" i="1"/>
  <c r="E113" i="1" l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D114" i="1" s="1"/>
  <c r="C100" i="1"/>
  <c r="E114" i="1" l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01" i="1"/>
  <c r="E115" i="1" l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D116" i="1" s="1"/>
  <c r="O115" i="1"/>
  <c r="S115" i="1" s="1"/>
  <c r="T115" i="1" s="1"/>
  <c r="E116" i="1" l="1"/>
  <c r="F117" i="1" s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S116" i="1" s="1"/>
  <c r="T116" i="1" s="1"/>
  <c r="C103" i="1"/>
  <c r="U116" i="1"/>
  <c r="V116" i="1"/>
  <c r="I130" i="1"/>
  <c r="E117" i="1" l="1"/>
  <c r="F118" i="1" s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D118" i="1" s="1"/>
  <c r="O117" i="1"/>
  <c r="S117" i="1" s="1"/>
  <c r="T117" i="1" s="1"/>
  <c r="I131" i="1"/>
  <c r="E118" i="1" l="1"/>
  <c r="F119" i="1" s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S118" i="1" s="1"/>
  <c r="T118" i="1" s="1"/>
  <c r="I132" i="1"/>
  <c r="V118" i="1"/>
  <c r="U118" i="1"/>
  <c r="C105" i="1"/>
  <c r="E119" i="1" l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D120" i="1" s="1"/>
  <c r="O119" i="1"/>
  <c r="S119" i="1" s="1"/>
  <c r="T119" i="1" s="1"/>
  <c r="E120" i="1" l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s="1"/>
  <c r="E121" i="1" l="1"/>
  <c r="F122" i="1" s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s="1"/>
  <c r="E122" i="1" l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S122" i="1" s="1"/>
  <c r="T122" i="1" s="1"/>
  <c r="V122" i="1"/>
  <c r="U122" i="1"/>
  <c r="C109" i="1"/>
  <c r="E123" i="1" l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D124" i="1" s="1"/>
  <c r="I137" i="1"/>
  <c r="E124" i="1" l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D125" i="1" s="1"/>
  <c r="O124" i="1"/>
  <c r="S124" i="1" s="1"/>
  <c r="T124" i="1" s="1"/>
  <c r="C111" i="1"/>
  <c r="U124" i="1"/>
  <c r="V124" i="1"/>
  <c r="E125" i="1" l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D126" i="1" s="1"/>
  <c r="O125" i="1"/>
  <c r="S125" i="1" s="1"/>
  <c r="T125" i="1" s="1"/>
  <c r="E126" i="1" l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s="1"/>
  <c r="T126" i="1" s="1"/>
  <c r="C113" i="1"/>
  <c r="E127" i="1" l="1"/>
  <c r="F128" i="1" s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D128" i="1" s="1"/>
  <c r="I141" i="1"/>
  <c r="E128" i="1" l="1"/>
  <c r="F129" i="1" s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S128" i="1" s="1"/>
  <c r="T128" i="1" s="1"/>
  <c r="I142" i="1"/>
  <c r="V128" i="1"/>
  <c r="U128" i="1"/>
  <c r="C115" i="1"/>
  <c r="E129" i="1" l="1"/>
  <c r="F130" i="1" s="1"/>
  <c r="B69" i="1"/>
  <c r="J71" i="1"/>
  <c r="K70" i="1"/>
  <c r="L70" i="1" s="1"/>
  <c r="M70" i="1" s="1"/>
  <c r="N70" i="1" s="1"/>
  <c r="G72" i="1"/>
  <c r="H71" i="1"/>
  <c r="I143" i="1"/>
  <c r="C116" i="1"/>
  <c r="U129" i="1"/>
  <c r="V129" i="1"/>
  <c r="O129" i="1"/>
  <c r="S129" i="1" s="1"/>
  <c r="T129" i="1" s="1"/>
  <c r="A130" i="1"/>
  <c r="D130" i="1" s="1"/>
  <c r="P70" i="1" l="1"/>
  <c r="B70" i="1" s="1"/>
  <c r="E130" i="1"/>
  <c r="F131" i="1" s="1"/>
  <c r="G73" i="1"/>
  <c r="H72" i="1"/>
  <c r="K71" i="1"/>
  <c r="L71" i="1" s="1"/>
  <c r="M71" i="1" s="1"/>
  <c r="N71" i="1" s="1"/>
  <c r="P71" i="1" s="1"/>
  <c r="J72" i="1"/>
  <c r="A131" i="1"/>
  <c r="D131" i="1" s="1"/>
  <c r="O130" i="1"/>
  <c r="S130" i="1" s="1"/>
  <c r="T130" i="1" s="1"/>
  <c r="C117" i="1"/>
  <c r="I144" i="1"/>
  <c r="U130" i="1"/>
  <c r="V130" i="1"/>
  <c r="E131" i="1" l="1"/>
  <c r="F132" i="1" s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D132" i="1" s="1"/>
  <c r="I145" i="1"/>
  <c r="E132" i="1" l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S132" i="1" s="1"/>
  <c r="T132" i="1" s="1"/>
  <c r="C119" i="1"/>
  <c r="V132" i="1"/>
  <c r="U132" i="1"/>
  <c r="E133" i="1" l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C120" i="1"/>
  <c r="A134" i="1"/>
  <c r="D134" i="1" s="1"/>
  <c r="O133" i="1"/>
  <c r="S133" i="1" s="1"/>
  <c r="T133" i="1" s="1"/>
  <c r="I147" i="1"/>
  <c r="E134" i="1" l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D135" i="1" s="1"/>
  <c r="U134" i="1"/>
  <c r="V134" i="1"/>
  <c r="E135" i="1" l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s="1"/>
  <c r="E136" i="1" l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S136" i="1" s="1"/>
  <c r="T136" i="1" s="1"/>
  <c r="I150" i="1"/>
  <c r="C123" i="1"/>
  <c r="E137" i="1" l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s="1"/>
  <c r="E138" i="1" l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S138" i="1" s="1"/>
  <c r="T138" i="1" s="1"/>
  <c r="C125" i="1"/>
  <c r="U138" i="1"/>
  <c r="V138" i="1"/>
  <c r="E139" i="1" l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D140" i="1" s="1"/>
  <c r="I153" i="1"/>
  <c r="C126" i="1"/>
  <c r="E140" i="1" l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S140" i="1" s="1"/>
  <c r="T140" i="1" s="1"/>
  <c r="I154" i="1"/>
  <c r="U140" i="1"/>
  <c r="V140" i="1"/>
  <c r="E141" i="1" l="1"/>
  <c r="F142" i="1" s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D142" i="1" s="1"/>
  <c r="I155" i="1"/>
  <c r="C128" i="1"/>
  <c r="E142" i="1" l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S142" i="1" s="1"/>
  <c r="T142" i="1" s="1"/>
  <c r="U142" i="1"/>
  <c r="V142" i="1"/>
  <c r="E143" i="1" l="1"/>
  <c r="F144" i="1" s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30" i="1"/>
  <c r="E144" i="1" l="1"/>
  <c r="F145" i="1" s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4" i="1" s="1"/>
  <c r="T144" i="1" s="1"/>
  <c r="V144" i="1"/>
  <c r="U144" i="1"/>
  <c r="E145" i="1" l="1"/>
  <c r="F146" i="1" s="1"/>
  <c r="H87" i="1"/>
  <c r="G88" i="1"/>
  <c r="J87" i="1"/>
  <c r="K86" i="1"/>
  <c r="L86" i="1" s="1"/>
  <c r="M86" i="1" s="1"/>
  <c r="N86" i="1" s="1"/>
  <c r="A146" i="1"/>
  <c r="D146" i="1" s="1"/>
  <c r="O145" i="1"/>
  <c r="S145" i="1" s="1"/>
  <c r="T145" i="1" s="1"/>
  <c r="C132" i="1"/>
  <c r="V145" i="1"/>
  <c r="U145" i="1"/>
  <c r="I159" i="1"/>
  <c r="E146" i="1" l="1"/>
  <c r="F147" i="1" s="1"/>
  <c r="K87" i="1"/>
  <c r="L87" i="1" s="1"/>
  <c r="M87" i="1" s="1"/>
  <c r="N87" i="1" s="1"/>
  <c r="J88" i="1"/>
  <c r="H88" i="1"/>
  <c r="G89" i="1"/>
  <c r="C133" i="1"/>
  <c r="U146" i="1"/>
  <c r="V146" i="1"/>
  <c r="A147" i="1"/>
  <c r="D147" i="1" s="1"/>
  <c r="O146" i="1"/>
  <c r="S146" i="1" s="1"/>
  <c r="T146" i="1" s="1"/>
  <c r="I160" i="1"/>
  <c r="E147" i="1" l="1"/>
  <c r="F148" i="1" s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D148" i="1" s="1"/>
  <c r="C134" i="1"/>
  <c r="U147" i="1"/>
  <c r="V147" i="1"/>
  <c r="E148" i="1" l="1"/>
  <c r="F149" i="1" s="1"/>
  <c r="J90" i="1"/>
  <c r="K89" i="1"/>
  <c r="L89" i="1" s="1"/>
  <c r="M89" i="1" s="1"/>
  <c r="N89" i="1" s="1"/>
  <c r="G91" i="1"/>
  <c r="H90" i="1"/>
  <c r="A149" i="1"/>
  <c r="D149" i="1" s="1"/>
  <c r="O148" i="1"/>
  <c r="S148" i="1" s="1"/>
  <c r="T148" i="1" s="1"/>
  <c r="C135" i="1"/>
  <c r="U148" i="1"/>
  <c r="V148" i="1"/>
  <c r="I162" i="1"/>
  <c r="E149" i="1" l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D150" i="1" s="1"/>
  <c r="C136" i="1"/>
  <c r="V149" i="1"/>
  <c r="U149" i="1"/>
  <c r="E150" i="1" l="1"/>
  <c r="F151" i="1" s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s="1"/>
  <c r="E151" i="1" l="1"/>
  <c r="F152" i="1" s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D152" i="1" s="1"/>
  <c r="I165" i="1"/>
  <c r="U151" i="1"/>
  <c r="V151" i="1"/>
  <c r="C138" i="1"/>
  <c r="E152" i="1" l="1"/>
  <c r="F153" i="1" s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D153" i="1" s="1"/>
  <c r="V152" i="1"/>
  <c r="U152" i="1"/>
  <c r="C139" i="1"/>
  <c r="E153" i="1" l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D154" i="1" s="1"/>
  <c r="I167" i="1"/>
  <c r="E154" i="1" l="1"/>
  <c r="F155" i="1" s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D155" i="1" s="1"/>
  <c r="O154" i="1"/>
  <c r="S154" i="1" s="1"/>
  <c r="T154" i="1" s="1"/>
  <c r="E155" i="1" l="1"/>
  <c r="F156" i="1" s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S155" i="1" s="1"/>
  <c r="T155" i="1" s="1"/>
  <c r="U155" i="1"/>
  <c r="V155" i="1"/>
  <c r="E156" i="1" l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D157" i="1" s="1"/>
  <c r="I170" i="1"/>
  <c r="V156" i="1"/>
  <c r="U156" i="1"/>
  <c r="E157" i="1" l="1"/>
  <c r="F158" i="1" s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D158" i="1" s="1"/>
  <c r="C144" i="1"/>
  <c r="V157" i="1"/>
  <c r="U157" i="1"/>
  <c r="E158" i="1" l="1"/>
  <c r="F159" i="1" s="1"/>
  <c r="K99" i="1"/>
  <c r="L99" i="1" s="1"/>
  <c r="M99" i="1" s="1"/>
  <c r="N99" i="1" s="1"/>
  <c r="J100" i="1"/>
  <c r="G101" i="1"/>
  <c r="H100" i="1"/>
  <c r="A159" i="1"/>
  <c r="D159" i="1" s="1"/>
  <c r="O158" i="1"/>
  <c r="S158" i="1" s="1"/>
  <c r="T158" i="1" s="1"/>
  <c r="I172" i="1"/>
  <c r="C145" i="1"/>
  <c r="V158" i="1"/>
  <c r="U158" i="1"/>
  <c r="E159" i="1" l="1"/>
  <c r="F160" i="1" s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D160" i="1" s="1"/>
  <c r="I173" i="1"/>
  <c r="C146" i="1"/>
  <c r="V159" i="1"/>
  <c r="U159" i="1"/>
  <c r="E160" i="1" l="1"/>
  <c r="F161" i="1" s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E161" i="1" l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s="1"/>
  <c r="E162" i="1" l="1"/>
  <c r="F163" i="1" s="1"/>
  <c r="K103" i="1"/>
  <c r="L103" i="1" s="1"/>
  <c r="M103" i="1" s="1"/>
  <c r="N103" i="1" s="1"/>
  <c r="J104" i="1"/>
  <c r="G105" i="1"/>
  <c r="H104" i="1"/>
  <c r="A163" i="1"/>
  <c r="D163" i="1" s="1"/>
  <c r="O162" i="1"/>
  <c r="S162" i="1" s="1"/>
  <c r="T162" i="1" s="1"/>
  <c r="I176" i="1"/>
  <c r="C149" i="1"/>
  <c r="U162" i="1"/>
  <c r="V162" i="1"/>
  <c r="E163" i="1" l="1"/>
  <c r="F164" i="1" s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s="1"/>
  <c r="E164" i="1" l="1"/>
  <c r="F165" i="1" s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D165" i="1" s="1"/>
  <c r="V164" i="1"/>
  <c r="U164" i="1"/>
  <c r="C151" i="1"/>
  <c r="E165" i="1" l="1"/>
  <c r="F166" i="1" s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D166" i="1" s="1"/>
  <c r="I179" i="1"/>
  <c r="V165" i="1"/>
  <c r="U165" i="1"/>
  <c r="E166" i="1" l="1"/>
  <c r="F167" i="1" s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S166" i="1" s="1"/>
  <c r="T166" i="1" s="1"/>
  <c r="U166" i="1"/>
  <c r="V166" i="1"/>
  <c r="C153" i="1"/>
  <c r="E167" i="1" l="1"/>
  <c r="F168" i="1" s="1"/>
  <c r="G110" i="1"/>
  <c r="H109" i="1"/>
  <c r="J109" i="1"/>
  <c r="K108" i="1"/>
  <c r="L108" i="1" s="1"/>
  <c r="M108" i="1" s="1"/>
  <c r="N108" i="1" s="1"/>
  <c r="A168" i="1"/>
  <c r="D168" i="1" s="1"/>
  <c r="O167" i="1"/>
  <c r="S167" i="1" s="1"/>
  <c r="T167" i="1" s="1"/>
  <c r="C154" i="1"/>
  <c r="U167" i="1"/>
  <c r="V167" i="1"/>
  <c r="I181" i="1"/>
  <c r="E168" i="1" l="1"/>
  <c r="F169" i="1" s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s="1"/>
  <c r="E169" i="1" l="1"/>
  <c r="F170" i="1" s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D170" i="1" s="1"/>
  <c r="C156" i="1"/>
  <c r="E170" i="1" l="1"/>
  <c r="F171" i="1" s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D171" i="1" s="1"/>
  <c r="I184" i="1"/>
  <c r="V170" i="1"/>
  <c r="U170" i="1"/>
  <c r="E171" i="1" l="1"/>
  <c r="F172" i="1" s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D172" i="1" s="1"/>
  <c r="O171" i="1"/>
  <c r="S171" i="1" s="1"/>
  <c r="T171" i="1" s="1"/>
  <c r="E172" i="1" l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s="1"/>
  <c r="E173" i="1" l="1"/>
  <c r="F174" i="1" s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S173" i="1" s="1"/>
  <c r="T173" i="1" s="1"/>
  <c r="I187" i="1"/>
  <c r="U173" i="1"/>
  <c r="V173" i="1"/>
  <c r="E174" i="1" l="1"/>
  <c r="F175" i="1" s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s="1"/>
  <c r="E175" i="1" l="1"/>
  <c r="F176" i="1" s="1"/>
  <c r="G118" i="1"/>
  <c r="H117" i="1"/>
  <c r="K116" i="1"/>
  <c r="L116" i="1" s="1"/>
  <c r="M116" i="1" s="1"/>
  <c r="N116" i="1" s="1"/>
  <c r="J117" i="1"/>
  <c r="A176" i="1"/>
  <c r="D176" i="1" s="1"/>
  <c r="O175" i="1"/>
  <c r="S175" i="1" s="1"/>
  <c r="T175" i="1" s="1"/>
  <c r="V175" i="1"/>
  <c r="U175" i="1"/>
  <c r="I189" i="1"/>
  <c r="C162" i="1"/>
  <c r="E176" i="1" l="1"/>
  <c r="F177" i="1" s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D177" i="1" s="1"/>
  <c r="I190" i="1"/>
  <c r="E177" i="1" l="1"/>
  <c r="F178" i="1" s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S177" i="1" s="1"/>
  <c r="T177" i="1" s="1"/>
  <c r="U177" i="1"/>
  <c r="V177" i="1"/>
  <c r="C164" i="1"/>
  <c r="E178" i="1" l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D179" i="1" s="1"/>
  <c r="C165" i="1"/>
  <c r="V178" i="1"/>
  <c r="U178" i="1"/>
  <c r="I192" i="1"/>
  <c r="E179" i="1" l="1"/>
  <c r="F180" i="1" s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9" i="1" s="1"/>
  <c r="T179" i="1" s="1"/>
  <c r="V179" i="1"/>
  <c r="U179" i="1"/>
  <c r="I193" i="1"/>
  <c r="E180" i="1" l="1"/>
  <c r="F181" i="1" s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D181" i="1" s="1"/>
  <c r="C167" i="1"/>
  <c r="I194" i="1"/>
  <c r="E181" i="1" l="1"/>
  <c r="F182" i="1" s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D182" i="1" s="1"/>
  <c r="O181" i="1"/>
  <c r="S181" i="1" s="1"/>
  <c r="T181" i="1" s="1"/>
  <c r="E182" i="1" l="1"/>
  <c r="F183" i="1" s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D183" i="1" s="1"/>
  <c r="C169" i="1"/>
  <c r="E183" i="1" l="1"/>
  <c r="F184" i="1" s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3" i="1" s="1"/>
  <c r="T183" i="1" s="1"/>
  <c r="U183" i="1"/>
  <c r="V183" i="1"/>
  <c r="I197" i="1"/>
  <c r="E184" i="1" l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D185" i="1" s="1"/>
  <c r="C171" i="1"/>
  <c r="E185" i="1" l="1"/>
  <c r="F186" i="1" s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D186" i="1" s="1"/>
  <c r="O185" i="1"/>
  <c r="S185" i="1" s="1"/>
  <c r="T185" i="1" s="1"/>
  <c r="E186" i="1" l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s="1"/>
  <c r="T186" i="1" s="1"/>
  <c r="C173" i="1"/>
  <c r="E187" i="1" l="1"/>
  <c r="F188" i="1" s="1"/>
  <c r="G130" i="1"/>
  <c r="H129" i="1"/>
  <c r="J129" i="1"/>
  <c r="K128" i="1"/>
  <c r="L128" i="1" s="1"/>
  <c r="M128" i="1" s="1"/>
  <c r="N128" i="1" s="1"/>
  <c r="C174" i="1"/>
  <c r="V187" i="1"/>
  <c r="U187" i="1"/>
  <c r="A188" i="1"/>
  <c r="D188" i="1" s="1"/>
  <c r="O187" i="1"/>
  <c r="S187" i="1" s="1"/>
  <c r="T187" i="1" s="1"/>
  <c r="I201" i="1"/>
  <c r="E188" i="1" l="1"/>
  <c r="F189" i="1" s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S188" i="1" s="1"/>
  <c r="T188" i="1" s="1"/>
  <c r="C175" i="1"/>
  <c r="U188" i="1"/>
  <c r="V188" i="1"/>
  <c r="E189" i="1" l="1"/>
  <c r="F190" i="1" s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D190" i="1" s="1"/>
  <c r="O189" i="1"/>
  <c r="S189" i="1" s="1"/>
  <c r="T189" i="1" s="1"/>
  <c r="E190" i="1" l="1"/>
  <c r="F191" i="1" s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S190" i="1" s="1"/>
  <c r="T190" i="1" s="1"/>
  <c r="C177" i="1"/>
  <c r="I204" i="1"/>
  <c r="E191" i="1" l="1"/>
  <c r="F192" i="1" s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S191" i="1" s="1"/>
  <c r="T191" i="1" s="1"/>
  <c r="I205" i="1"/>
  <c r="V191" i="1"/>
  <c r="U191" i="1"/>
  <c r="E192" i="1" l="1"/>
  <c r="F193" i="1" s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D193" i="1" s="1"/>
  <c r="C179" i="1"/>
  <c r="E193" i="1" l="1"/>
  <c r="F194" i="1" s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D194" i="1" s="1"/>
  <c r="V193" i="1"/>
  <c r="U193" i="1"/>
  <c r="I207" i="1"/>
  <c r="E194" i="1" l="1"/>
  <c r="F195" i="1" s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D195" i="1" s="1"/>
  <c r="V194" i="1"/>
  <c r="U194" i="1"/>
  <c r="C181" i="1"/>
  <c r="E195" i="1" l="1"/>
  <c r="F196" i="1" s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S195" i="1" s="1"/>
  <c r="T195" i="1" s="1"/>
  <c r="I209" i="1"/>
  <c r="V195" i="1"/>
  <c r="U195" i="1"/>
  <c r="E196" i="1" l="1"/>
  <c r="F197" i="1" s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s="1"/>
  <c r="T196" i="1" s="1"/>
  <c r="C183" i="1"/>
  <c r="E197" i="1" l="1"/>
  <c r="F198" i="1" s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s="1"/>
  <c r="E198" i="1" l="1"/>
  <c r="F199" i="1" s="1"/>
  <c r="K139" i="1"/>
  <c r="L139" i="1" s="1"/>
  <c r="M139" i="1" s="1"/>
  <c r="N139" i="1" s="1"/>
  <c r="J140" i="1"/>
  <c r="G141" i="1"/>
  <c r="H140" i="1"/>
  <c r="A199" i="1"/>
  <c r="D199" i="1" s="1"/>
  <c r="O198" i="1"/>
  <c r="S198" i="1" s="1"/>
  <c r="T198" i="1" s="1"/>
  <c r="I212" i="1"/>
  <c r="U198" i="1"/>
  <c r="V198" i="1"/>
  <c r="C185" i="1"/>
  <c r="E199" i="1" l="1"/>
  <c r="F200" i="1" s="1"/>
  <c r="G142" i="1"/>
  <c r="H141" i="1"/>
  <c r="J141" i="1"/>
  <c r="K140" i="1"/>
  <c r="L140" i="1" s="1"/>
  <c r="M140" i="1" s="1"/>
  <c r="N140" i="1" s="1"/>
  <c r="A200" i="1"/>
  <c r="D200" i="1" s="1"/>
  <c r="O199" i="1"/>
  <c r="S199" i="1" s="1"/>
  <c r="T199" i="1" s="1"/>
  <c r="C186" i="1"/>
  <c r="I213" i="1"/>
  <c r="U199" i="1"/>
  <c r="V199" i="1"/>
  <c r="E200" i="1" l="1"/>
  <c r="F201" i="1" s="1"/>
  <c r="K141" i="1"/>
  <c r="L141" i="1" s="1"/>
  <c r="M141" i="1" s="1"/>
  <c r="N141" i="1" s="1"/>
  <c r="J142" i="1"/>
  <c r="G143" i="1"/>
  <c r="H142" i="1"/>
  <c r="A201" i="1"/>
  <c r="D201" i="1" s="1"/>
  <c r="O200" i="1"/>
  <c r="S200" i="1" s="1"/>
  <c r="T200" i="1" s="1"/>
  <c r="C187" i="1"/>
  <c r="I214" i="1"/>
  <c r="U200" i="1"/>
  <c r="V200" i="1"/>
  <c r="E201" i="1" l="1"/>
  <c r="F202" i="1" s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S201" i="1" s="1"/>
  <c r="T201" i="1" s="1"/>
  <c r="I215" i="1"/>
  <c r="V201" i="1"/>
  <c r="U201" i="1"/>
  <c r="E202" i="1" l="1"/>
  <c r="F203" i="1" s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s="1"/>
  <c r="T202" i="1" s="1"/>
  <c r="C189" i="1"/>
  <c r="E203" i="1" l="1"/>
  <c r="F204" i="1" s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s="1"/>
  <c r="E204" i="1" l="1"/>
  <c r="F205" i="1" s="1"/>
  <c r="K145" i="1"/>
  <c r="L145" i="1" s="1"/>
  <c r="M145" i="1" s="1"/>
  <c r="N145" i="1" s="1"/>
  <c r="J146" i="1"/>
  <c r="G147" i="1"/>
  <c r="H146" i="1"/>
  <c r="A205" i="1"/>
  <c r="D205" i="1" s="1"/>
  <c r="O204" i="1"/>
  <c r="S204" i="1" s="1"/>
  <c r="T204" i="1" s="1"/>
  <c r="V204" i="1"/>
  <c r="U204" i="1"/>
  <c r="I218" i="1"/>
  <c r="C191" i="1"/>
  <c r="E205" i="1" l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D206" i="1" s="1"/>
  <c r="O205" i="1"/>
  <c r="S205" i="1" s="1"/>
  <c r="T205" i="1" s="1"/>
  <c r="I219" i="1"/>
  <c r="E206" i="1" l="1"/>
  <c r="F207" i="1" s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D207" i="1" s="1"/>
  <c r="O206" i="1"/>
  <c r="S206" i="1" s="1"/>
  <c r="T206" i="1" s="1"/>
  <c r="E207" i="1" l="1"/>
  <c r="F208" i="1" s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D208" i="1" s="1"/>
  <c r="O207" i="1"/>
  <c r="S207" i="1" s="1"/>
  <c r="T207" i="1" s="1"/>
  <c r="E208" i="1" l="1"/>
  <c r="F209" i="1" s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D209" i="1" s="1"/>
  <c r="I222" i="1"/>
  <c r="C195" i="1"/>
  <c r="E209" i="1" l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D210" i="1" s="1"/>
  <c r="O209" i="1"/>
  <c r="S209" i="1" s="1"/>
  <c r="T209" i="1" s="1"/>
  <c r="E210" i="1" l="1"/>
  <c r="F211" i="1" s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s="1"/>
  <c r="T210" i="1" s="1"/>
  <c r="C197" i="1"/>
  <c r="E211" i="1" l="1"/>
  <c r="F212" i="1" s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D212" i="1" s="1"/>
  <c r="O211" i="1"/>
  <c r="S211" i="1" s="1"/>
  <c r="T211" i="1" s="1"/>
  <c r="E212" i="1" l="1"/>
  <c r="F213" i="1" s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s="1"/>
  <c r="T212" i="1" s="1"/>
  <c r="C199" i="1"/>
  <c r="E213" i="1" l="1"/>
  <c r="F214" i="1" s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S213" i="1" s="1"/>
  <c r="T213" i="1" s="1"/>
  <c r="I227" i="1"/>
  <c r="U213" i="1"/>
  <c r="V213" i="1"/>
  <c r="E214" i="1" l="1"/>
  <c r="F215" i="1" s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D215" i="1" s="1"/>
  <c r="C201" i="1"/>
  <c r="E215" i="1" l="1"/>
  <c r="F216" i="1" s="1"/>
  <c r="G158" i="1"/>
  <c r="H157" i="1"/>
  <c r="J157" i="1"/>
  <c r="K156" i="1"/>
  <c r="L156" i="1" s="1"/>
  <c r="M156" i="1" s="1"/>
  <c r="N156" i="1" s="1"/>
  <c r="A216" i="1"/>
  <c r="D216" i="1" s="1"/>
  <c r="O215" i="1"/>
  <c r="S215" i="1" s="1"/>
  <c r="T215" i="1" s="1"/>
  <c r="I229" i="1"/>
  <c r="C202" i="1"/>
  <c r="U215" i="1"/>
  <c r="V215" i="1"/>
  <c r="E216" i="1" l="1"/>
  <c r="F217" i="1" s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D217" i="1" s="1"/>
  <c r="C203" i="1"/>
  <c r="E217" i="1" l="1"/>
  <c r="F218" i="1" s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S217" i="1" s="1"/>
  <c r="T217" i="1" s="1"/>
  <c r="I231" i="1"/>
  <c r="U217" i="1"/>
  <c r="V217" i="1"/>
  <c r="E218" i="1" l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D219" i="1" s="1"/>
  <c r="C205" i="1"/>
  <c r="U218" i="1"/>
  <c r="V218" i="1"/>
  <c r="E219" i="1" l="1"/>
  <c r="F220" i="1" s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S219" i="1" s="1"/>
  <c r="T219" i="1" s="1"/>
  <c r="C206" i="1"/>
  <c r="V219" i="1"/>
  <c r="U219" i="1"/>
  <c r="E220" i="1" l="1"/>
  <c r="F221" i="1" s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D221" i="1" s="1"/>
  <c r="O220" i="1"/>
  <c r="S220" i="1" s="1"/>
  <c r="T220" i="1" s="1"/>
  <c r="E221" i="1" l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s="1"/>
  <c r="T221" i="1" s="1"/>
  <c r="C208" i="1"/>
  <c r="E222" i="1" l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D223" i="1" s="1"/>
  <c r="O222" i="1"/>
  <c r="S222" i="1" s="1"/>
  <c r="T222" i="1" s="1"/>
  <c r="E223" i="1" l="1"/>
  <c r="F224" i="1" s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D224" i="1" s="1"/>
  <c r="C210" i="1"/>
  <c r="I237" i="1"/>
  <c r="V223" i="1"/>
  <c r="U223" i="1"/>
  <c r="E224" i="1" l="1"/>
  <c r="F225" i="1" s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D225" i="1" s="1"/>
  <c r="C211" i="1"/>
  <c r="V224" i="1"/>
  <c r="U224" i="1"/>
  <c r="E225" i="1" l="1"/>
  <c r="F226" i="1" s="1"/>
  <c r="H167" i="1"/>
  <c r="G168" i="1"/>
  <c r="J167" i="1"/>
  <c r="K166" i="1"/>
  <c r="L166" i="1" s="1"/>
  <c r="M166" i="1" s="1"/>
  <c r="N166" i="1" s="1"/>
  <c r="A226" i="1"/>
  <c r="D226" i="1" s="1"/>
  <c r="O225" i="1"/>
  <c r="S225" i="1" s="1"/>
  <c r="T225" i="1" s="1"/>
  <c r="V225" i="1"/>
  <c r="U225" i="1"/>
  <c r="C212" i="1"/>
  <c r="I239" i="1"/>
  <c r="E226" i="1" l="1"/>
  <c r="F227" i="1" s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D227" i="1" s="1"/>
  <c r="C213" i="1"/>
  <c r="E227" i="1" l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D228" i="1" s="1"/>
  <c r="V227" i="1"/>
  <c r="U227" i="1"/>
  <c r="E228" i="1" l="1"/>
  <c r="F229" i="1" s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D229" i="1" s="1"/>
  <c r="C215" i="1"/>
  <c r="I242" i="1"/>
  <c r="V228" i="1"/>
  <c r="U228" i="1"/>
  <c r="E229" i="1" l="1"/>
  <c r="F230" i="1" s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s="1"/>
  <c r="E230" i="1" l="1"/>
  <c r="F231" i="1" s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D231" i="1" s="1"/>
  <c r="C217" i="1"/>
  <c r="U230" i="1"/>
  <c r="V230" i="1"/>
  <c r="E231" i="1" l="1"/>
  <c r="F232" i="1" s="1"/>
  <c r="H173" i="1"/>
  <c r="G174" i="1"/>
  <c r="J173" i="1"/>
  <c r="K172" i="1"/>
  <c r="L172" i="1" s="1"/>
  <c r="M172" i="1" s="1"/>
  <c r="N172" i="1" s="1"/>
  <c r="A232" i="1"/>
  <c r="D232" i="1" s="1"/>
  <c r="O231" i="1"/>
  <c r="S231" i="1" s="1"/>
  <c r="T231" i="1" s="1"/>
  <c r="I245" i="1"/>
  <c r="V231" i="1"/>
  <c r="U231" i="1"/>
  <c r="C218" i="1"/>
  <c r="E232" i="1" l="1"/>
  <c r="F233" i="1" s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s="1"/>
  <c r="E233" i="1" l="1"/>
  <c r="F234" i="1" s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D234" i="1" s="1"/>
  <c r="I247" i="1"/>
  <c r="V233" i="1"/>
  <c r="U233" i="1"/>
  <c r="E234" i="1" l="1"/>
  <c r="F235" i="1" s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T234" i="1" s="1"/>
  <c r="C221" i="1"/>
  <c r="I248" i="1"/>
  <c r="U234" i="1"/>
  <c r="V234" i="1"/>
  <c r="E235" i="1" l="1"/>
  <c r="F236" i="1" s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s="1"/>
  <c r="E236" i="1" l="1"/>
  <c r="F237" i="1" s="1"/>
  <c r="G179" i="1"/>
  <c r="H178" i="1"/>
  <c r="J178" i="1"/>
  <c r="K177" i="1"/>
  <c r="L177" i="1" s="1"/>
  <c r="M177" i="1" s="1"/>
  <c r="N177" i="1" s="1"/>
  <c r="A237" i="1"/>
  <c r="D237" i="1" s="1"/>
  <c r="O236" i="1"/>
  <c r="S236" i="1" s="1"/>
  <c r="T236" i="1" s="1"/>
  <c r="U236" i="1"/>
  <c r="V236" i="1"/>
  <c r="C223" i="1"/>
  <c r="I250" i="1"/>
  <c r="E237" i="1" l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s="1"/>
  <c r="E238" i="1" l="1"/>
  <c r="F239" i="1" s="1"/>
  <c r="H180" i="1"/>
  <c r="G181" i="1"/>
  <c r="K179" i="1"/>
  <c r="L179" i="1" s="1"/>
  <c r="M179" i="1" s="1"/>
  <c r="N179" i="1" s="1"/>
  <c r="J180" i="1"/>
  <c r="A239" i="1"/>
  <c r="D239" i="1" s="1"/>
  <c r="O238" i="1"/>
  <c r="S238" i="1" s="1"/>
  <c r="T238" i="1" s="1"/>
  <c r="C225" i="1"/>
  <c r="U238" i="1"/>
  <c r="V238" i="1"/>
  <c r="I252" i="1"/>
  <c r="E239" i="1" l="1"/>
  <c r="F240" i="1" s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D240" i="1" s="1"/>
  <c r="I253" i="1"/>
  <c r="V239" i="1"/>
  <c r="U239" i="1"/>
  <c r="E240" i="1" l="1"/>
  <c r="F241" i="1" s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S240" i="1" s="1"/>
  <c r="T240" i="1" s="1"/>
  <c r="U240" i="1"/>
  <c r="V240" i="1"/>
  <c r="C227" i="1"/>
  <c r="E241" i="1" l="1"/>
  <c r="F242" i="1" s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s="1"/>
  <c r="E242" i="1" l="1"/>
  <c r="F243" i="1" s="1"/>
  <c r="H184" i="1"/>
  <c r="G185" i="1"/>
  <c r="J184" i="1"/>
  <c r="K183" i="1"/>
  <c r="L183" i="1" s="1"/>
  <c r="M183" i="1" s="1"/>
  <c r="N183" i="1" s="1"/>
  <c r="A243" i="1"/>
  <c r="D243" i="1" s="1"/>
  <c r="O242" i="1"/>
  <c r="S242" i="1" s="1"/>
  <c r="T242" i="1" s="1"/>
  <c r="U242" i="1"/>
  <c r="V242" i="1"/>
  <c r="I256" i="1"/>
  <c r="C229" i="1"/>
  <c r="E243" i="1" l="1"/>
  <c r="F244" i="1" s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D244" i="1" s="1"/>
  <c r="C230" i="1"/>
  <c r="V243" i="1"/>
  <c r="U243" i="1"/>
  <c r="E244" i="1" l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S244" i="1" s="1"/>
  <c r="T244" i="1" s="1"/>
  <c r="U244" i="1"/>
  <c r="V244" i="1"/>
  <c r="E245" i="1" l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D246" i="1" s="1"/>
  <c r="C232" i="1"/>
  <c r="I259" i="1"/>
  <c r="V245" i="1"/>
  <c r="U245" i="1"/>
  <c r="E246" i="1" l="1"/>
  <c r="F247" i="1" s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D247" i="1" s="1"/>
  <c r="C233" i="1"/>
  <c r="U246" i="1"/>
  <c r="V246" i="1"/>
  <c r="E247" i="1" l="1"/>
  <c r="F248" i="1" s="1"/>
  <c r="K188" i="1"/>
  <c r="L188" i="1" s="1"/>
  <c r="M188" i="1" s="1"/>
  <c r="N188" i="1" s="1"/>
  <c r="J189" i="1"/>
  <c r="G190" i="1"/>
  <c r="H189" i="1"/>
  <c r="A248" i="1"/>
  <c r="D248" i="1" s="1"/>
  <c r="O247" i="1"/>
  <c r="S247" i="1" s="1"/>
  <c r="T247" i="1" s="1"/>
  <c r="I261" i="1"/>
  <c r="C234" i="1"/>
  <c r="U247" i="1"/>
  <c r="V247" i="1"/>
  <c r="E248" i="1" l="1"/>
  <c r="F249" i="1" s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D249" i="1" s="1"/>
  <c r="C235" i="1"/>
  <c r="U248" i="1"/>
  <c r="V248" i="1"/>
  <c r="E249" i="1" l="1"/>
  <c r="F250" i="1" s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S249" i="1" s="1"/>
  <c r="T249" i="1" s="1"/>
  <c r="I263" i="1"/>
  <c r="V249" i="1"/>
  <c r="U249" i="1"/>
  <c r="E250" i="1" l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D251" i="1" s="1"/>
  <c r="C237" i="1"/>
  <c r="E251" i="1" l="1"/>
  <c r="F252" i="1" s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D252" i="1" s="1"/>
  <c r="O251" i="1"/>
  <c r="S251" i="1" s="1"/>
  <c r="T251" i="1" s="1"/>
  <c r="E252" i="1" l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D253" i="1" s="1"/>
  <c r="C239" i="1"/>
  <c r="I266" i="1"/>
  <c r="V252" i="1"/>
  <c r="U252" i="1"/>
  <c r="E253" i="1" l="1"/>
  <c r="F254" i="1" s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D254" i="1" s="1"/>
  <c r="V253" i="1"/>
  <c r="U253" i="1"/>
  <c r="I267" i="1"/>
  <c r="C240" i="1"/>
  <c r="E254" i="1" l="1"/>
  <c r="F255" i="1" s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D255" i="1" s="1"/>
  <c r="I268" i="1"/>
  <c r="U254" i="1"/>
  <c r="V254" i="1"/>
  <c r="E255" i="1" l="1"/>
  <c r="F256" i="1" s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D256" i="1" s="1"/>
  <c r="V255" i="1"/>
  <c r="U255" i="1"/>
  <c r="I269" i="1"/>
  <c r="C242" i="1"/>
  <c r="E256" i="1" l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D257" i="1" s="1"/>
  <c r="O256" i="1"/>
  <c r="S256" i="1" s="1"/>
  <c r="T256" i="1" s="1"/>
  <c r="E257" i="1" l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s="1"/>
  <c r="T257" i="1" s="1"/>
  <c r="C244" i="1"/>
  <c r="E258" i="1" l="1"/>
  <c r="F259" i="1" s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D259" i="1" s="1"/>
  <c r="O258" i="1"/>
  <c r="S258" i="1" s="1"/>
  <c r="T258" i="1" s="1"/>
  <c r="E259" i="1" l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D260" i="1" s="1"/>
  <c r="C246" i="1"/>
  <c r="V259" i="1"/>
  <c r="U259" i="1"/>
  <c r="I273" i="1"/>
  <c r="E260" i="1" l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D261" i="1" s="1"/>
  <c r="U260" i="1"/>
  <c r="V260" i="1"/>
  <c r="E261" i="1" l="1"/>
  <c r="F262" i="1" s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S261" i="1" s="1"/>
  <c r="T261" i="1" s="1"/>
  <c r="I275" i="1"/>
  <c r="V261" i="1"/>
  <c r="U261" i="1"/>
  <c r="E262" i="1" l="1"/>
  <c r="F263" i="1" s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S262" i="1" s="1"/>
  <c r="T262" i="1" s="1"/>
  <c r="C249" i="1"/>
  <c r="V262" i="1"/>
  <c r="U262" i="1"/>
  <c r="E263" i="1" l="1"/>
  <c r="F264" i="1" s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D264" i="1" s="1"/>
  <c r="O263" i="1"/>
  <c r="S263" i="1" s="1"/>
  <c r="T263" i="1" s="1"/>
  <c r="E264" i="1" l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D265" i="1" s="1"/>
  <c r="O264" i="1"/>
  <c r="S264" i="1" s="1"/>
  <c r="T264" i="1" s="1"/>
  <c r="E265" i="1" l="1"/>
  <c r="F266" i="1" s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s="1"/>
  <c r="T265" i="1" s="1"/>
  <c r="C252" i="1"/>
  <c r="E266" i="1" l="1"/>
  <c r="F267" i="1" s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D267" i="1" s="1"/>
  <c r="I280" i="1"/>
  <c r="C253" i="1"/>
  <c r="V266" i="1"/>
  <c r="U266" i="1"/>
  <c r="E267" i="1" l="1"/>
  <c r="F268" i="1" s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T267" i="1" s="1"/>
  <c r="V267" i="1"/>
  <c r="U267" i="1"/>
  <c r="C254" i="1"/>
  <c r="E268" i="1" l="1"/>
  <c r="F269" i="1" s="1"/>
  <c r="G211" i="1"/>
  <c r="H210" i="1"/>
  <c r="K209" i="1"/>
  <c r="L209" i="1" s="1"/>
  <c r="M209" i="1" s="1"/>
  <c r="N209" i="1" s="1"/>
  <c r="J210" i="1"/>
  <c r="C255" i="1"/>
  <c r="U268" i="1"/>
  <c r="V268" i="1"/>
  <c r="A269" i="1"/>
  <c r="D269" i="1" s="1"/>
  <c r="O268" i="1"/>
  <c r="S268" i="1" s="1"/>
  <c r="T268" i="1" s="1"/>
  <c r="I282" i="1"/>
  <c r="E269" i="1" l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D270" i="1" s="1"/>
  <c r="C256" i="1"/>
  <c r="V269" i="1"/>
  <c r="U269" i="1"/>
  <c r="E270" i="1" l="1"/>
  <c r="F271" i="1" s="1"/>
  <c r="H212" i="1"/>
  <c r="G213" i="1"/>
  <c r="J212" i="1"/>
  <c r="K211" i="1"/>
  <c r="L211" i="1" s="1"/>
  <c r="M211" i="1" s="1"/>
  <c r="N211" i="1" s="1"/>
  <c r="A271" i="1"/>
  <c r="D271" i="1" s="1"/>
  <c r="O270" i="1"/>
  <c r="S270" i="1" s="1"/>
  <c r="T270" i="1" s="1"/>
  <c r="V270" i="1"/>
  <c r="U270" i="1"/>
  <c r="I284" i="1"/>
  <c r="C257" i="1"/>
  <c r="E271" i="1" l="1"/>
  <c r="F272" i="1" s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D272" i="1" s="1"/>
  <c r="O271" i="1"/>
  <c r="S271" i="1" s="1"/>
  <c r="T271" i="1" s="1"/>
  <c r="E272" i="1" l="1"/>
  <c r="F273" i="1" s="1"/>
  <c r="H214" i="1"/>
  <c r="G215" i="1"/>
  <c r="K213" i="1"/>
  <c r="L213" i="1" s="1"/>
  <c r="M213" i="1" s="1"/>
  <c r="N213" i="1" s="1"/>
  <c r="J214" i="1"/>
  <c r="V272" i="1"/>
  <c r="U272" i="1"/>
  <c r="C259" i="1"/>
  <c r="A273" i="1"/>
  <c r="D273" i="1" s="1"/>
  <c r="O272" i="1"/>
  <c r="S272" i="1" s="1"/>
  <c r="T272" i="1" s="1"/>
  <c r="I286" i="1"/>
  <c r="E273" i="1" l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S273" i="1" s="1"/>
  <c r="T273" i="1" s="1"/>
  <c r="V273" i="1"/>
  <c r="U273" i="1"/>
  <c r="E274" i="1" l="1"/>
  <c r="F275" i="1" s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D275" i="1" s="1"/>
  <c r="C261" i="1"/>
  <c r="V274" i="1"/>
  <c r="U274" i="1"/>
  <c r="I288" i="1"/>
  <c r="E275" i="1" l="1"/>
  <c r="F276" i="1" s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S275" i="1" s="1"/>
  <c r="T275" i="1" s="1"/>
  <c r="C262" i="1"/>
  <c r="U275" i="1"/>
  <c r="V275" i="1"/>
  <c r="E276" i="1" l="1"/>
  <c r="F277" i="1" s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s="1"/>
  <c r="T276" i="1" s="1"/>
  <c r="C263" i="1"/>
  <c r="E277" i="1" l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S277" i="1" s="1"/>
  <c r="T277" i="1" s="1"/>
  <c r="U277" i="1"/>
  <c r="V277" i="1"/>
  <c r="E278" i="1" l="1"/>
  <c r="F279" i="1" s="1"/>
  <c r="G221" i="1"/>
  <c r="H220" i="1"/>
  <c r="K219" i="1"/>
  <c r="L219" i="1" s="1"/>
  <c r="M219" i="1" s="1"/>
  <c r="N219" i="1" s="1"/>
  <c r="J220" i="1"/>
  <c r="A279" i="1"/>
  <c r="D279" i="1" s="1"/>
  <c r="O278" i="1"/>
  <c r="S278" i="1" s="1"/>
  <c r="T278" i="1" s="1"/>
  <c r="I292" i="1"/>
  <c r="V278" i="1"/>
  <c r="U278" i="1"/>
  <c r="C265" i="1"/>
  <c r="E279" i="1" l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S279" i="1" s="1"/>
  <c r="T279" i="1" s="1"/>
  <c r="U279" i="1"/>
  <c r="V279" i="1"/>
  <c r="E280" i="1" l="1"/>
  <c r="F281" i="1" s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D281" i="1" s="1"/>
  <c r="C267" i="1"/>
  <c r="E281" i="1" l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S281" i="1" s="1"/>
  <c r="T281" i="1" s="1"/>
  <c r="U281" i="1"/>
  <c r="V281" i="1"/>
  <c r="E282" i="1" l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D283" i="1" s="1"/>
  <c r="I296" i="1"/>
  <c r="C269" i="1"/>
  <c r="E283" i="1" l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S283" i="1" s="1"/>
  <c r="T283" i="1" s="1"/>
  <c r="U283" i="1"/>
  <c r="V283" i="1"/>
  <c r="E284" i="1" l="1"/>
  <c r="F285" i="1" s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D285" i="1" s="1"/>
  <c r="O284" i="1"/>
  <c r="S284" i="1" s="1"/>
  <c r="T284" i="1" s="1"/>
  <c r="E285" i="1" l="1"/>
  <c r="F286" i="1" s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D286" i="1" s="1"/>
  <c r="O285" i="1"/>
  <c r="S285" i="1" s="1"/>
  <c r="T285" i="1" s="1"/>
  <c r="E286" i="1" l="1"/>
  <c r="F287" i="1" s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S286" i="1" s="1"/>
  <c r="T286" i="1" s="1"/>
  <c r="C273" i="1"/>
  <c r="I300" i="1"/>
  <c r="E287" i="1" l="1"/>
  <c r="F288" i="1" s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D288" i="1" s="1"/>
  <c r="O287" i="1"/>
  <c r="S287" i="1" s="1"/>
  <c r="T287" i="1" s="1"/>
  <c r="E288" i="1" l="1"/>
  <c r="F289" i="1" s="1"/>
  <c r="H230" i="1"/>
  <c r="G231" i="1"/>
  <c r="K229" i="1"/>
  <c r="L229" i="1" s="1"/>
  <c r="M229" i="1" s="1"/>
  <c r="N229" i="1" s="1"/>
  <c r="J230" i="1"/>
  <c r="A289" i="1"/>
  <c r="D289" i="1" s="1"/>
  <c r="O288" i="1"/>
  <c r="S288" i="1" s="1"/>
  <c r="T288" i="1" s="1"/>
  <c r="I302" i="1"/>
  <c r="C275" i="1"/>
  <c r="V288" i="1"/>
  <c r="U288" i="1"/>
  <c r="E289" i="1" l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S289" i="1" s="1"/>
  <c r="T289" i="1" s="1"/>
  <c r="U289" i="1"/>
  <c r="V289" i="1"/>
  <c r="E290" i="1" l="1"/>
  <c r="F291" i="1" s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S290" i="1" s="1"/>
  <c r="T290" i="1" s="1"/>
  <c r="I304" i="1"/>
  <c r="C277" i="1"/>
  <c r="E291" i="1" l="1"/>
  <c r="F292" i="1" s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D292" i="1" s="1"/>
  <c r="O291" i="1"/>
  <c r="S291" i="1" s="1"/>
  <c r="T291" i="1" s="1"/>
  <c r="E292" i="1" l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D293" i="1" s="1"/>
  <c r="O292" i="1"/>
  <c r="S292" i="1" s="1"/>
  <c r="T292" i="1" s="1"/>
  <c r="E293" i="1" l="1"/>
  <c r="F294" i="1" s="1"/>
  <c r="K234" i="1"/>
  <c r="L234" i="1" s="1"/>
  <c r="M234" i="1" s="1"/>
  <c r="N234" i="1" s="1"/>
  <c r="J235" i="1"/>
  <c r="H235" i="1"/>
  <c r="G236" i="1"/>
  <c r="A294" i="1"/>
  <c r="D294" i="1" s="1"/>
  <c r="O293" i="1"/>
  <c r="S293" i="1" s="1"/>
  <c r="T293" i="1" s="1"/>
  <c r="I307" i="1"/>
  <c r="V293" i="1"/>
  <c r="U293" i="1"/>
  <c r="C280" i="1"/>
  <c r="E294" i="1" l="1"/>
  <c r="F295" i="1" s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D295" i="1" s="1"/>
  <c r="O294" i="1"/>
  <c r="S294" i="1" s="1"/>
  <c r="T294" i="1" s="1"/>
  <c r="E295" i="1" l="1"/>
  <c r="F296" i="1" s="1"/>
  <c r="K236" i="1"/>
  <c r="L236" i="1" s="1"/>
  <c r="M236" i="1" s="1"/>
  <c r="N236" i="1" s="1"/>
  <c r="J237" i="1"/>
  <c r="G238" i="1"/>
  <c r="H237" i="1"/>
  <c r="A296" i="1"/>
  <c r="D296" i="1" s="1"/>
  <c r="O295" i="1"/>
  <c r="S295" i="1" s="1"/>
  <c r="T295" i="1" s="1"/>
  <c r="I309" i="1"/>
  <c r="V295" i="1"/>
  <c r="U295" i="1"/>
  <c r="C282" i="1"/>
  <c r="E296" i="1" l="1"/>
  <c r="F297" i="1" s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D297" i="1" s="1"/>
  <c r="O296" i="1"/>
  <c r="S296" i="1" s="1"/>
  <c r="T296" i="1" s="1"/>
  <c r="E297" i="1" l="1"/>
  <c r="F298" i="1" s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D298" i="1" s="1"/>
  <c r="O297" i="1"/>
  <c r="S297" i="1" s="1"/>
  <c r="T297" i="1" s="1"/>
  <c r="E298" i="1" l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S298" i="1" s="1"/>
  <c r="T298" i="1" s="1"/>
  <c r="C285" i="1"/>
  <c r="I312" i="1"/>
  <c r="E299" i="1" l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D300" i="1" s="1"/>
  <c r="V299" i="1"/>
  <c r="U299" i="1"/>
  <c r="E300" i="1" l="1"/>
  <c r="F301" i="1" s="1"/>
  <c r="H242" i="1"/>
  <c r="G243" i="1"/>
  <c r="K241" i="1"/>
  <c r="L241" i="1" s="1"/>
  <c r="M241" i="1" s="1"/>
  <c r="N241" i="1" s="1"/>
  <c r="J242" i="1"/>
  <c r="A301" i="1"/>
  <c r="D301" i="1" s="1"/>
  <c r="O300" i="1"/>
  <c r="S300" i="1" s="1"/>
  <c r="T300" i="1" s="1"/>
  <c r="I314" i="1"/>
  <c r="V300" i="1"/>
  <c r="U300" i="1"/>
  <c r="C287" i="1"/>
  <c r="E301" i="1" l="1"/>
  <c r="F302" i="1" s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D302" i="1" s="1"/>
  <c r="O301" i="1"/>
  <c r="S301" i="1" s="1"/>
  <c r="T301" i="1" s="1"/>
  <c r="E302" i="1" l="1"/>
  <c r="F303" i="1" s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D303" i="1" s="1"/>
  <c r="C289" i="1"/>
  <c r="E303" i="1" l="1"/>
  <c r="F304" i="1" s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D304" i="1" s="1"/>
  <c r="C290" i="1"/>
  <c r="U303" i="1"/>
  <c r="V303" i="1"/>
  <c r="E304" i="1" l="1"/>
  <c r="F305" i="1" s="1"/>
  <c r="H246" i="1"/>
  <c r="G247" i="1"/>
  <c r="J246" i="1"/>
  <c r="K245" i="1"/>
  <c r="L245" i="1" s="1"/>
  <c r="M245" i="1" s="1"/>
  <c r="N245" i="1" s="1"/>
  <c r="A305" i="1"/>
  <c r="D305" i="1" s="1"/>
  <c r="O304" i="1"/>
  <c r="S304" i="1" s="1"/>
  <c r="T304" i="1" s="1"/>
  <c r="U304" i="1"/>
  <c r="V304" i="1"/>
  <c r="I318" i="1"/>
  <c r="C291" i="1"/>
  <c r="E305" i="1" l="1"/>
  <c r="F306" i="1" s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D306" i="1" s="1"/>
  <c r="O305" i="1"/>
  <c r="S305" i="1" s="1"/>
  <c r="T305" i="1" s="1"/>
  <c r="E306" i="1" l="1"/>
  <c r="F307" i="1" s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S306" i="1" s="1"/>
  <c r="T306" i="1" s="1"/>
  <c r="I320" i="1"/>
  <c r="C293" i="1"/>
  <c r="E307" i="1" l="1"/>
  <c r="F308" i="1" s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D308" i="1" s="1"/>
  <c r="O307" i="1"/>
  <c r="S307" i="1" s="1"/>
  <c r="T307" i="1" s="1"/>
  <c r="E308" i="1" l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D309" i="1" s="1"/>
  <c r="O308" i="1"/>
  <c r="S308" i="1" s="1"/>
  <c r="T308" i="1" s="1"/>
  <c r="I322" i="1"/>
  <c r="E309" i="1" l="1"/>
  <c r="F310" i="1" s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D310" i="1" s="1"/>
  <c r="C296" i="1"/>
  <c r="I323" i="1"/>
  <c r="V309" i="1"/>
  <c r="U309" i="1"/>
  <c r="E310" i="1" l="1"/>
  <c r="F311" i="1" s="1"/>
  <c r="H252" i="1"/>
  <c r="G253" i="1"/>
  <c r="K251" i="1"/>
  <c r="L251" i="1" s="1"/>
  <c r="M251" i="1" s="1"/>
  <c r="N251" i="1" s="1"/>
  <c r="J252" i="1"/>
  <c r="A311" i="1"/>
  <c r="D311" i="1" s="1"/>
  <c r="O310" i="1"/>
  <c r="S310" i="1" s="1"/>
  <c r="T310" i="1" s="1"/>
  <c r="I324" i="1"/>
  <c r="C297" i="1"/>
  <c r="V310" i="1"/>
  <c r="U310" i="1"/>
  <c r="E311" i="1" l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D312" i="1" s="1"/>
  <c r="O311" i="1"/>
  <c r="S311" i="1" s="1"/>
  <c r="T311" i="1" s="1"/>
  <c r="E312" i="1" l="1"/>
  <c r="F313" i="1" s="1"/>
  <c r="H254" i="1"/>
  <c r="G255" i="1"/>
  <c r="K253" i="1"/>
  <c r="L253" i="1" s="1"/>
  <c r="M253" i="1" s="1"/>
  <c r="N253" i="1" s="1"/>
  <c r="J254" i="1"/>
  <c r="A313" i="1"/>
  <c r="D313" i="1" s="1"/>
  <c r="O312" i="1"/>
  <c r="S312" i="1" s="1"/>
  <c r="T312" i="1" s="1"/>
  <c r="V312" i="1"/>
  <c r="U312" i="1"/>
  <c r="I326" i="1"/>
  <c r="C299" i="1"/>
  <c r="E313" i="1" l="1"/>
  <c r="F314" i="1" s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D314" i="1" s="1"/>
  <c r="C300" i="1"/>
  <c r="I327" i="1"/>
  <c r="V313" i="1"/>
  <c r="U313" i="1"/>
  <c r="E314" i="1" l="1"/>
  <c r="F315" i="1" s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4" i="1" s="1"/>
  <c r="T314" i="1" s="1"/>
  <c r="V314" i="1"/>
  <c r="U314" i="1"/>
  <c r="C301" i="1"/>
  <c r="E315" i="1" l="1"/>
  <c r="F316" i="1" s="1"/>
  <c r="K256" i="1"/>
  <c r="L256" i="1" s="1"/>
  <c r="M256" i="1" s="1"/>
  <c r="N256" i="1" s="1"/>
  <c r="J257" i="1"/>
  <c r="H257" i="1"/>
  <c r="G258" i="1"/>
  <c r="V315" i="1"/>
  <c r="U315" i="1"/>
  <c r="C302" i="1"/>
  <c r="A316" i="1"/>
  <c r="D316" i="1" s="1"/>
  <c r="O315" i="1"/>
  <c r="S315" i="1" s="1"/>
  <c r="T315" i="1" s="1"/>
  <c r="I329" i="1"/>
  <c r="E316" i="1" l="1"/>
  <c r="F317" i="1" s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S316" i="1" s="1"/>
  <c r="T316" i="1" s="1"/>
  <c r="C303" i="1"/>
  <c r="V316" i="1"/>
  <c r="U316" i="1"/>
  <c r="E317" i="1" l="1"/>
  <c r="F318" i="1" s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D318" i="1" s="1"/>
  <c r="C304" i="1"/>
  <c r="E318" i="1" l="1"/>
  <c r="F319" i="1" s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8" i="1" s="1"/>
  <c r="T318" i="1" s="1"/>
  <c r="V318" i="1"/>
  <c r="U318" i="1"/>
  <c r="I332" i="1"/>
  <c r="E319" i="1" l="1"/>
  <c r="F320" i="1" s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9" i="1" s="1"/>
  <c r="T319" i="1" s="1"/>
  <c r="V319" i="1"/>
  <c r="U319" i="1"/>
  <c r="C306" i="1"/>
  <c r="E320" i="1" l="1"/>
  <c r="F321" i="1" s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D321" i="1" s="1"/>
  <c r="I334" i="1"/>
  <c r="E321" i="1" l="1"/>
  <c r="F322" i="1" s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D322" i="1" s="1"/>
  <c r="O321" i="1"/>
  <c r="S321" i="1" s="1"/>
  <c r="T321" i="1" s="1"/>
  <c r="E322" i="1" l="1"/>
  <c r="F323" i="1" s="1"/>
  <c r="H264" i="1"/>
  <c r="G265" i="1"/>
  <c r="J264" i="1"/>
  <c r="K263" i="1"/>
  <c r="L263" i="1" s="1"/>
  <c r="M263" i="1" s="1"/>
  <c r="N263" i="1" s="1"/>
  <c r="C309" i="1"/>
  <c r="U322" i="1"/>
  <c r="V322" i="1"/>
  <c r="A323" i="1"/>
  <c r="D323" i="1" s="1"/>
  <c r="O322" i="1"/>
  <c r="S322" i="1" s="1"/>
  <c r="T322" i="1" s="1"/>
  <c r="I336" i="1"/>
  <c r="E323" i="1" l="1"/>
  <c r="F324" i="1" s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D324" i="1" s="1"/>
  <c r="I337" i="1"/>
  <c r="E324" i="1" l="1"/>
  <c r="F325" i="1" s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4" i="1" s="1"/>
  <c r="T324" i="1" s="1"/>
  <c r="V324" i="1"/>
  <c r="U324" i="1"/>
  <c r="C311" i="1"/>
  <c r="E325" i="1" l="1"/>
  <c r="F326" i="1" s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D326" i="1" s="1"/>
  <c r="I339" i="1"/>
  <c r="E326" i="1" l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6" i="1" s="1"/>
  <c r="T326" i="1" s="1"/>
  <c r="V326" i="1"/>
  <c r="U326" i="1"/>
  <c r="E327" i="1" l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S327" i="1" s="1"/>
  <c r="T327" i="1" s="1"/>
  <c r="C314" i="1"/>
  <c r="I341" i="1"/>
  <c r="E328" i="1" l="1"/>
  <c r="F329" i="1" s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D329" i="1" s="1"/>
  <c r="O328" i="1"/>
  <c r="S328" i="1" s="1"/>
  <c r="T328" i="1" s="1"/>
  <c r="E329" i="1" l="1"/>
  <c r="F330" i="1" s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s="1"/>
  <c r="T329" i="1" s="1"/>
  <c r="C316" i="1"/>
  <c r="E330" i="1" l="1"/>
  <c r="F331" i="1" s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D331" i="1" s="1"/>
  <c r="O330" i="1"/>
  <c r="S330" i="1" s="1"/>
  <c r="T330" i="1" s="1"/>
  <c r="E331" i="1" l="1"/>
  <c r="F332" i="1" s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s="1"/>
  <c r="E332" i="1" l="1"/>
  <c r="F333" i="1" s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D333" i="1" s="1"/>
  <c r="I346" i="1"/>
  <c r="E333" i="1" l="1"/>
  <c r="F334" i="1" s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D334" i="1" s="1"/>
  <c r="C320" i="1"/>
  <c r="E334" i="1" l="1"/>
  <c r="F335" i="1" s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D335" i="1" s="1"/>
  <c r="V334" i="1"/>
  <c r="U334" i="1"/>
  <c r="I348" i="1"/>
  <c r="E335" i="1" l="1"/>
  <c r="F336" i="1" s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D336" i="1" s="1"/>
  <c r="V335" i="1"/>
  <c r="U335" i="1"/>
  <c r="C322" i="1"/>
  <c r="I349" i="1"/>
  <c r="E336" i="1" l="1"/>
  <c r="F337" i="1" s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D337" i="1" s="1"/>
  <c r="I350" i="1"/>
  <c r="U336" i="1"/>
  <c r="V336" i="1"/>
  <c r="E337" i="1" l="1"/>
  <c r="F338" i="1" s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D338" i="1" s="1"/>
  <c r="U337" i="1"/>
  <c r="V337" i="1"/>
  <c r="C324" i="1"/>
  <c r="E338" i="1" l="1"/>
  <c r="F339" i="1" s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s="1"/>
  <c r="E339" i="1" l="1"/>
  <c r="F340" i="1" s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D340" i="1" s="1"/>
  <c r="C326" i="1"/>
  <c r="U339" i="1"/>
  <c r="V339" i="1"/>
  <c r="I353" i="1"/>
  <c r="E340" i="1" l="1"/>
  <c r="F341" i="1" s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D341" i="1" s="1"/>
  <c r="C327" i="1"/>
  <c r="V340" i="1"/>
  <c r="U340" i="1"/>
  <c r="E341" i="1" l="1"/>
  <c r="F342" i="1" s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D342" i="1" s="1"/>
  <c r="U341" i="1"/>
  <c r="V341" i="1"/>
  <c r="I355" i="1"/>
  <c r="E342" i="1" l="1"/>
  <c r="F343" i="1" s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s="1"/>
  <c r="E343" i="1" l="1"/>
  <c r="F344" i="1" s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D344" i="1" s="1"/>
  <c r="V343" i="1"/>
  <c r="U343" i="1"/>
  <c r="C330" i="1"/>
  <c r="E344" i="1" l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D345" i="1" s="1"/>
  <c r="V344" i="1"/>
  <c r="U344" i="1"/>
  <c r="E345" i="1" l="1"/>
  <c r="F346" i="1" s="1"/>
  <c r="J287" i="1"/>
  <c r="K286" i="1"/>
  <c r="L286" i="1" s="1"/>
  <c r="M286" i="1" s="1"/>
  <c r="N286" i="1" s="1"/>
  <c r="H287" i="1"/>
  <c r="G288" i="1"/>
  <c r="A346" i="1"/>
  <c r="D346" i="1" s="1"/>
  <c r="V345" i="1"/>
  <c r="U345" i="1"/>
  <c r="C332" i="1"/>
  <c r="I359" i="1"/>
  <c r="E346" i="1" l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D347" i="1" s="1"/>
  <c r="U346" i="1"/>
  <c r="V346" i="1"/>
  <c r="E347" i="1" l="1"/>
  <c r="F348" i="1" s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D348" i="1" s="1"/>
  <c r="C334" i="1"/>
  <c r="V347" i="1"/>
  <c r="U347" i="1"/>
  <c r="I361" i="1"/>
  <c r="E348" i="1" l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D349" i="1" s="1"/>
  <c r="I362" i="1"/>
  <c r="V348" i="1"/>
  <c r="U348" i="1"/>
  <c r="E349" i="1" l="1"/>
  <c r="F350" i="1" s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s="1"/>
  <c r="E350" i="1" l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D351" i="1" s="1"/>
  <c r="U350" i="1"/>
  <c r="V350" i="1"/>
  <c r="E351" i="1" l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s="1"/>
  <c r="E352" i="1" l="1"/>
  <c r="F353" i="1" s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D353" i="1" s="1"/>
  <c r="C339" i="1"/>
  <c r="E353" i="1" l="1"/>
  <c r="F354" i="1" s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s="1"/>
  <c r="E354" i="1" l="1"/>
  <c r="F355" i="1" s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D355" i="1" s="1"/>
  <c r="C341" i="1"/>
  <c r="I368" i="1"/>
  <c r="U354" i="1"/>
  <c r="V354" i="1"/>
  <c r="E355" i="1" l="1"/>
  <c r="F356" i="1" s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D356" i="1" s="1"/>
  <c r="C342" i="1"/>
  <c r="V355" i="1"/>
  <c r="U355" i="1"/>
  <c r="E356" i="1" l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s="1"/>
  <c r="E357" i="1" l="1"/>
  <c r="F358" i="1" s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s="1"/>
  <c r="E358" i="1" l="1"/>
  <c r="F359" i="1" s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D359" i="1" s="1"/>
  <c r="I372" i="1"/>
  <c r="C345" i="1"/>
  <c r="U358" i="1"/>
  <c r="V358" i="1"/>
  <c r="E359" i="1" l="1"/>
  <c r="F360" i="1" s="1"/>
  <c r="K300" i="1"/>
  <c r="L300" i="1" s="1"/>
  <c r="M300" i="1" s="1"/>
  <c r="N300" i="1" s="1"/>
  <c r="J301" i="1"/>
  <c r="H301" i="1"/>
  <c r="G302" i="1"/>
  <c r="I373" i="1"/>
  <c r="O359" i="1"/>
  <c r="S359" i="1" s="1"/>
  <c r="T359" i="1" s="1"/>
  <c r="A360" i="1"/>
  <c r="D360" i="1" s="1"/>
  <c r="V359" i="1"/>
  <c r="U359" i="1"/>
  <c r="E360" i="1" l="1"/>
  <c r="F361" i="1" s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D361" i="1" s="1"/>
  <c r="E361" i="1" l="1"/>
  <c r="F362" i="1" s="1"/>
  <c r="K302" i="1"/>
  <c r="L302" i="1" s="1"/>
  <c r="M302" i="1" s="1"/>
  <c r="N302" i="1" s="1"/>
  <c r="J303" i="1"/>
  <c r="G304" i="1"/>
  <c r="H303" i="1"/>
  <c r="O361" i="1"/>
  <c r="S361" i="1" s="1"/>
  <c r="T361" i="1" s="1"/>
  <c r="A362" i="1"/>
  <c r="D362" i="1" s="1"/>
  <c r="V361" i="1"/>
  <c r="U361" i="1"/>
  <c r="I375" i="1"/>
  <c r="E362" i="1" l="1"/>
  <c r="F363" i="1" s="1"/>
  <c r="H304" i="1"/>
  <c r="G305" i="1"/>
  <c r="K303" i="1"/>
  <c r="L303" i="1" s="1"/>
  <c r="M303" i="1" s="1"/>
  <c r="N303" i="1" s="1"/>
  <c r="J304" i="1"/>
  <c r="V362" i="1"/>
  <c r="U362" i="1"/>
  <c r="I376" i="1"/>
  <c r="O362" i="1"/>
  <c r="S362" i="1" s="1"/>
  <c r="T362" i="1" s="1"/>
  <c r="A363" i="1"/>
  <c r="D363" i="1" s="1"/>
  <c r="E363" i="1" l="1"/>
  <c r="F364" i="1" s="1"/>
  <c r="K304" i="1"/>
  <c r="L304" i="1" s="1"/>
  <c r="M304" i="1" s="1"/>
  <c r="N304" i="1" s="1"/>
  <c r="J305" i="1"/>
  <c r="H305" i="1"/>
  <c r="G306" i="1"/>
  <c r="U363" i="1"/>
  <c r="V363" i="1"/>
  <c r="I377" i="1"/>
  <c r="O363" i="1"/>
  <c r="S363" i="1" s="1"/>
  <c r="T363" i="1" s="1"/>
  <c r="A364" i="1"/>
  <c r="D364" i="1" s="1"/>
  <c r="E364" i="1" l="1"/>
  <c r="F365" i="1" s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D365" i="1" s="1"/>
  <c r="I378" i="1"/>
  <c r="V364" i="1"/>
  <c r="U364" i="1"/>
  <c r="E365" i="1" l="1"/>
  <c r="F366" i="1" s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D366" i="1" s="1"/>
  <c r="V365" i="1"/>
  <c r="U365" i="1"/>
  <c r="I379" i="1"/>
  <c r="E366" i="1" l="1"/>
  <c r="F367" i="1" s="1"/>
  <c r="G309" i="1"/>
  <c r="H308" i="1"/>
  <c r="K307" i="1"/>
  <c r="L307" i="1" s="1"/>
  <c r="M307" i="1" s="1"/>
  <c r="N307" i="1" s="1"/>
  <c r="J308" i="1"/>
  <c r="I380" i="1"/>
  <c r="U366" i="1"/>
  <c r="V366" i="1"/>
  <c r="O366" i="1"/>
  <c r="S366" i="1" s="1"/>
  <c r="T366" i="1" s="1"/>
  <c r="A367" i="1"/>
  <c r="D367" i="1" s="1"/>
  <c r="E367" i="1" l="1"/>
  <c r="F368" i="1" s="1"/>
  <c r="K308" i="1"/>
  <c r="L308" i="1" s="1"/>
  <c r="M308" i="1" s="1"/>
  <c r="N308" i="1" s="1"/>
  <c r="J309" i="1"/>
  <c r="H309" i="1"/>
  <c r="G310" i="1"/>
  <c r="U367" i="1"/>
  <c r="V367" i="1"/>
  <c r="O367" i="1"/>
  <c r="S367" i="1" s="1"/>
  <c r="T367" i="1" s="1"/>
  <c r="A368" i="1"/>
  <c r="D368" i="1" s="1"/>
  <c r="I381" i="1"/>
  <c r="E368" i="1" l="1"/>
  <c r="F369" i="1" s="1"/>
  <c r="H310" i="1"/>
  <c r="G311" i="1"/>
  <c r="K309" i="1"/>
  <c r="L309" i="1" s="1"/>
  <c r="M309" i="1" s="1"/>
  <c r="N309" i="1" s="1"/>
  <c r="J310" i="1"/>
  <c r="I382" i="1"/>
  <c r="O368" i="1"/>
  <c r="S368" i="1" s="1"/>
  <c r="T368" i="1" s="1"/>
  <c r="A369" i="1"/>
  <c r="D369" i="1" s="1"/>
  <c r="V368" i="1"/>
  <c r="U368" i="1"/>
  <c r="E369" i="1" l="1"/>
  <c r="F370" i="1" s="1"/>
  <c r="K310" i="1"/>
  <c r="L310" i="1" s="1"/>
  <c r="M310" i="1" s="1"/>
  <c r="N310" i="1" s="1"/>
  <c r="J311" i="1"/>
  <c r="H311" i="1"/>
  <c r="G312" i="1"/>
  <c r="V369" i="1"/>
  <c r="U369" i="1"/>
  <c r="I383" i="1"/>
  <c r="O369" i="1"/>
  <c r="S369" i="1" s="1"/>
  <c r="T369" i="1" s="1"/>
  <c r="A370" i="1"/>
  <c r="D370" i="1" s="1"/>
  <c r="E370" i="1" l="1"/>
  <c r="F371" i="1" s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D371" i="1" s="1"/>
  <c r="I384" i="1"/>
  <c r="V370" i="1"/>
  <c r="U370" i="1"/>
  <c r="E371" i="1" l="1"/>
  <c r="F372" i="1" s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1" i="1" s="1"/>
  <c r="T371" i="1" s="1"/>
  <c r="V371" i="1"/>
  <c r="U371" i="1"/>
  <c r="E372" i="1" l="1"/>
  <c r="F373" i="1" s="1"/>
  <c r="G315" i="1"/>
  <c r="H314" i="1"/>
  <c r="K313" i="1"/>
  <c r="L313" i="1" s="1"/>
  <c r="M313" i="1" s="1"/>
  <c r="N313" i="1" s="1"/>
  <c r="J314" i="1"/>
  <c r="V372" i="1"/>
  <c r="U372" i="1"/>
  <c r="A373" i="1"/>
  <c r="D373" i="1" s="1"/>
  <c r="O372" i="1"/>
  <c r="S372" i="1" s="1"/>
  <c r="T372" i="1" s="1"/>
  <c r="I386" i="1"/>
  <c r="E373" i="1" l="1"/>
  <c r="F374" i="1" s="1"/>
  <c r="K314" i="1"/>
  <c r="L314" i="1" s="1"/>
  <c r="M314" i="1" s="1"/>
  <c r="N314" i="1" s="1"/>
  <c r="J315" i="1"/>
  <c r="H315" i="1"/>
  <c r="G316" i="1"/>
  <c r="I387" i="1"/>
  <c r="A374" i="1"/>
  <c r="D374" i="1" s="1"/>
  <c r="O373" i="1"/>
  <c r="S373" i="1" s="1"/>
  <c r="T373" i="1" s="1"/>
  <c r="U373" i="1"/>
  <c r="V373" i="1"/>
  <c r="E374" i="1" l="1"/>
  <c r="F375" i="1" s="1"/>
  <c r="H316" i="1"/>
  <c r="G317" i="1"/>
  <c r="J316" i="1"/>
  <c r="K315" i="1"/>
  <c r="L315" i="1" s="1"/>
  <c r="M315" i="1" s="1"/>
  <c r="N315" i="1" s="1"/>
  <c r="A375" i="1"/>
  <c r="D375" i="1" s="1"/>
  <c r="O374" i="1"/>
  <c r="S374" i="1" s="1"/>
  <c r="T374" i="1" s="1"/>
  <c r="I388" i="1"/>
  <c r="V374" i="1"/>
  <c r="U374" i="1"/>
  <c r="E375" i="1" l="1"/>
  <c r="F376" i="1" s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S375" i="1" s="1"/>
  <c r="T375" i="1" s="1"/>
  <c r="V375" i="1"/>
  <c r="U375" i="1"/>
  <c r="E376" i="1" l="1"/>
  <c r="F377" i="1" s="1"/>
  <c r="G319" i="1"/>
  <c r="H318" i="1"/>
  <c r="K317" i="1"/>
  <c r="L317" i="1" s="1"/>
  <c r="M317" i="1" s="1"/>
  <c r="N317" i="1" s="1"/>
  <c r="J318" i="1"/>
  <c r="V376" i="1"/>
  <c r="U376" i="1"/>
  <c r="I390" i="1"/>
  <c r="O376" i="1"/>
  <c r="S376" i="1" s="1"/>
  <c r="T376" i="1" s="1"/>
  <c r="A377" i="1"/>
  <c r="D377" i="1" s="1"/>
  <c r="E377" i="1" l="1"/>
  <c r="F378" i="1" s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D378" i="1" s="1"/>
  <c r="V377" i="1"/>
  <c r="U377" i="1"/>
  <c r="E378" i="1" l="1"/>
  <c r="F379" i="1" s="1"/>
  <c r="G321" i="1"/>
  <c r="H320" i="1"/>
  <c r="K319" i="1"/>
  <c r="L319" i="1" s="1"/>
  <c r="M319" i="1" s="1"/>
  <c r="N319" i="1" s="1"/>
  <c r="J320" i="1"/>
  <c r="A379" i="1"/>
  <c r="D379" i="1" s="1"/>
  <c r="O378" i="1"/>
  <c r="S378" i="1" s="1"/>
  <c r="T378" i="1" s="1"/>
  <c r="I392" i="1"/>
  <c r="V378" i="1"/>
  <c r="U378" i="1"/>
  <c r="E379" i="1" l="1"/>
  <c r="F380" i="1" s="1"/>
  <c r="K320" i="1"/>
  <c r="L320" i="1" s="1"/>
  <c r="M320" i="1" s="1"/>
  <c r="N320" i="1" s="1"/>
  <c r="J321" i="1"/>
  <c r="G322" i="1"/>
  <c r="H321" i="1"/>
  <c r="U379" i="1"/>
  <c r="V379" i="1"/>
  <c r="I393" i="1"/>
  <c r="O379" i="1"/>
  <c r="S379" i="1" s="1"/>
  <c r="T379" i="1" s="1"/>
  <c r="A380" i="1"/>
  <c r="D380" i="1" s="1"/>
  <c r="E380" i="1" l="1"/>
  <c r="F381" i="1" s="1"/>
  <c r="H322" i="1"/>
  <c r="G323" i="1"/>
  <c r="J322" i="1"/>
  <c r="K321" i="1"/>
  <c r="L321" i="1" s="1"/>
  <c r="M321" i="1" s="1"/>
  <c r="N321" i="1" s="1"/>
  <c r="V380" i="1"/>
  <c r="U380" i="1"/>
  <c r="I394" i="1"/>
  <c r="O380" i="1"/>
  <c r="S380" i="1" s="1"/>
  <c r="T380" i="1" s="1"/>
  <c r="A381" i="1"/>
  <c r="D381" i="1" s="1"/>
  <c r="E381" i="1" l="1"/>
  <c r="F382" i="1" s="1"/>
  <c r="K322" i="1"/>
  <c r="L322" i="1" s="1"/>
  <c r="M322" i="1" s="1"/>
  <c r="N322" i="1" s="1"/>
  <c r="J323" i="1"/>
  <c r="H323" i="1"/>
  <c r="G324" i="1"/>
  <c r="A382" i="1"/>
  <c r="D382" i="1" s="1"/>
  <c r="O381" i="1"/>
  <c r="S381" i="1" s="1"/>
  <c r="T381" i="1" s="1"/>
  <c r="U381" i="1"/>
  <c r="V381" i="1"/>
  <c r="I395" i="1"/>
  <c r="E382" i="1" l="1"/>
  <c r="F383" i="1" s="1"/>
  <c r="H324" i="1"/>
  <c r="G325" i="1"/>
  <c r="J324" i="1"/>
  <c r="K323" i="1"/>
  <c r="L323" i="1" s="1"/>
  <c r="M323" i="1" s="1"/>
  <c r="N323" i="1" s="1"/>
  <c r="A383" i="1"/>
  <c r="D383" i="1" s="1"/>
  <c r="O382" i="1"/>
  <c r="S382" i="1" s="1"/>
  <c r="T382" i="1" s="1"/>
  <c r="I396" i="1"/>
  <c r="V382" i="1"/>
  <c r="U382" i="1"/>
  <c r="E383" i="1" l="1"/>
  <c r="F384" i="1" s="1"/>
  <c r="K324" i="1"/>
  <c r="L324" i="1" s="1"/>
  <c r="M324" i="1" s="1"/>
  <c r="N324" i="1" s="1"/>
  <c r="J325" i="1"/>
  <c r="H325" i="1"/>
  <c r="G326" i="1"/>
  <c r="A384" i="1"/>
  <c r="D384" i="1" s="1"/>
  <c r="O383" i="1"/>
  <c r="S383" i="1" s="1"/>
  <c r="T383" i="1" s="1"/>
  <c r="I397" i="1"/>
  <c r="V383" i="1"/>
  <c r="U383" i="1"/>
  <c r="E384" i="1" l="1"/>
  <c r="F385" i="1" s="1"/>
  <c r="G327" i="1"/>
  <c r="H326" i="1"/>
  <c r="K325" i="1"/>
  <c r="L325" i="1" s="1"/>
  <c r="M325" i="1" s="1"/>
  <c r="N325" i="1" s="1"/>
  <c r="J326" i="1"/>
  <c r="O384" i="1"/>
  <c r="S384" i="1" s="1"/>
  <c r="T384" i="1" s="1"/>
  <c r="A385" i="1"/>
  <c r="D385" i="1" s="1"/>
  <c r="I398" i="1"/>
  <c r="V384" i="1"/>
  <c r="U384" i="1"/>
  <c r="E385" i="1" l="1"/>
  <c r="F386" i="1" s="1"/>
  <c r="K326" i="1"/>
  <c r="L326" i="1" s="1"/>
  <c r="M326" i="1" s="1"/>
  <c r="N326" i="1" s="1"/>
  <c r="J327" i="1"/>
  <c r="H327" i="1"/>
  <c r="G328" i="1"/>
  <c r="V385" i="1"/>
  <c r="U385" i="1"/>
  <c r="I399" i="1"/>
  <c r="O385" i="1"/>
  <c r="S385" i="1" s="1"/>
  <c r="T385" i="1" s="1"/>
  <c r="A386" i="1"/>
  <c r="D386" i="1" s="1"/>
  <c r="E386" i="1" l="1"/>
  <c r="F387" i="1" s="1"/>
  <c r="G329" i="1"/>
  <c r="H328" i="1"/>
  <c r="K327" i="1"/>
  <c r="L327" i="1" s="1"/>
  <c r="M327" i="1" s="1"/>
  <c r="N327" i="1" s="1"/>
  <c r="J328" i="1"/>
  <c r="A387" i="1"/>
  <c r="D387" i="1" s="1"/>
  <c r="O386" i="1"/>
  <c r="S386" i="1" s="1"/>
  <c r="T386" i="1" s="1"/>
  <c r="I400" i="1"/>
  <c r="V386" i="1"/>
  <c r="U386" i="1"/>
  <c r="E387" i="1" l="1"/>
  <c r="F388" i="1" s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D388" i="1" s="1"/>
  <c r="V387" i="1"/>
  <c r="U387" i="1"/>
  <c r="E388" i="1" l="1"/>
  <c r="F389" i="1" s="1"/>
  <c r="H330" i="1"/>
  <c r="G331" i="1"/>
  <c r="J330" i="1"/>
  <c r="K329" i="1"/>
  <c r="L329" i="1" s="1"/>
  <c r="M329" i="1" s="1"/>
  <c r="N329" i="1" s="1"/>
  <c r="V388" i="1"/>
  <c r="U388" i="1"/>
  <c r="I402" i="1"/>
  <c r="A389" i="1"/>
  <c r="D389" i="1" s="1"/>
  <c r="O388" i="1"/>
  <c r="S388" i="1" s="1"/>
  <c r="T388" i="1" s="1"/>
  <c r="E389" i="1" l="1"/>
  <c r="F390" i="1" s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D390" i="1" s="1"/>
  <c r="I403" i="1"/>
  <c r="E390" i="1" l="1"/>
  <c r="F391" i="1" s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S390" i="1" s="1"/>
  <c r="T390" i="1" s="1"/>
  <c r="V390" i="1"/>
  <c r="U390" i="1"/>
  <c r="E391" i="1" l="1"/>
  <c r="F392" i="1" s="1"/>
  <c r="K332" i="1"/>
  <c r="L332" i="1" s="1"/>
  <c r="M332" i="1" s="1"/>
  <c r="N332" i="1" s="1"/>
  <c r="J333" i="1"/>
  <c r="H333" i="1"/>
  <c r="G334" i="1"/>
  <c r="A392" i="1"/>
  <c r="D392" i="1" s="1"/>
  <c r="O391" i="1"/>
  <c r="S391" i="1" s="1"/>
  <c r="T391" i="1" s="1"/>
  <c r="I405" i="1"/>
  <c r="U391" i="1"/>
  <c r="V391" i="1"/>
  <c r="E392" i="1" l="1"/>
  <c r="F393" i="1" s="1"/>
  <c r="H334" i="1"/>
  <c r="G335" i="1"/>
  <c r="K333" i="1"/>
  <c r="L333" i="1" s="1"/>
  <c r="M333" i="1" s="1"/>
  <c r="N333" i="1" s="1"/>
  <c r="J334" i="1"/>
  <c r="I406" i="1"/>
  <c r="O392" i="1"/>
  <c r="S392" i="1" s="1"/>
  <c r="T392" i="1" s="1"/>
  <c r="A393" i="1"/>
  <c r="D393" i="1" s="1"/>
  <c r="V392" i="1"/>
  <c r="U392" i="1"/>
  <c r="E393" i="1" l="1"/>
  <c r="F394" i="1" s="1"/>
  <c r="K334" i="1"/>
  <c r="L334" i="1" s="1"/>
  <c r="M334" i="1" s="1"/>
  <c r="N334" i="1" s="1"/>
  <c r="J335" i="1"/>
  <c r="G336" i="1"/>
  <c r="H335" i="1"/>
  <c r="I407" i="1"/>
  <c r="A394" i="1"/>
  <c r="D394" i="1" s="1"/>
  <c r="O393" i="1"/>
  <c r="S393" i="1" s="1"/>
  <c r="T393" i="1" s="1"/>
  <c r="V393" i="1"/>
  <c r="U393" i="1"/>
  <c r="E394" i="1" l="1"/>
  <c r="F395" i="1" s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s="1"/>
  <c r="T394" i="1" s="1"/>
  <c r="E395" i="1" l="1"/>
  <c r="F396" i="1" s="1"/>
  <c r="K336" i="1"/>
  <c r="L336" i="1" s="1"/>
  <c r="M336" i="1" s="1"/>
  <c r="N336" i="1" s="1"/>
  <c r="J337" i="1"/>
  <c r="H337" i="1"/>
  <c r="G338" i="1"/>
  <c r="A396" i="1"/>
  <c r="D396" i="1" s="1"/>
  <c r="O395" i="1"/>
  <c r="S395" i="1" s="1"/>
  <c r="T395" i="1" s="1"/>
  <c r="U395" i="1"/>
  <c r="V395" i="1"/>
  <c r="I409" i="1"/>
  <c r="E396" i="1" l="1"/>
  <c r="F397" i="1" s="1"/>
  <c r="H338" i="1"/>
  <c r="G339" i="1"/>
  <c r="J338" i="1"/>
  <c r="K337" i="1"/>
  <c r="L337" i="1" s="1"/>
  <c r="M337" i="1" s="1"/>
  <c r="N337" i="1" s="1"/>
  <c r="I410" i="1"/>
  <c r="A397" i="1"/>
  <c r="D397" i="1" s="1"/>
  <c r="O396" i="1"/>
  <c r="S396" i="1" s="1"/>
  <c r="T396" i="1" s="1"/>
  <c r="V396" i="1"/>
  <c r="U396" i="1"/>
  <c r="E397" i="1" l="1"/>
  <c r="F398" i="1" s="1"/>
  <c r="K338" i="1"/>
  <c r="L338" i="1" s="1"/>
  <c r="M338" i="1" s="1"/>
  <c r="N338" i="1" s="1"/>
  <c r="J339" i="1"/>
  <c r="H339" i="1"/>
  <c r="G340" i="1"/>
  <c r="U397" i="1"/>
  <c r="V397" i="1"/>
  <c r="O397" i="1"/>
  <c r="S397" i="1" s="1"/>
  <c r="T397" i="1" s="1"/>
  <c r="A398" i="1"/>
  <c r="D398" i="1" s="1"/>
  <c r="I411" i="1"/>
  <c r="E398" i="1" l="1"/>
  <c r="F399" i="1" s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D399" i="1" s="1"/>
  <c r="V398" i="1"/>
  <c r="U398" i="1"/>
  <c r="E399" i="1" l="1"/>
  <c r="F400" i="1" s="1"/>
  <c r="K340" i="1"/>
  <c r="L340" i="1" s="1"/>
  <c r="M340" i="1" s="1"/>
  <c r="N340" i="1" s="1"/>
  <c r="J341" i="1"/>
  <c r="H341" i="1"/>
  <c r="G342" i="1"/>
  <c r="O399" i="1"/>
  <c r="A400" i="1"/>
  <c r="D400" i="1" s="1"/>
  <c r="U399" i="1"/>
  <c r="V399" i="1"/>
  <c r="I413" i="1"/>
  <c r="E400" i="1" l="1"/>
  <c r="F401" i="1" s="1"/>
  <c r="H342" i="1"/>
  <c r="G343" i="1"/>
  <c r="K341" i="1"/>
  <c r="L341" i="1" s="1"/>
  <c r="M341" i="1" s="1"/>
  <c r="N341" i="1" s="1"/>
  <c r="J342" i="1"/>
  <c r="I414" i="1"/>
  <c r="A401" i="1"/>
  <c r="D401" i="1" s="1"/>
  <c r="O400" i="1"/>
  <c r="S400" i="1" s="1"/>
  <c r="T400" i="1" s="1"/>
  <c r="V400" i="1"/>
  <c r="U400" i="1"/>
  <c r="E401" i="1" l="1"/>
  <c r="F402" i="1" s="1"/>
  <c r="J343" i="1"/>
  <c r="K342" i="1"/>
  <c r="L342" i="1" s="1"/>
  <c r="M342" i="1" s="1"/>
  <c r="N342" i="1" s="1"/>
  <c r="H343" i="1"/>
  <c r="G344" i="1"/>
  <c r="I415" i="1"/>
  <c r="V401" i="1"/>
  <c r="U401" i="1"/>
  <c r="O401" i="1"/>
  <c r="S401" i="1" s="1"/>
  <c r="T401" i="1" s="1"/>
  <c r="A402" i="1"/>
  <c r="D402" i="1" s="1"/>
  <c r="E402" i="1" l="1"/>
  <c r="F403" i="1" s="1"/>
  <c r="H344" i="1"/>
  <c r="G345" i="1"/>
  <c r="K343" i="1"/>
  <c r="L343" i="1" s="1"/>
  <c r="M343" i="1" s="1"/>
  <c r="N343" i="1" s="1"/>
  <c r="J344" i="1"/>
  <c r="A403" i="1"/>
  <c r="D403" i="1" s="1"/>
  <c r="O402" i="1"/>
  <c r="S402" i="1" s="1"/>
  <c r="T402" i="1" s="1"/>
  <c r="U402" i="1"/>
  <c r="V402" i="1"/>
  <c r="I416" i="1"/>
  <c r="E403" i="1" l="1"/>
  <c r="F404" i="1" s="1"/>
  <c r="J345" i="1"/>
  <c r="K344" i="1"/>
  <c r="L344" i="1" s="1"/>
  <c r="M344" i="1" s="1"/>
  <c r="N344" i="1" s="1"/>
  <c r="H345" i="1"/>
  <c r="G346" i="1"/>
  <c r="I417" i="1"/>
  <c r="A404" i="1"/>
  <c r="D404" i="1" s="1"/>
  <c r="O403" i="1"/>
  <c r="S403" i="1" s="1"/>
  <c r="T403" i="1" s="1"/>
  <c r="V403" i="1"/>
  <c r="U403" i="1"/>
  <c r="E404" i="1" l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s="1"/>
  <c r="T404" i="1" s="1"/>
  <c r="E405" i="1" l="1"/>
  <c r="F406" i="1" s="1"/>
  <c r="J347" i="1"/>
  <c r="K346" i="1"/>
  <c r="L346" i="1" s="1"/>
  <c r="M346" i="1" s="1"/>
  <c r="N346" i="1" s="1"/>
  <c r="H347" i="1"/>
  <c r="G348" i="1"/>
  <c r="V405" i="1"/>
  <c r="U405" i="1"/>
  <c r="I419" i="1"/>
  <c r="O405" i="1"/>
  <c r="S405" i="1" s="1"/>
  <c r="T405" i="1" s="1"/>
  <c r="A406" i="1"/>
  <c r="D406" i="1" s="1"/>
  <c r="E406" i="1" l="1"/>
  <c r="F407" i="1" s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D407" i="1" s="1"/>
  <c r="I420" i="1"/>
  <c r="V406" i="1"/>
  <c r="U406" i="1"/>
  <c r="E407" i="1" l="1"/>
  <c r="F408" i="1" s="1"/>
  <c r="K348" i="1"/>
  <c r="L348" i="1" s="1"/>
  <c r="M348" i="1" s="1"/>
  <c r="N348" i="1" s="1"/>
  <c r="J349" i="1"/>
  <c r="H349" i="1"/>
  <c r="G350" i="1"/>
  <c r="I421" i="1"/>
  <c r="V407" i="1"/>
  <c r="U407" i="1"/>
  <c r="A408" i="1"/>
  <c r="D408" i="1" s="1"/>
  <c r="O407" i="1"/>
  <c r="S407" i="1" s="1"/>
  <c r="T407" i="1" s="1"/>
  <c r="E408" i="1" l="1"/>
  <c r="F409" i="1" s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D409" i="1" s="1"/>
  <c r="U408" i="1"/>
  <c r="V408" i="1"/>
  <c r="I422" i="1"/>
  <c r="E409" i="1" l="1"/>
  <c r="F410" i="1" s="1"/>
  <c r="K350" i="1"/>
  <c r="L350" i="1" s="1"/>
  <c r="M350" i="1" s="1"/>
  <c r="N350" i="1" s="1"/>
  <c r="J351" i="1"/>
  <c r="G352" i="1"/>
  <c r="H351" i="1"/>
  <c r="V409" i="1"/>
  <c r="U409" i="1"/>
  <c r="I423" i="1"/>
  <c r="O409" i="1"/>
  <c r="S409" i="1" s="1"/>
  <c r="T409" i="1" s="1"/>
  <c r="A410" i="1"/>
  <c r="D410" i="1" s="1"/>
  <c r="E410" i="1" l="1"/>
  <c r="F411" i="1" s="1"/>
  <c r="H352" i="1"/>
  <c r="G353" i="1"/>
  <c r="K351" i="1"/>
  <c r="L351" i="1" s="1"/>
  <c r="M351" i="1" s="1"/>
  <c r="N351" i="1" s="1"/>
  <c r="J352" i="1"/>
  <c r="I424" i="1"/>
  <c r="V410" i="1"/>
  <c r="U410" i="1"/>
  <c r="A411" i="1"/>
  <c r="D411" i="1" s="1"/>
  <c r="O410" i="1"/>
  <c r="S410" i="1" s="1"/>
  <c r="T410" i="1" s="1"/>
  <c r="E411" i="1" l="1"/>
  <c r="F412" i="1" s="1"/>
  <c r="K352" i="1"/>
  <c r="L352" i="1" s="1"/>
  <c r="M352" i="1" s="1"/>
  <c r="N352" i="1" s="1"/>
  <c r="J353" i="1"/>
  <c r="H353" i="1"/>
  <c r="G354" i="1"/>
  <c r="O411" i="1"/>
  <c r="S411" i="1" s="1"/>
  <c r="T411" i="1" s="1"/>
  <c r="A412" i="1"/>
  <c r="D412" i="1" s="1"/>
  <c r="I425" i="1"/>
  <c r="U411" i="1"/>
  <c r="V411" i="1"/>
  <c r="E412" i="1" l="1"/>
  <c r="F413" i="1" s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S412" i="1" s="1"/>
  <c r="T412" i="1" s="1"/>
  <c r="V412" i="1"/>
  <c r="U412" i="1"/>
  <c r="E413" i="1" l="1"/>
  <c r="F414" i="1" s="1"/>
  <c r="K354" i="1"/>
  <c r="L354" i="1" s="1"/>
  <c r="M354" i="1" s="1"/>
  <c r="N354" i="1" s="1"/>
  <c r="J355" i="1"/>
  <c r="H355" i="1"/>
  <c r="G356" i="1"/>
  <c r="V413" i="1"/>
  <c r="U413" i="1"/>
  <c r="I427" i="1"/>
  <c r="O413" i="1"/>
  <c r="S413" i="1" s="1"/>
  <c r="T413" i="1" s="1"/>
  <c r="A414" i="1"/>
  <c r="D414" i="1" s="1"/>
  <c r="E414" i="1" l="1"/>
  <c r="F415" i="1" s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D415" i="1" s="1"/>
  <c r="U414" i="1"/>
  <c r="V414" i="1"/>
  <c r="I428" i="1"/>
  <c r="E415" i="1" l="1"/>
  <c r="F416" i="1" s="1"/>
  <c r="K356" i="1"/>
  <c r="L356" i="1" s="1"/>
  <c r="M356" i="1" s="1"/>
  <c r="N356" i="1" s="1"/>
  <c r="J357" i="1"/>
  <c r="H357" i="1"/>
  <c r="G358" i="1"/>
  <c r="A416" i="1"/>
  <c r="D416" i="1" s="1"/>
  <c r="O415" i="1"/>
  <c r="S415" i="1" s="1"/>
  <c r="T415" i="1" s="1"/>
  <c r="I429" i="1"/>
  <c r="V415" i="1"/>
  <c r="U415" i="1"/>
  <c r="E416" i="1" l="1"/>
  <c r="F417" i="1" s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s="1"/>
  <c r="T416" i="1" s="1"/>
  <c r="E417" i="1" l="1"/>
  <c r="F418" i="1" s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D418" i="1" s="1"/>
  <c r="V417" i="1"/>
  <c r="U417" i="1"/>
  <c r="I431" i="1"/>
  <c r="E418" i="1" l="1"/>
  <c r="F419" i="1" s="1"/>
  <c r="G361" i="1"/>
  <c r="H360" i="1"/>
  <c r="K359" i="1"/>
  <c r="L359" i="1" s="1"/>
  <c r="M359" i="1" s="1"/>
  <c r="N359" i="1" s="1"/>
  <c r="J360" i="1"/>
  <c r="I432" i="1"/>
  <c r="A419" i="1"/>
  <c r="D419" i="1" s="1"/>
  <c r="O418" i="1"/>
  <c r="S418" i="1" s="1"/>
  <c r="T418" i="1" s="1"/>
  <c r="U418" i="1"/>
  <c r="V418" i="1"/>
  <c r="E419" i="1" l="1"/>
  <c r="F420" i="1" s="1"/>
  <c r="K360" i="1"/>
  <c r="L360" i="1" s="1"/>
  <c r="M360" i="1" s="1"/>
  <c r="N360" i="1" s="1"/>
  <c r="J361" i="1"/>
  <c r="H361" i="1"/>
  <c r="G362" i="1"/>
  <c r="A420" i="1"/>
  <c r="D420" i="1" s="1"/>
  <c r="O419" i="1"/>
  <c r="S419" i="1" s="1"/>
  <c r="T419" i="1" s="1"/>
  <c r="V419" i="1"/>
  <c r="U419" i="1"/>
  <c r="I433" i="1"/>
  <c r="E420" i="1" l="1"/>
  <c r="F421" i="1" s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S420" i="1" s="1"/>
  <c r="T420" i="1" s="1"/>
  <c r="V420" i="1"/>
  <c r="U420" i="1"/>
  <c r="E421" i="1" l="1"/>
  <c r="F422" i="1" s="1"/>
  <c r="K362" i="1"/>
  <c r="L362" i="1" s="1"/>
  <c r="M362" i="1" s="1"/>
  <c r="N362" i="1" s="1"/>
  <c r="J363" i="1"/>
  <c r="G364" i="1"/>
  <c r="H363" i="1"/>
  <c r="O421" i="1"/>
  <c r="S421" i="1" s="1"/>
  <c r="T421" i="1" s="1"/>
  <c r="A422" i="1"/>
  <c r="D422" i="1" s="1"/>
  <c r="I435" i="1"/>
  <c r="V421" i="1"/>
  <c r="U421" i="1"/>
  <c r="E422" i="1" l="1"/>
  <c r="F423" i="1" s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S422" i="1" s="1"/>
  <c r="T422" i="1" s="1"/>
  <c r="I436" i="1"/>
  <c r="E423" i="1" l="1"/>
  <c r="F424" i="1" s="1"/>
  <c r="K364" i="1"/>
  <c r="L364" i="1" s="1"/>
  <c r="M364" i="1" s="1"/>
  <c r="N364" i="1" s="1"/>
  <c r="J365" i="1"/>
  <c r="H365" i="1"/>
  <c r="G366" i="1"/>
  <c r="V423" i="1"/>
  <c r="U423" i="1"/>
  <c r="I437" i="1"/>
  <c r="A424" i="1"/>
  <c r="D424" i="1" s="1"/>
  <c r="O423" i="1"/>
  <c r="S423" i="1" s="1"/>
  <c r="T423" i="1" s="1"/>
  <c r="E424" i="1" l="1"/>
  <c r="F425" i="1" s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s="1"/>
  <c r="T424" i="1" s="1"/>
  <c r="E425" i="1" l="1"/>
  <c r="F426" i="1" s="1"/>
  <c r="K366" i="1"/>
  <c r="L366" i="1" s="1"/>
  <c r="M366" i="1" s="1"/>
  <c r="N366" i="1" s="1"/>
  <c r="J367" i="1"/>
  <c r="G368" i="1"/>
  <c r="H367" i="1"/>
  <c r="U425" i="1"/>
  <c r="V425" i="1"/>
  <c r="O425" i="1"/>
  <c r="S425" i="1" s="1"/>
  <c r="T425" i="1" s="1"/>
  <c r="A426" i="1"/>
  <c r="D426" i="1" s="1"/>
  <c r="I439" i="1"/>
  <c r="E426" i="1" l="1"/>
  <c r="F427" i="1" s="1"/>
  <c r="G369" i="1"/>
  <c r="H368" i="1"/>
  <c r="K367" i="1"/>
  <c r="L367" i="1" s="1"/>
  <c r="M367" i="1" s="1"/>
  <c r="N367" i="1" s="1"/>
  <c r="J368" i="1"/>
  <c r="V426" i="1"/>
  <c r="U426" i="1"/>
  <c r="I440" i="1"/>
  <c r="O426" i="1"/>
  <c r="S426" i="1" s="1"/>
  <c r="T426" i="1" s="1"/>
  <c r="A427" i="1"/>
  <c r="D427" i="1" s="1"/>
  <c r="E427" i="1" l="1"/>
  <c r="F428" i="1" s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D428" i="1" s="1"/>
  <c r="V427" i="1"/>
  <c r="U427" i="1"/>
  <c r="I441" i="1"/>
  <c r="E428" i="1" l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A429" i="1"/>
  <c r="D429" i="1" s="1"/>
  <c r="O428" i="1"/>
  <c r="S428" i="1" s="1"/>
  <c r="T428" i="1" s="1"/>
  <c r="E429" i="1" l="1"/>
  <c r="F430" i="1" s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D430" i="1" s="1"/>
  <c r="I443" i="1"/>
  <c r="E430" i="1" l="1"/>
  <c r="F431" i="1" s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D431" i="1" s="1"/>
  <c r="V430" i="1"/>
  <c r="U430" i="1"/>
  <c r="E431" i="1" l="1"/>
  <c r="F432" i="1" s="1"/>
  <c r="K372" i="1"/>
  <c r="L372" i="1" s="1"/>
  <c r="M372" i="1" s="1"/>
  <c r="N372" i="1" s="1"/>
  <c r="J373" i="1"/>
  <c r="G374" i="1"/>
  <c r="H373" i="1"/>
  <c r="A432" i="1"/>
  <c r="D432" i="1" s="1"/>
  <c r="O431" i="1"/>
  <c r="S431" i="1" s="1"/>
  <c r="T431" i="1" s="1"/>
  <c r="V431" i="1"/>
  <c r="U431" i="1"/>
  <c r="I445" i="1"/>
  <c r="E432" i="1" l="1"/>
  <c r="F433" i="1" s="1"/>
  <c r="G375" i="1"/>
  <c r="H374" i="1"/>
  <c r="K373" i="1"/>
  <c r="L373" i="1" s="1"/>
  <c r="M373" i="1" s="1"/>
  <c r="N373" i="1" s="1"/>
  <c r="J374" i="1"/>
  <c r="I446" i="1"/>
  <c r="V432" i="1"/>
  <c r="U432" i="1"/>
  <c r="A433" i="1"/>
  <c r="D433" i="1" s="1"/>
  <c r="O432" i="1"/>
  <c r="E433" i="1" l="1"/>
  <c r="F434" i="1" s="1"/>
  <c r="K374" i="1"/>
  <c r="L374" i="1" s="1"/>
  <c r="M374" i="1" s="1"/>
  <c r="N374" i="1" s="1"/>
  <c r="J375" i="1"/>
  <c r="G376" i="1"/>
  <c r="H375" i="1"/>
  <c r="O433" i="1"/>
  <c r="S433" i="1" s="1"/>
  <c r="T433" i="1" s="1"/>
  <c r="A434" i="1"/>
  <c r="D434" i="1" s="1"/>
  <c r="I447" i="1"/>
  <c r="U433" i="1"/>
  <c r="V433" i="1"/>
  <c r="E434" i="1" l="1"/>
  <c r="F435" i="1" s="1"/>
  <c r="G377" i="1"/>
  <c r="H376" i="1"/>
  <c r="K375" i="1"/>
  <c r="L375" i="1" s="1"/>
  <c r="M375" i="1" s="1"/>
  <c r="N375" i="1" s="1"/>
  <c r="J376" i="1"/>
  <c r="I448" i="1"/>
  <c r="O434" i="1"/>
  <c r="S434" i="1" s="1"/>
  <c r="T434" i="1" s="1"/>
  <c r="A435" i="1"/>
  <c r="D435" i="1" s="1"/>
  <c r="V434" i="1"/>
  <c r="U434" i="1"/>
  <c r="E435" i="1" l="1"/>
  <c r="F436" i="1" s="1"/>
  <c r="K376" i="1"/>
  <c r="L376" i="1" s="1"/>
  <c r="M376" i="1" s="1"/>
  <c r="N376" i="1" s="1"/>
  <c r="J377" i="1"/>
  <c r="H377" i="1"/>
  <c r="G378" i="1"/>
  <c r="A436" i="1"/>
  <c r="D436" i="1" s="1"/>
  <c r="O435" i="1"/>
  <c r="S435" i="1" s="1"/>
  <c r="T435" i="1" s="1"/>
  <c r="U435" i="1"/>
  <c r="V435" i="1"/>
  <c r="I449" i="1"/>
  <c r="E436" i="1" l="1"/>
  <c r="F437" i="1" s="1"/>
  <c r="G379" i="1"/>
  <c r="H378" i="1"/>
  <c r="K377" i="1"/>
  <c r="L377" i="1" s="1"/>
  <c r="M377" i="1" s="1"/>
  <c r="N377" i="1" s="1"/>
  <c r="J378" i="1"/>
  <c r="U436" i="1"/>
  <c r="V436" i="1"/>
  <c r="I450" i="1"/>
  <c r="A437" i="1"/>
  <c r="D437" i="1" s="1"/>
  <c r="O436" i="1"/>
  <c r="S436" i="1" s="1"/>
  <c r="T436" i="1" s="1"/>
  <c r="E437" i="1" l="1"/>
  <c r="F438" i="1" s="1"/>
  <c r="K378" i="1"/>
  <c r="L378" i="1" s="1"/>
  <c r="M378" i="1" s="1"/>
  <c r="N378" i="1" s="1"/>
  <c r="J379" i="1"/>
  <c r="H379" i="1"/>
  <c r="G380" i="1"/>
  <c r="U437" i="1"/>
  <c r="V437" i="1"/>
  <c r="O437" i="1"/>
  <c r="S437" i="1" s="1"/>
  <c r="T437" i="1" s="1"/>
  <c r="A438" i="1"/>
  <c r="D438" i="1" s="1"/>
  <c r="I451" i="1"/>
  <c r="E438" i="1" l="1"/>
  <c r="F439" i="1" s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D439" i="1" s="1"/>
  <c r="E439" i="1" l="1"/>
  <c r="F440" i="1" s="1"/>
  <c r="K380" i="1"/>
  <c r="L380" i="1" s="1"/>
  <c r="M380" i="1" s="1"/>
  <c r="N380" i="1" s="1"/>
  <c r="J381" i="1"/>
  <c r="G382" i="1"/>
  <c r="H381" i="1"/>
  <c r="A440" i="1"/>
  <c r="D440" i="1" s="1"/>
  <c r="O439" i="1"/>
  <c r="S439" i="1" s="1"/>
  <c r="T439" i="1" s="1"/>
  <c r="I453" i="1"/>
  <c r="V439" i="1"/>
  <c r="U439" i="1"/>
  <c r="E440" i="1" l="1"/>
  <c r="F441" i="1" s="1"/>
  <c r="G383" i="1"/>
  <c r="H382" i="1"/>
  <c r="K381" i="1"/>
  <c r="L381" i="1" s="1"/>
  <c r="M381" i="1" s="1"/>
  <c r="N381" i="1" s="1"/>
  <c r="J382" i="1"/>
  <c r="I454" i="1"/>
  <c r="O440" i="1"/>
  <c r="S440" i="1" s="1"/>
  <c r="T440" i="1" s="1"/>
  <c r="A441" i="1"/>
  <c r="D441" i="1" s="1"/>
  <c r="V440" i="1"/>
  <c r="U440" i="1"/>
  <c r="E441" i="1" l="1"/>
  <c r="F442" i="1" s="1"/>
  <c r="K382" i="1"/>
  <c r="L382" i="1" s="1"/>
  <c r="M382" i="1" s="1"/>
  <c r="N382" i="1" s="1"/>
  <c r="J383" i="1"/>
  <c r="G384" i="1"/>
  <c r="H383" i="1"/>
  <c r="O441" i="1"/>
  <c r="S441" i="1" s="1"/>
  <c r="T441" i="1" s="1"/>
  <c r="A442" i="1"/>
  <c r="D442" i="1" s="1"/>
  <c r="U441" i="1"/>
  <c r="V441" i="1"/>
  <c r="I455" i="1"/>
  <c r="E442" i="1" l="1"/>
  <c r="F443" i="1" s="1"/>
  <c r="G385" i="1"/>
  <c r="H384" i="1"/>
  <c r="K383" i="1"/>
  <c r="L383" i="1" s="1"/>
  <c r="M383" i="1" s="1"/>
  <c r="N383" i="1" s="1"/>
  <c r="J384" i="1"/>
  <c r="V442" i="1"/>
  <c r="U442" i="1"/>
  <c r="I456" i="1"/>
  <c r="O442" i="1"/>
  <c r="S442" i="1" s="1"/>
  <c r="T442" i="1" s="1"/>
  <c r="A443" i="1"/>
  <c r="D443" i="1" s="1"/>
  <c r="E443" i="1" l="1"/>
  <c r="F444" i="1" s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D444" i="1" s="1"/>
  <c r="V443" i="1"/>
  <c r="U443" i="1"/>
  <c r="I457" i="1"/>
  <c r="E444" i="1" l="1"/>
  <c r="F445" i="1" s="1"/>
  <c r="G387" i="1"/>
  <c r="H386" i="1"/>
  <c r="K385" i="1"/>
  <c r="L385" i="1" s="1"/>
  <c r="M385" i="1" s="1"/>
  <c r="N385" i="1" s="1"/>
  <c r="J386" i="1"/>
  <c r="I458" i="1"/>
  <c r="O444" i="1"/>
  <c r="S444" i="1" s="1"/>
  <c r="T444" i="1" s="1"/>
  <c r="A445" i="1"/>
  <c r="D445" i="1" s="1"/>
  <c r="V444" i="1"/>
  <c r="U444" i="1"/>
  <c r="E445" i="1" l="1"/>
  <c r="F446" i="1" s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D446" i="1" s="1"/>
  <c r="U445" i="1"/>
  <c r="V445" i="1"/>
  <c r="I459" i="1"/>
  <c r="E446" i="1" l="1"/>
  <c r="F447" i="1" s="1"/>
  <c r="H388" i="1"/>
  <c r="G389" i="1"/>
  <c r="K387" i="1"/>
  <c r="L387" i="1" s="1"/>
  <c r="M387" i="1" s="1"/>
  <c r="N387" i="1" s="1"/>
  <c r="J388" i="1"/>
  <c r="A447" i="1"/>
  <c r="D447" i="1" s="1"/>
  <c r="O446" i="1"/>
  <c r="S446" i="1" s="1"/>
  <c r="T446" i="1" s="1"/>
  <c r="U446" i="1"/>
  <c r="V446" i="1"/>
  <c r="I460" i="1"/>
  <c r="E447" i="1" l="1"/>
  <c r="F448" i="1" s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D448" i="1" s="1"/>
  <c r="U447" i="1"/>
  <c r="V447" i="1"/>
  <c r="E448" i="1" l="1"/>
  <c r="F449" i="1" s="1"/>
  <c r="H390" i="1"/>
  <c r="G391" i="1"/>
  <c r="K389" i="1"/>
  <c r="L389" i="1" s="1"/>
  <c r="M389" i="1" s="1"/>
  <c r="N389" i="1" s="1"/>
  <c r="J390" i="1"/>
  <c r="V448" i="1"/>
  <c r="U448" i="1"/>
  <c r="I462" i="1"/>
  <c r="A449" i="1"/>
  <c r="D449" i="1" s="1"/>
  <c r="O448" i="1"/>
  <c r="S448" i="1" s="1"/>
  <c r="T448" i="1" s="1"/>
  <c r="E449" i="1" l="1"/>
  <c r="F450" i="1" s="1"/>
  <c r="K390" i="1"/>
  <c r="L390" i="1" s="1"/>
  <c r="M390" i="1" s="1"/>
  <c r="N390" i="1" s="1"/>
  <c r="J391" i="1"/>
  <c r="G392" i="1"/>
  <c r="H391" i="1"/>
  <c r="V449" i="1"/>
  <c r="U449" i="1"/>
  <c r="I463" i="1"/>
  <c r="O449" i="1"/>
  <c r="S449" i="1" s="1"/>
  <c r="T449" i="1" s="1"/>
  <c r="A450" i="1"/>
  <c r="D450" i="1" s="1"/>
  <c r="E450" i="1" l="1"/>
  <c r="F451" i="1" s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D451" i="1" s="1"/>
  <c r="U450" i="1"/>
  <c r="V450" i="1"/>
  <c r="I464" i="1"/>
  <c r="E451" i="1" l="1"/>
  <c r="F452" i="1" s="1"/>
  <c r="K392" i="1"/>
  <c r="L392" i="1" s="1"/>
  <c r="M392" i="1" s="1"/>
  <c r="N392" i="1" s="1"/>
  <c r="J393" i="1"/>
  <c r="H393" i="1"/>
  <c r="G394" i="1"/>
  <c r="V451" i="1"/>
  <c r="U451" i="1"/>
  <c r="I465" i="1"/>
  <c r="A452" i="1"/>
  <c r="D452" i="1" s="1"/>
  <c r="O451" i="1"/>
  <c r="S451" i="1" s="1"/>
  <c r="T451" i="1" s="1"/>
  <c r="E452" i="1" l="1"/>
  <c r="F453" i="1" s="1"/>
  <c r="G395" i="1"/>
  <c r="H394" i="1"/>
  <c r="K393" i="1"/>
  <c r="L393" i="1" s="1"/>
  <c r="M393" i="1" s="1"/>
  <c r="N393" i="1" s="1"/>
  <c r="J394" i="1"/>
  <c r="I466" i="1"/>
  <c r="V452" i="1"/>
  <c r="U452" i="1"/>
  <c r="O452" i="1"/>
  <c r="S452" i="1" s="1"/>
  <c r="T452" i="1" s="1"/>
  <c r="A453" i="1"/>
  <c r="D453" i="1" s="1"/>
  <c r="E453" i="1" l="1"/>
  <c r="F454" i="1" s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D454" i="1" s="1"/>
  <c r="I467" i="1"/>
  <c r="V453" i="1"/>
  <c r="U453" i="1"/>
  <c r="E454" i="1" l="1"/>
  <c r="F455" i="1" s="1"/>
  <c r="G397" i="1"/>
  <c r="H396" i="1"/>
  <c r="K395" i="1"/>
  <c r="L395" i="1" s="1"/>
  <c r="M395" i="1" s="1"/>
  <c r="N395" i="1" s="1"/>
  <c r="J396" i="1"/>
  <c r="U454" i="1"/>
  <c r="V454" i="1"/>
  <c r="O454" i="1"/>
  <c r="S454" i="1" s="1"/>
  <c r="T454" i="1" s="1"/>
  <c r="A455" i="1"/>
  <c r="D455" i="1" s="1"/>
  <c r="I468" i="1"/>
  <c r="E455" i="1" l="1"/>
  <c r="F456" i="1" s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D456" i="1" s="1"/>
  <c r="V455" i="1"/>
  <c r="U455" i="1"/>
  <c r="E456" i="1" l="1"/>
  <c r="F457" i="1" s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D457" i="1" s="1"/>
  <c r="I470" i="1"/>
  <c r="U456" i="1"/>
  <c r="V456" i="1"/>
  <c r="E457" i="1" l="1"/>
  <c r="F458" i="1" s="1"/>
  <c r="K398" i="1"/>
  <c r="L398" i="1" s="1"/>
  <c r="M398" i="1" s="1"/>
  <c r="N398" i="1" s="1"/>
  <c r="J399" i="1"/>
  <c r="H399" i="1"/>
  <c r="G400" i="1"/>
  <c r="I471" i="1"/>
  <c r="V457" i="1"/>
  <c r="U457" i="1"/>
  <c r="A458" i="1"/>
  <c r="D458" i="1" s="1"/>
  <c r="O457" i="1"/>
  <c r="S457" i="1" s="1"/>
  <c r="T457" i="1" s="1"/>
  <c r="E458" i="1" l="1"/>
  <c r="F459" i="1" s="1"/>
  <c r="H400" i="1"/>
  <c r="G401" i="1"/>
  <c r="J400" i="1"/>
  <c r="K399" i="1"/>
  <c r="L399" i="1" s="1"/>
  <c r="M399" i="1" s="1"/>
  <c r="N399" i="1" s="1"/>
  <c r="V458" i="1"/>
  <c r="U458" i="1"/>
  <c r="A459" i="1"/>
  <c r="D459" i="1" s="1"/>
  <c r="O458" i="1"/>
  <c r="S458" i="1" s="1"/>
  <c r="T458" i="1" s="1"/>
  <c r="I472" i="1"/>
  <c r="E459" i="1" l="1"/>
  <c r="F460" i="1" s="1"/>
  <c r="J401" i="1"/>
  <c r="K400" i="1"/>
  <c r="L400" i="1" s="1"/>
  <c r="M400" i="1" s="1"/>
  <c r="N400" i="1" s="1"/>
  <c r="H401" i="1"/>
  <c r="G402" i="1"/>
  <c r="I473" i="1"/>
  <c r="O459" i="1"/>
  <c r="S459" i="1" s="1"/>
  <c r="T459" i="1" s="1"/>
  <c r="A460" i="1"/>
  <c r="D460" i="1" s="1"/>
  <c r="U459" i="1"/>
  <c r="V459" i="1"/>
  <c r="E460" i="1" l="1"/>
  <c r="F461" i="1" s="1"/>
  <c r="H402" i="1"/>
  <c r="G403" i="1"/>
  <c r="J402" i="1"/>
  <c r="K401" i="1"/>
  <c r="L401" i="1" s="1"/>
  <c r="M401" i="1" s="1"/>
  <c r="N401" i="1" s="1"/>
  <c r="U460" i="1"/>
  <c r="V460" i="1"/>
  <c r="I474" i="1"/>
  <c r="O460" i="1"/>
  <c r="S460" i="1" s="1"/>
  <c r="T460" i="1" s="1"/>
  <c r="A461" i="1"/>
  <c r="D461" i="1" s="1"/>
  <c r="E461" i="1" l="1"/>
  <c r="F462" i="1" s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U461" i="1"/>
  <c r="E462" i="1" l="1"/>
  <c r="F463" i="1" s="1"/>
  <c r="H404" i="1"/>
  <c r="G405" i="1"/>
  <c r="J404" i="1"/>
  <c r="K403" i="1"/>
  <c r="L403" i="1" s="1"/>
  <c r="M403" i="1" s="1"/>
  <c r="N403" i="1" s="1"/>
  <c r="U462" i="1"/>
  <c r="V462" i="1"/>
  <c r="I476" i="1"/>
  <c r="A463" i="1"/>
  <c r="D463" i="1" s="1"/>
  <c r="O462" i="1"/>
  <c r="S462" i="1" s="1"/>
  <c r="T462" i="1" s="1"/>
  <c r="E463" i="1" l="1"/>
  <c r="F464" i="1" s="1"/>
  <c r="K404" i="1"/>
  <c r="L404" i="1" s="1"/>
  <c r="M404" i="1" s="1"/>
  <c r="N404" i="1" s="1"/>
  <c r="J405" i="1"/>
  <c r="H405" i="1"/>
  <c r="G406" i="1"/>
  <c r="A464" i="1"/>
  <c r="D464" i="1" s="1"/>
  <c r="O463" i="1"/>
  <c r="S463" i="1" s="1"/>
  <c r="T463" i="1" s="1"/>
  <c r="I477" i="1"/>
  <c r="U463" i="1"/>
  <c r="V463" i="1"/>
  <c r="E464" i="1" l="1"/>
  <c r="F465" i="1" s="1"/>
  <c r="H406" i="1"/>
  <c r="G407" i="1"/>
  <c r="J406" i="1"/>
  <c r="K405" i="1"/>
  <c r="L405" i="1" s="1"/>
  <c r="M405" i="1" s="1"/>
  <c r="N405" i="1" s="1"/>
  <c r="O464" i="1"/>
  <c r="S464" i="1" s="1"/>
  <c r="T464" i="1" s="1"/>
  <c r="A465" i="1"/>
  <c r="D465" i="1" s="1"/>
  <c r="I478" i="1"/>
  <c r="U464" i="1"/>
  <c r="V464" i="1"/>
  <c r="E465" i="1" l="1"/>
  <c r="F466" i="1" s="1"/>
  <c r="K406" i="1"/>
  <c r="L406" i="1" s="1"/>
  <c r="M406" i="1" s="1"/>
  <c r="N406" i="1" s="1"/>
  <c r="J407" i="1"/>
  <c r="H407" i="1"/>
  <c r="G408" i="1"/>
  <c r="I479" i="1"/>
  <c r="O465" i="1"/>
  <c r="S465" i="1" s="1"/>
  <c r="T465" i="1" s="1"/>
  <c r="A466" i="1"/>
  <c r="D466" i="1" s="1"/>
  <c r="V465" i="1"/>
  <c r="U465" i="1"/>
  <c r="E466" i="1" l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U466" i="1"/>
  <c r="V466" i="1"/>
  <c r="I480" i="1"/>
  <c r="E467" i="1" l="1"/>
  <c r="F468" i="1" s="1"/>
  <c r="K408" i="1"/>
  <c r="L408" i="1" s="1"/>
  <c r="M408" i="1" s="1"/>
  <c r="N408" i="1" s="1"/>
  <c r="J409" i="1"/>
  <c r="H409" i="1"/>
  <c r="G410" i="1"/>
  <c r="O467" i="1"/>
  <c r="S467" i="1" s="1"/>
  <c r="T467" i="1" s="1"/>
  <c r="A468" i="1"/>
  <c r="D468" i="1" s="1"/>
  <c r="I481" i="1"/>
  <c r="V467" i="1"/>
  <c r="U467" i="1"/>
  <c r="E468" i="1" l="1"/>
  <c r="F469" i="1" s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S468" i="1" s="1"/>
  <c r="T468" i="1" s="1"/>
  <c r="V468" i="1"/>
  <c r="U468" i="1"/>
  <c r="E469" i="1" l="1"/>
  <c r="F470" i="1" s="1"/>
  <c r="J411" i="1"/>
  <c r="K410" i="1"/>
  <c r="L410" i="1" s="1"/>
  <c r="M410" i="1" s="1"/>
  <c r="N410" i="1" s="1"/>
  <c r="H411" i="1"/>
  <c r="G412" i="1"/>
  <c r="V469" i="1"/>
  <c r="U469" i="1"/>
  <c r="I483" i="1"/>
  <c r="A470" i="1"/>
  <c r="D470" i="1" s="1"/>
  <c r="O469" i="1"/>
  <c r="S469" i="1" s="1"/>
  <c r="T469" i="1" s="1"/>
  <c r="E470" i="1" l="1"/>
  <c r="F471" i="1" s="1"/>
  <c r="H412" i="1"/>
  <c r="G413" i="1"/>
  <c r="J412" i="1"/>
  <c r="K411" i="1"/>
  <c r="L411" i="1" s="1"/>
  <c r="M411" i="1" s="1"/>
  <c r="N411" i="1" s="1"/>
  <c r="V470" i="1"/>
  <c r="U470" i="1"/>
  <c r="I484" i="1"/>
  <c r="A471" i="1"/>
  <c r="D471" i="1" s="1"/>
  <c r="O470" i="1"/>
  <c r="S470" i="1" s="1"/>
  <c r="T470" i="1" s="1"/>
  <c r="E471" i="1" l="1"/>
  <c r="F472" i="1" s="1"/>
  <c r="K412" i="1"/>
  <c r="L412" i="1" s="1"/>
  <c r="M412" i="1" s="1"/>
  <c r="N412" i="1" s="1"/>
  <c r="J413" i="1"/>
  <c r="H413" i="1"/>
  <c r="G414" i="1"/>
  <c r="U471" i="1"/>
  <c r="V471" i="1"/>
  <c r="O471" i="1"/>
  <c r="S471" i="1" s="1"/>
  <c r="T471" i="1" s="1"/>
  <c r="A472" i="1"/>
  <c r="D472" i="1" s="1"/>
  <c r="I485" i="1"/>
  <c r="E472" i="1" l="1"/>
  <c r="F473" i="1" s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S472" i="1" s="1"/>
  <c r="T472" i="1" s="1"/>
  <c r="U472" i="1"/>
  <c r="V472" i="1"/>
  <c r="E473" i="1" l="1"/>
  <c r="F474" i="1" s="1"/>
  <c r="K414" i="1"/>
  <c r="L414" i="1" s="1"/>
  <c r="M414" i="1" s="1"/>
  <c r="N414" i="1" s="1"/>
  <c r="J415" i="1"/>
  <c r="H415" i="1"/>
  <c r="G416" i="1"/>
  <c r="I487" i="1"/>
  <c r="A474" i="1"/>
  <c r="D474" i="1" s="1"/>
  <c r="O473" i="1"/>
  <c r="S473" i="1" s="1"/>
  <c r="T473" i="1" s="1"/>
  <c r="V473" i="1"/>
  <c r="U473" i="1"/>
  <c r="E474" i="1" l="1"/>
  <c r="F475" i="1" s="1"/>
  <c r="H416" i="1"/>
  <c r="G417" i="1"/>
  <c r="J416" i="1"/>
  <c r="K415" i="1"/>
  <c r="L415" i="1" s="1"/>
  <c r="M415" i="1" s="1"/>
  <c r="N415" i="1" s="1"/>
  <c r="U474" i="1"/>
  <c r="V474" i="1"/>
  <c r="I488" i="1"/>
  <c r="A475" i="1"/>
  <c r="D475" i="1" s="1"/>
  <c r="O474" i="1"/>
  <c r="S474" i="1" s="1"/>
  <c r="T474" i="1" s="1"/>
  <c r="E475" i="1" l="1"/>
  <c r="F476" i="1" s="1"/>
  <c r="K416" i="1"/>
  <c r="L416" i="1" s="1"/>
  <c r="M416" i="1" s="1"/>
  <c r="N416" i="1" s="1"/>
  <c r="J417" i="1"/>
  <c r="H417" i="1"/>
  <c r="G418" i="1"/>
  <c r="I489" i="1"/>
  <c r="U475" i="1"/>
  <c r="V475" i="1"/>
  <c r="O475" i="1"/>
  <c r="S475" i="1" s="1"/>
  <c r="T475" i="1" s="1"/>
  <c r="A476" i="1"/>
  <c r="D476" i="1" s="1"/>
  <c r="E476" i="1" l="1"/>
  <c r="F477" i="1" s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D477" i="1" s="1"/>
  <c r="V476" i="1"/>
  <c r="U476" i="1"/>
  <c r="I490" i="1"/>
  <c r="E477" i="1" l="1"/>
  <c r="F478" i="1" s="1"/>
  <c r="K418" i="1"/>
  <c r="L418" i="1" s="1"/>
  <c r="M418" i="1" s="1"/>
  <c r="N418" i="1" s="1"/>
  <c r="J419" i="1"/>
  <c r="H419" i="1"/>
  <c r="G420" i="1"/>
  <c r="I491" i="1"/>
  <c r="A478" i="1"/>
  <c r="D478" i="1" s="1"/>
  <c r="O477" i="1"/>
  <c r="S477" i="1" s="1"/>
  <c r="T477" i="1" s="1"/>
  <c r="V477" i="1"/>
  <c r="U477" i="1"/>
  <c r="E478" i="1" l="1"/>
  <c r="F479" i="1" s="1"/>
  <c r="H420" i="1"/>
  <c r="G421" i="1"/>
  <c r="J420" i="1"/>
  <c r="K419" i="1"/>
  <c r="L419" i="1" s="1"/>
  <c r="M419" i="1" s="1"/>
  <c r="N419" i="1" s="1"/>
  <c r="A479" i="1"/>
  <c r="D479" i="1" s="1"/>
  <c r="V478" i="1"/>
  <c r="U478" i="1"/>
  <c r="I492" i="1"/>
  <c r="E479" i="1" l="1"/>
  <c r="F480" i="1" s="1"/>
  <c r="K420" i="1"/>
  <c r="L420" i="1" s="1"/>
  <c r="M420" i="1" s="1"/>
  <c r="N420" i="1" s="1"/>
  <c r="J421" i="1"/>
  <c r="H421" i="1"/>
  <c r="G422" i="1"/>
  <c r="I493" i="1"/>
  <c r="O479" i="1"/>
  <c r="S479" i="1" s="1"/>
  <c r="T479" i="1" s="1"/>
  <c r="A480" i="1"/>
  <c r="D480" i="1" s="1"/>
  <c r="U479" i="1"/>
  <c r="V479" i="1"/>
  <c r="E480" i="1" l="1"/>
  <c r="F481" i="1" s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D481" i="1" s="1"/>
  <c r="I494" i="1"/>
  <c r="E481" i="1" l="1"/>
  <c r="F482" i="1" s="1"/>
  <c r="K422" i="1"/>
  <c r="L422" i="1" s="1"/>
  <c r="M422" i="1" s="1"/>
  <c r="N422" i="1" s="1"/>
  <c r="J423" i="1"/>
  <c r="H423" i="1"/>
  <c r="G424" i="1"/>
  <c r="A482" i="1"/>
  <c r="D482" i="1" s="1"/>
  <c r="O481" i="1"/>
  <c r="S481" i="1" s="1"/>
  <c r="T481" i="1" s="1"/>
  <c r="I495" i="1"/>
  <c r="V481" i="1"/>
  <c r="U481" i="1"/>
  <c r="E482" i="1" l="1"/>
  <c r="F483" i="1" s="1"/>
  <c r="H424" i="1"/>
  <c r="G425" i="1"/>
  <c r="J424" i="1"/>
  <c r="K423" i="1"/>
  <c r="L423" i="1" s="1"/>
  <c r="M423" i="1" s="1"/>
  <c r="N423" i="1" s="1"/>
  <c r="U482" i="1"/>
  <c r="V482" i="1"/>
  <c r="I496" i="1"/>
  <c r="A483" i="1"/>
  <c r="D483" i="1" s="1"/>
  <c r="O482" i="1"/>
  <c r="S482" i="1" s="1"/>
  <c r="T482" i="1" s="1"/>
  <c r="E483" i="1" l="1"/>
  <c r="F484" i="1" s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D484" i="1" s="1"/>
  <c r="I497" i="1"/>
  <c r="E484" i="1" l="1"/>
  <c r="F485" i="1" s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D485" i="1" s="1"/>
  <c r="V484" i="1"/>
  <c r="U484" i="1"/>
  <c r="E485" i="1" l="1"/>
  <c r="F486" i="1" s="1"/>
  <c r="K426" i="1"/>
  <c r="L426" i="1" s="1"/>
  <c r="M426" i="1" s="1"/>
  <c r="N426" i="1" s="1"/>
  <c r="J427" i="1"/>
  <c r="H427" i="1"/>
  <c r="G428" i="1"/>
  <c r="I499" i="1"/>
  <c r="A486" i="1"/>
  <c r="D486" i="1" s="1"/>
  <c r="O485" i="1"/>
  <c r="S485" i="1" s="1"/>
  <c r="T485" i="1" s="1"/>
  <c r="V485" i="1"/>
  <c r="U485" i="1"/>
  <c r="E486" i="1" l="1"/>
  <c r="F487" i="1" s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D487" i="1" s="1"/>
  <c r="I500" i="1"/>
  <c r="V486" i="1"/>
  <c r="U486" i="1"/>
  <c r="E487" i="1" l="1"/>
  <c r="F488" i="1" s="1"/>
  <c r="K428" i="1"/>
  <c r="L428" i="1" s="1"/>
  <c r="M428" i="1" s="1"/>
  <c r="N428" i="1" s="1"/>
  <c r="J429" i="1"/>
  <c r="H429" i="1"/>
  <c r="G430" i="1"/>
  <c r="O487" i="1"/>
  <c r="S487" i="1" s="1"/>
  <c r="T487" i="1" s="1"/>
  <c r="A488" i="1"/>
  <c r="D488" i="1" s="1"/>
  <c r="I501" i="1"/>
  <c r="U487" i="1"/>
  <c r="V487" i="1"/>
  <c r="E488" i="1" l="1"/>
  <c r="F489" i="1" s="1"/>
  <c r="H430" i="1"/>
  <c r="G431" i="1"/>
  <c r="J430" i="1"/>
  <c r="K429" i="1"/>
  <c r="L429" i="1" s="1"/>
  <c r="M429" i="1" s="1"/>
  <c r="N429" i="1" s="1"/>
  <c r="A489" i="1"/>
  <c r="D489" i="1" s="1"/>
  <c r="V488" i="1"/>
  <c r="U488" i="1"/>
  <c r="I502" i="1"/>
  <c r="E489" i="1" l="1"/>
  <c r="F490" i="1" s="1"/>
  <c r="K430" i="1"/>
  <c r="L430" i="1" s="1"/>
  <c r="M430" i="1" s="1"/>
  <c r="N430" i="1" s="1"/>
  <c r="J431" i="1"/>
  <c r="H431" i="1"/>
  <c r="G432" i="1"/>
  <c r="I503" i="1"/>
  <c r="V489" i="1"/>
  <c r="U489" i="1"/>
  <c r="A490" i="1"/>
  <c r="D490" i="1" s="1"/>
  <c r="O489" i="1"/>
  <c r="S489" i="1" s="1"/>
  <c r="T489" i="1" s="1"/>
  <c r="E490" i="1" l="1"/>
  <c r="F491" i="1" s="1"/>
  <c r="H432" i="1"/>
  <c r="G433" i="1"/>
  <c r="J432" i="1"/>
  <c r="K431" i="1"/>
  <c r="L431" i="1" s="1"/>
  <c r="M431" i="1" s="1"/>
  <c r="N431" i="1" s="1"/>
  <c r="V490" i="1"/>
  <c r="U490" i="1"/>
  <c r="I504" i="1"/>
  <c r="A491" i="1"/>
  <c r="D491" i="1" s="1"/>
  <c r="O490" i="1"/>
  <c r="S490" i="1" s="1"/>
  <c r="T490" i="1" s="1"/>
  <c r="E491" i="1" l="1"/>
  <c r="F492" i="1" s="1"/>
  <c r="K432" i="1"/>
  <c r="L432" i="1" s="1"/>
  <c r="M432" i="1" s="1"/>
  <c r="N432" i="1" s="1"/>
  <c r="J433" i="1"/>
  <c r="H433" i="1"/>
  <c r="G434" i="1"/>
  <c r="U491" i="1"/>
  <c r="V491" i="1"/>
  <c r="O491" i="1"/>
  <c r="A492" i="1"/>
  <c r="D492" i="1" s="1"/>
  <c r="I505" i="1"/>
  <c r="E492" i="1" l="1"/>
  <c r="F493" i="1" s="1"/>
  <c r="H434" i="1"/>
  <c r="G435" i="1"/>
  <c r="J434" i="1"/>
  <c r="K433" i="1"/>
  <c r="L433" i="1" s="1"/>
  <c r="M433" i="1" s="1"/>
  <c r="N433" i="1" s="1"/>
  <c r="I506" i="1"/>
  <c r="O492" i="1"/>
  <c r="S492" i="1" s="1"/>
  <c r="T492" i="1" s="1"/>
  <c r="A493" i="1"/>
  <c r="D493" i="1" s="1"/>
  <c r="U492" i="1"/>
  <c r="V492" i="1"/>
  <c r="E493" i="1" l="1"/>
  <c r="F494" i="1" s="1"/>
  <c r="K434" i="1"/>
  <c r="L434" i="1" s="1"/>
  <c r="M434" i="1" s="1"/>
  <c r="N434" i="1" s="1"/>
  <c r="J435" i="1"/>
  <c r="H435" i="1"/>
  <c r="G436" i="1"/>
  <c r="A494" i="1"/>
  <c r="D494" i="1" s="1"/>
  <c r="O493" i="1"/>
  <c r="S493" i="1" s="1"/>
  <c r="T493" i="1" s="1"/>
  <c r="U493" i="1"/>
  <c r="V493" i="1"/>
  <c r="I507" i="1"/>
  <c r="E494" i="1" l="1"/>
  <c r="F495" i="1" s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D495" i="1" s="1"/>
  <c r="U494" i="1"/>
  <c r="V494" i="1"/>
  <c r="E495" i="1" l="1"/>
  <c r="F496" i="1" s="1"/>
  <c r="K436" i="1"/>
  <c r="L436" i="1" s="1"/>
  <c r="M436" i="1" s="1"/>
  <c r="N436" i="1" s="1"/>
  <c r="J437" i="1"/>
  <c r="H437" i="1"/>
  <c r="G438" i="1"/>
  <c r="V495" i="1"/>
  <c r="U495" i="1"/>
  <c r="I509" i="1"/>
  <c r="A496" i="1"/>
  <c r="D496" i="1" s="1"/>
  <c r="O495" i="1"/>
  <c r="S495" i="1" s="1"/>
  <c r="T495" i="1" s="1"/>
  <c r="E496" i="1" l="1"/>
  <c r="F497" i="1" s="1"/>
  <c r="H438" i="1"/>
  <c r="G439" i="1"/>
  <c r="J438" i="1"/>
  <c r="K437" i="1"/>
  <c r="L437" i="1" s="1"/>
  <c r="M437" i="1" s="1"/>
  <c r="N437" i="1" s="1"/>
  <c r="U496" i="1"/>
  <c r="V496" i="1"/>
  <c r="O496" i="1"/>
  <c r="S496" i="1" s="1"/>
  <c r="T496" i="1" s="1"/>
  <c r="A497" i="1"/>
  <c r="D497" i="1" s="1"/>
  <c r="I510" i="1"/>
  <c r="E497" i="1" l="1"/>
  <c r="F498" i="1" s="1"/>
  <c r="K438" i="1"/>
  <c r="L438" i="1" s="1"/>
  <c r="M438" i="1" s="1"/>
  <c r="N438" i="1" s="1"/>
  <c r="J439" i="1"/>
  <c r="H439" i="1"/>
  <c r="G440" i="1"/>
  <c r="V497" i="1"/>
  <c r="U497" i="1"/>
  <c r="I511" i="1"/>
  <c r="A498" i="1"/>
  <c r="D498" i="1" s="1"/>
  <c r="O497" i="1"/>
  <c r="S497" i="1" s="1"/>
  <c r="T497" i="1" s="1"/>
  <c r="E498" i="1" l="1"/>
  <c r="F499" i="1" s="1"/>
  <c r="H440" i="1"/>
  <c r="G441" i="1"/>
  <c r="J440" i="1"/>
  <c r="K439" i="1"/>
  <c r="L439" i="1" s="1"/>
  <c r="M439" i="1" s="1"/>
  <c r="N439" i="1" s="1"/>
  <c r="I512" i="1"/>
  <c r="V498" i="1"/>
  <c r="U498" i="1"/>
  <c r="A499" i="1"/>
  <c r="D499" i="1" s="1"/>
  <c r="E499" i="1" l="1"/>
  <c r="F500" i="1" s="1"/>
  <c r="J441" i="1"/>
  <c r="K440" i="1"/>
  <c r="L440" i="1" s="1"/>
  <c r="M440" i="1" s="1"/>
  <c r="N440" i="1" s="1"/>
  <c r="H441" i="1"/>
  <c r="G442" i="1"/>
  <c r="A500" i="1"/>
  <c r="D500" i="1" s="1"/>
  <c r="O499" i="1"/>
  <c r="S499" i="1" s="1"/>
  <c r="T499" i="1" s="1"/>
  <c r="V499" i="1"/>
  <c r="U499" i="1"/>
  <c r="I513" i="1"/>
  <c r="E500" i="1" l="1"/>
  <c r="F501" i="1" s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S500" i="1" s="1"/>
  <c r="T500" i="1" s="1"/>
  <c r="V500" i="1"/>
  <c r="U500" i="1"/>
  <c r="E501" i="1" l="1"/>
  <c r="F502" i="1" s="1"/>
  <c r="J443" i="1"/>
  <c r="K442" i="1"/>
  <c r="L442" i="1" s="1"/>
  <c r="M442" i="1" s="1"/>
  <c r="N442" i="1" s="1"/>
  <c r="H443" i="1"/>
  <c r="G444" i="1"/>
  <c r="V501" i="1"/>
  <c r="U501" i="1"/>
  <c r="O501" i="1"/>
  <c r="S501" i="1" s="1"/>
  <c r="T501" i="1" s="1"/>
  <c r="A502" i="1"/>
  <c r="D502" i="1" s="1"/>
  <c r="I515" i="1"/>
  <c r="E502" i="1" l="1"/>
  <c r="F503" i="1" s="1"/>
  <c r="H444" i="1"/>
  <c r="G445" i="1"/>
  <c r="J444" i="1"/>
  <c r="K443" i="1"/>
  <c r="L443" i="1" s="1"/>
  <c r="M443" i="1" s="1"/>
  <c r="N443" i="1" s="1"/>
  <c r="V502" i="1"/>
  <c r="U502" i="1"/>
  <c r="O502" i="1"/>
  <c r="S502" i="1" s="1"/>
  <c r="T502" i="1" s="1"/>
  <c r="A503" i="1"/>
  <c r="D503" i="1" s="1"/>
  <c r="I516" i="1"/>
  <c r="E503" i="1" l="1"/>
  <c r="F504" i="1" s="1"/>
  <c r="J445" i="1"/>
  <c r="K444" i="1"/>
  <c r="L444" i="1" s="1"/>
  <c r="M444" i="1" s="1"/>
  <c r="N444" i="1" s="1"/>
  <c r="H445" i="1"/>
  <c r="G446" i="1"/>
  <c r="V503" i="1"/>
  <c r="U503" i="1"/>
  <c r="I517" i="1"/>
  <c r="A504" i="1"/>
  <c r="D504" i="1" s="1"/>
  <c r="O503" i="1"/>
  <c r="S503" i="1" s="1"/>
  <c r="T503" i="1" s="1"/>
  <c r="E504" i="1" l="1"/>
  <c r="F505" i="1" s="1"/>
  <c r="H446" i="1"/>
  <c r="G447" i="1"/>
  <c r="K445" i="1"/>
  <c r="L445" i="1" s="1"/>
  <c r="M445" i="1" s="1"/>
  <c r="N445" i="1" s="1"/>
  <c r="J446" i="1"/>
  <c r="I518" i="1"/>
  <c r="V504" i="1"/>
  <c r="U504" i="1"/>
  <c r="A505" i="1"/>
  <c r="D505" i="1" s="1"/>
  <c r="O504" i="1"/>
  <c r="S504" i="1" s="1"/>
  <c r="T504" i="1" s="1"/>
  <c r="E505" i="1" l="1"/>
  <c r="F506" i="1" s="1"/>
  <c r="K446" i="1"/>
  <c r="L446" i="1" s="1"/>
  <c r="M446" i="1" s="1"/>
  <c r="N446" i="1" s="1"/>
  <c r="J447" i="1"/>
  <c r="H447" i="1"/>
  <c r="G448" i="1"/>
  <c r="V505" i="1"/>
  <c r="U505" i="1"/>
  <c r="I519" i="1"/>
  <c r="A506" i="1"/>
  <c r="D506" i="1" s="1"/>
  <c r="E506" i="1" l="1"/>
  <c r="F507" i="1" s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D507" i="1" s="1"/>
  <c r="E507" i="1" l="1"/>
  <c r="F508" i="1" s="1"/>
  <c r="J449" i="1"/>
  <c r="K448" i="1"/>
  <c r="L448" i="1" s="1"/>
  <c r="M448" i="1" s="1"/>
  <c r="N448" i="1" s="1"/>
  <c r="H449" i="1"/>
  <c r="G450" i="1"/>
  <c r="A508" i="1"/>
  <c r="D508" i="1" s="1"/>
  <c r="O507" i="1"/>
  <c r="S507" i="1" s="1"/>
  <c r="T507" i="1" s="1"/>
  <c r="V507" i="1"/>
  <c r="U507" i="1"/>
  <c r="I521" i="1"/>
  <c r="E508" i="1" l="1"/>
  <c r="F509" i="1" s="1"/>
  <c r="H450" i="1"/>
  <c r="G451" i="1"/>
  <c r="J450" i="1"/>
  <c r="K449" i="1"/>
  <c r="L449" i="1" s="1"/>
  <c r="M449" i="1" s="1"/>
  <c r="N449" i="1" s="1"/>
  <c r="I522" i="1"/>
  <c r="A509" i="1"/>
  <c r="D509" i="1" s="1"/>
  <c r="O508" i="1"/>
  <c r="S508" i="1" s="1"/>
  <c r="T508" i="1" s="1"/>
  <c r="U508" i="1"/>
  <c r="V508" i="1"/>
  <c r="E509" i="1" l="1"/>
  <c r="F510" i="1" s="1"/>
  <c r="K450" i="1"/>
  <c r="L450" i="1" s="1"/>
  <c r="M450" i="1" s="1"/>
  <c r="N450" i="1" s="1"/>
  <c r="J451" i="1"/>
  <c r="H451" i="1"/>
  <c r="G452" i="1"/>
  <c r="V509" i="1"/>
  <c r="U509" i="1"/>
  <c r="O509" i="1"/>
  <c r="S509" i="1" s="1"/>
  <c r="T509" i="1" s="1"/>
  <c r="A510" i="1"/>
  <c r="D510" i="1" s="1"/>
  <c r="I523" i="1"/>
  <c r="E510" i="1" l="1"/>
  <c r="F511" i="1" s="1"/>
  <c r="H452" i="1"/>
  <c r="G453" i="1"/>
  <c r="J452" i="1"/>
  <c r="K451" i="1"/>
  <c r="L451" i="1" s="1"/>
  <c r="M451" i="1" s="1"/>
  <c r="N451" i="1" s="1"/>
  <c r="O510" i="1"/>
  <c r="S510" i="1" s="1"/>
  <c r="T510" i="1" s="1"/>
  <c r="A511" i="1"/>
  <c r="D511" i="1" s="1"/>
  <c r="I524" i="1"/>
  <c r="V510" i="1"/>
  <c r="U510" i="1"/>
  <c r="E511" i="1" l="1"/>
  <c r="F512" i="1" s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D512" i="1" s="1"/>
  <c r="I525" i="1"/>
  <c r="V511" i="1"/>
  <c r="U511" i="1"/>
  <c r="E512" i="1" l="1"/>
  <c r="F513" i="1" s="1"/>
  <c r="H454" i="1"/>
  <c r="G455" i="1"/>
  <c r="J454" i="1"/>
  <c r="K453" i="1"/>
  <c r="L453" i="1" s="1"/>
  <c r="M453" i="1" s="1"/>
  <c r="N453" i="1" s="1"/>
  <c r="I526" i="1"/>
  <c r="U512" i="1"/>
  <c r="V512" i="1"/>
  <c r="A513" i="1"/>
  <c r="D513" i="1" s="1"/>
  <c r="E513" i="1" l="1"/>
  <c r="F514" i="1" s="1"/>
  <c r="J455" i="1"/>
  <c r="K454" i="1"/>
  <c r="L454" i="1" s="1"/>
  <c r="M454" i="1" s="1"/>
  <c r="N454" i="1" s="1"/>
  <c r="H455" i="1"/>
  <c r="G456" i="1"/>
  <c r="A514" i="1"/>
  <c r="D514" i="1" s="1"/>
  <c r="O513" i="1"/>
  <c r="S513" i="1" s="1"/>
  <c r="T513" i="1" s="1"/>
  <c r="U513" i="1"/>
  <c r="V513" i="1"/>
  <c r="I527" i="1"/>
  <c r="E514" i="1" l="1"/>
  <c r="F515" i="1" s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D515" i="1" s="1"/>
  <c r="V514" i="1"/>
  <c r="U514" i="1"/>
  <c r="E515" i="1" l="1"/>
  <c r="F516" i="1" s="1"/>
  <c r="H457" i="1"/>
  <c r="G458" i="1"/>
  <c r="K456" i="1"/>
  <c r="L456" i="1" s="1"/>
  <c r="M456" i="1" s="1"/>
  <c r="N456" i="1" s="1"/>
  <c r="J457" i="1"/>
  <c r="I529" i="1"/>
  <c r="O515" i="1"/>
  <c r="S515" i="1" s="1"/>
  <c r="T515" i="1" s="1"/>
  <c r="A516" i="1"/>
  <c r="D516" i="1" s="1"/>
  <c r="U515" i="1"/>
  <c r="V515" i="1"/>
  <c r="E516" i="1" l="1"/>
  <c r="F517" i="1" s="1"/>
  <c r="J458" i="1"/>
  <c r="K457" i="1"/>
  <c r="L457" i="1" s="1"/>
  <c r="M457" i="1" s="1"/>
  <c r="N457" i="1" s="1"/>
  <c r="H458" i="1"/>
  <c r="G459" i="1"/>
  <c r="U516" i="1"/>
  <c r="V516" i="1"/>
  <c r="I530" i="1"/>
  <c r="A517" i="1"/>
  <c r="D517" i="1" s="1"/>
  <c r="O516" i="1"/>
  <c r="S516" i="1" s="1"/>
  <c r="T516" i="1" s="1"/>
  <c r="E517" i="1" l="1"/>
  <c r="F518" i="1" s="1"/>
  <c r="H459" i="1"/>
  <c r="G460" i="1"/>
  <c r="J459" i="1"/>
  <c r="K458" i="1"/>
  <c r="L458" i="1" s="1"/>
  <c r="M458" i="1" s="1"/>
  <c r="N458" i="1" s="1"/>
  <c r="U517" i="1"/>
  <c r="V517" i="1"/>
  <c r="I531" i="1"/>
  <c r="A518" i="1"/>
  <c r="D518" i="1" s="1"/>
  <c r="O517" i="1"/>
  <c r="S517" i="1" s="1"/>
  <c r="T517" i="1" s="1"/>
  <c r="E518" i="1" l="1"/>
  <c r="F519" i="1" s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D519" i="1" s="1"/>
  <c r="E519" i="1" l="1"/>
  <c r="F520" i="1" s="1"/>
  <c r="H461" i="1"/>
  <c r="G462" i="1"/>
  <c r="K460" i="1"/>
  <c r="L460" i="1" s="1"/>
  <c r="M460" i="1" s="1"/>
  <c r="N460" i="1" s="1"/>
  <c r="J461" i="1"/>
  <c r="A520" i="1"/>
  <c r="D520" i="1" s="1"/>
  <c r="V519" i="1"/>
  <c r="U519" i="1"/>
  <c r="I533" i="1"/>
  <c r="E520" i="1" l="1"/>
  <c r="F521" i="1" s="1"/>
  <c r="H462" i="1"/>
  <c r="G463" i="1"/>
  <c r="J462" i="1"/>
  <c r="K461" i="1"/>
  <c r="L461" i="1" s="1"/>
  <c r="M461" i="1" s="1"/>
  <c r="N461" i="1" s="1"/>
  <c r="V520" i="1"/>
  <c r="U520" i="1"/>
  <c r="I534" i="1"/>
  <c r="A521" i="1"/>
  <c r="D521" i="1" s="1"/>
  <c r="O520" i="1"/>
  <c r="S520" i="1" s="1"/>
  <c r="T520" i="1" s="1"/>
  <c r="E521" i="1" l="1"/>
  <c r="F522" i="1" s="1"/>
  <c r="K462" i="1"/>
  <c r="L462" i="1" s="1"/>
  <c r="M462" i="1" s="1"/>
  <c r="N462" i="1" s="1"/>
  <c r="J463" i="1"/>
  <c r="H463" i="1"/>
  <c r="G464" i="1"/>
  <c r="A522" i="1"/>
  <c r="D522" i="1" s="1"/>
  <c r="O521" i="1"/>
  <c r="S521" i="1" s="1"/>
  <c r="T521" i="1" s="1"/>
  <c r="V521" i="1"/>
  <c r="U521" i="1"/>
  <c r="I535" i="1"/>
  <c r="E522" i="1" l="1"/>
  <c r="F523" i="1" s="1"/>
  <c r="G465" i="1"/>
  <c r="H464" i="1"/>
  <c r="K463" i="1"/>
  <c r="L463" i="1" s="1"/>
  <c r="M463" i="1" s="1"/>
  <c r="N463" i="1" s="1"/>
  <c r="J464" i="1"/>
  <c r="O522" i="1"/>
  <c r="S522" i="1" s="1"/>
  <c r="T522" i="1" s="1"/>
  <c r="A523" i="1"/>
  <c r="D523" i="1" s="1"/>
  <c r="I536" i="1"/>
  <c r="V522" i="1"/>
  <c r="U522" i="1"/>
  <c r="E523" i="1" l="1"/>
  <c r="F524" i="1" s="1"/>
  <c r="K464" i="1"/>
  <c r="L464" i="1" s="1"/>
  <c r="M464" i="1" s="1"/>
  <c r="N464" i="1" s="1"/>
  <c r="J465" i="1"/>
  <c r="G466" i="1"/>
  <c r="H465" i="1"/>
  <c r="O523" i="1"/>
  <c r="A524" i="1"/>
  <c r="D524" i="1" s="1"/>
  <c r="I537" i="1"/>
  <c r="V523" i="1"/>
  <c r="U523" i="1"/>
  <c r="E524" i="1" l="1"/>
  <c r="F525" i="1" s="1"/>
  <c r="G467" i="1"/>
  <c r="H466" i="1"/>
  <c r="K465" i="1"/>
  <c r="L465" i="1" s="1"/>
  <c r="M465" i="1" s="1"/>
  <c r="N465" i="1" s="1"/>
  <c r="J466" i="1"/>
  <c r="O524" i="1"/>
  <c r="S524" i="1" s="1"/>
  <c r="T524" i="1" s="1"/>
  <c r="A525" i="1"/>
  <c r="D525" i="1" s="1"/>
  <c r="I538" i="1"/>
  <c r="V524" i="1"/>
  <c r="U524" i="1"/>
  <c r="E525" i="1" l="1"/>
  <c r="F526" i="1" s="1"/>
  <c r="K466" i="1"/>
  <c r="L466" i="1" s="1"/>
  <c r="M466" i="1" s="1"/>
  <c r="N466" i="1" s="1"/>
  <c r="J467" i="1"/>
  <c r="H467" i="1"/>
  <c r="G468" i="1"/>
  <c r="U525" i="1"/>
  <c r="V525" i="1"/>
  <c r="I539" i="1"/>
  <c r="A526" i="1"/>
  <c r="D526" i="1" s="1"/>
  <c r="O525" i="1"/>
  <c r="S525" i="1" s="1"/>
  <c r="T525" i="1" s="1"/>
  <c r="E526" i="1" l="1"/>
  <c r="F527" i="1" s="1"/>
  <c r="G469" i="1"/>
  <c r="H468" i="1"/>
  <c r="K467" i="1"/>
  <c r="L467" i="1" s="1"/>
  <c r="M467" i="1" s="1"/>
  <c r="N467" i="1" s="1"/>
  <c r="J468" i="1"/>
  <c r="U526" i="1"/>
  <c r="V526" i="1"/>
  <c r="A527" i="1"/>
  <c r="D527" i="1" s="1"/>
  <c r="I540" i="1"/>
  <c r="E527" i="1" l="1"/>
  <c r="F528" i="1" s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D528" i="1" s="1"/>
  <c r="E528" i="1" l="1"/>
  <c r="F529" i="1" s="1"/>
  <c r="H470" i="1"/>
  <c r="G471" i="1"/>
  <c r="K469" i="1"/>
  <c r="L469" i="1" s="1"/>
  <c r="M469" i="1" s="1"/>
  <c r="N469" i="1" s="1"/>
  <c r="J470" i="1"/>
  <c r="A529" i="1"/>
  <c r="D529" i="1" s="1"/>
  <c r="O528" i="1"/>
  <c r="S528" i="1" s="1"/>
  <c r="T528" i="1" s="1"/>
  <c r="V528" i="1"/>
  <c r="U528" i="1"/>
  <c r="I542" i="1"/>
  <c r="E529" i="1" l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s="1"/>
  <c r="T529" i="1" s="1"/>
  <c r="E530" i="1" l="1"/>
  <c r="F531" i="1" s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D531" i="1" s="1"/>
  <c r="I544" i="1"/>
  <c r="U530" i="1"/>
  <c r="V530" i="1"/>
  <c r="E531" i="1" l="1"/>
  <c r="F532" i="1" s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S531" i="1" s="1"/>
  <c r="T531" i="1" s="1"/>
  <c r="V531" i="1"/>
  <c r="U531" i="1"/>
  <c r="E532" i="1" l="1"/>
  <c r="F533" i="1" s="1"/>
  <c r="G475" i="1"/>
  <c r="H474" i="1"/>
  <c r="K473" i="1"/>
  <c r="L473" i="1" s="1"/>
  <c r="M473" i="1" s="1"/>
  <c r="N473" i="1" s="1"/>
  <c r="J474" i="1"/>
  <c r="U532" i="1"/>
  <c r="V532" i="1"/>
  <c r="O532" i="1"/>
  <c r="S532" i="1" s="1"/>
  <c r="T532" i="1" s="1"/>
  <c r="A533" i="1"/>
  <c r="D533" i="1" s="1"/>
  <c r="I546" i="1"/>
  <c r="E533" i="1" l="1"/>
  <c r="F534" i="1" s="1"/>
  <c r="K474" i="1"/>
  <c r="L474" i="1" s="1"/>
  <c r="M474" i="1" s="1"/>
  <c r="N474" i="1" s="1"/>
  <c r="J475" i="1"/>
  <c r="H475" i="1"/>
  <c r="G476" i="1"/>
  <c r="U533" i="1"/>
  <c r="V533" i="1"/>
  <c r="I547" i="1"/>
  <c r="A534" i="1"/>
  <c r="D534" i="1" s="1"/>
  <c r="E534" i="1" l="1"/>
  <c r="F535" i="1" s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D535" i="1" s="1"/>
  <c r="V534" i="1"/>
  <c r="U534" i="1"/>
  <c r="I548" i="1"/>
  <c r="E535" i="1" l="1"/>
  <c r="F536" i="1" s="1"/>
  <c r="K476" i="1"/>
  <c r="L476" i="1" s="1"/>
  <c r="M476" i="1" s="1"/>
  <c r="N476" i="1" s="1"/>
  <c r="J477" i="1"/>
  <c r="H477" i="1"/>
  <c r="G478" i="1"/>
  <c r="V535" i="1"/>
  <c r="U535" i="1"/>
  <c r="I549" i="1"/>
  <c r="A536" i="1"/>
  <c r="D536" i="1" s="1"/>
  <c r="O535" i="1"/>
  <c r="S535" i="1" s="1"/>
  <c r="T535" i="1" s="1"/>
  <c r="E536" i="1" l="1"/>
  <c r="F537" i="1" s="1"/>
  <c r="H478" i="1"/>
  <c r="G479" i="1"/>
  <c r="J478" i="1"/>
  <c r="K477" i="1"/>
  <c r="L477" i="1" s="1"/>
  <c r="M477" i="1" s="1"/>
  <c r="N477" i="1" s="1"/>
  <c r="V536" i="1"/>
  <c r="U536" i="1"/>
  <c r="I550" i="1"/>
  <c r="O536" i="1"/>
  <c r="S536" i="1" s="1"/>
  <c r="T536" i="1" s="1"/>
  <c r="A537" i="1"/>
  <c r="D537" i="1" s="1"/>
  <c r="E537" i="1" l="1"/>
  <c r="F538" i="1" s="1"/>
  <c r="K478" i="1"/>
  <c r="L478" i="1" s="1"/>
  <c r="M478" i="1" s="1"/>
  <c r="N478" i="1" s="1"/>
  <c r="H479" i="1"/>
  <c r="G480" i="1"/>
  <c r="A538" i="1"/>
  <c r="D538" i="1" s="1"/>
  <c r="O537" i="1"/>
  <c r="S537" i="1" s="1"/>
  <c r="T537" i="1" s="1"/>
  <c r="I551" i="1"/>
  <c r="U537" i="1"/>
  <c r="V537" i="1"/>
  <c r="E538" i="1" l="1"/>
  <c r="F539" i="1" s="1"/>
  <c r="H480" i="1"/>
  <c r="G481" i="1"/>
  <c r="J480" i="1"/>
  <c r="K479" i="1"/>
  <c r="L479" i="1" s="1"/>
  <c r="M479" i="1" s="1"/>
  <c r="N479" i="1" s="1"/>
  <c r="O538" i="1"/>
  <c r="S538" i="1" s="1"/>
  <c r="T538" i="1" s="1"/>
  <c r="A539" i="1"/>
  <c r="D539" i="1" s="1"/>
  <c r="U538" i="1"/>
  <c r="V538" i="1"/>
  <c r="I552" i="1"/>
  <c r="E539" i="1" l="1"/>
  <c r="F540" i="1" s="1"/>
  <c r="K480" i="1"/>
  <c r="L480" i="1" s="1"/>
  <c r="M480" i="1" s="1"/>
  <c r="N480" i="1" s="1"/>
  <c r="J481" i="1"/>
  <c r="H481" i="1"/>
  <c r="G482" i="1"/>
  <c r="A540" i="1"/>
  <c r="D540" i="1" s="1"/>
  <c r="O539" i="1"/>
  <c r="S539" i="1" s="1"/>
  <c r="T539" i="1" s="1"/>
  <c r="V539" i="1"/>
  <c r="U539" i="1"/>
  <c r="I553" i="1"/>
  <c r="E540" i="1" l="1"/>
  <c r="F541" i="1" s="1"/>
  <c r="H482" i="1"/>
  <c r="G483" i="1"/>
  <c r="J482" i="1"/>
  <c r="K481" i="1"/>
  <c r="L481" i="1" s="1"/>
  <c r="M481" i="1" s="1"/>
  <c r="N481" i="1" s="1"/>
  <c r="I554" i="1"/>
  <c r="A541" i="1"/>
  <c r="D541" i="1" s="1"/>
  <c r="V540" i="1"/>
  <c r="U540" i="1"/>
  <c r="E541" i="1" l="1"/>
  <c r="F542" i="1" s="1"/>
  <c r="J483" i="1"/>
  <c r="K482" i="1"/>
  <c r="L482" i="1" s="1"/>
  <c r="M482" i="1" s="1"/>
  <c r="N482" i="1" s="1"/>
  <c r="H483" i="1"/>
  <c r="G484" i="1"/>
  <c r="I555" i="1"/>
  <c r="U541" i="1"/>
  <c r="V541" i="1"/>
  <c r="A542" i="1"/>
  <c r="D542" i="1" s="1"/>
  <c r="O541" i="1"/>
  <c r="S541" i="1" s="1"/>
  <c r="T541" i="1" s="1"/>
  <c r="E542" i="1" l="1"/>
  <c r="F543" i="1" s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D543" i="1" s="1"/>
  <c r="I556" i="1"/>
  <c r="E543" i="1" l="1"/>
  <c r="F544" i="1" s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D544" i="1" s="1"/>
  <c r="E544" i="1" l="1"/>
  <c r="F545" i="1" s="1"/>
  <c r="H486" i="1"/>
  <c r="G487" i="1"/>
  <c r="K485" i="1"/>
  <c r="L485" i="1" s="1"/>
  <c r="M485" i="1" s="1"/>
  <c r="N485" i="1" s="1"/>
  <c r="J486" i="1"/>
  <c r="A545" i="1"/>
  <c r="D545" i="1" s="1"/>
  <c r="O544" i="1"/>
  <c r="S544" i="1" s="1"/>
  <c r="T544" i="1" s="1"/>
  <c r="V544" i="1"/>
  <c r="U544" i="1"/>
  <c r="I558" i="1"/>
  <c r="E545" i="1" l="1"/>
  <c r="F546" i="1" s="1"/>
  <c r="K486" i="1"/>
  <c r="L486" i="1" s="1"/>
  <c r="M486" i="1" s="1"/>
  <c r="N486" i="1" s="1"/>
  <c r="J487" i="1"/>
  <c r="H487" i="1"/>
  <c r="G488" i="1"/>
  <c r="V545" i="1"/>
  <c r="U545" i="1"/>
  <c r="I559" i="1"/>
  <c r="A546" i="1"/>
  <c r="D546" i="1" s="1"/>
  <c r="O545" i="1"/>
  <c r="S545" i="1" s="1"/>
  <c r="T545" i="1" s="1"/>
  <c r="E546" i="1" l="1"/>
  <c r="F547" i="1" s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D547" i="1" s="1"/>
  <c r="E547" i="1" l="1"/>
  <c r="F548" i="1" s="1"/>
  <c r="K488" i="1"/>
  <c r="L488" i="1" s="1"/>
  <c r="M488" i="1" s="1"/>
  <c r="N488" i="1" s="1"/>
  <c r="H489" i="1"/>
  <c r="G490" i="1"/>
  <c r="A548" i="1"/>
  <c r="D548" i="1" s="1"/>
  <c r="V547" i="1"/>
  <c r="U547" i="1"/>
  <c r="I561" i="1"/>
  <c r="E548" i="1" l="1"/>
  <c r="F549" i="1" s="1"/>
  <c r="H490" i="1"/>
  <c r="G491" i="1"/>
  <c r="K489" i="1"/>
  <c r="L489" i="1" s="1"/>
  <c r="M489" i="1" s="1"/>
  <c r="N489" i="1" s="1"/>
  <c r="J490" i="1"/>
  <c r="V548" i="1"/>
  <c r="U548" i="1"/>
  <c r="I562" i="1"/>
  <c r="O548" i="1"/>
  <c r="S548" i="1" s="1"/>
  <c r="T548" i="1" s="1"/>
  <c r="A549" i="1"/>
  <c r="D549" i="1" s="1"/>
  <c r="E549" i="1" l="1"/>
  <c r="F550" i="1" s="1"/>
  <c r="K490" i="1"/>
  <c r="L490" i="1" s="1"/>
  <c r="M490" i="1" s="1"/>
  <c r="N490" i="1" s="1"/>
  <c r="J491" i="1"/>
  <c r="H491" i="1"/>
  <c r="G492" i="1"/>
  <c r="A550" i="1"/>
  <c r="D550" i="1" s="1"/>
  <c r="O549" i="1"/>
  <c r="S549" i="1" s="1"/>
  <c r="T549" i="1" s="1"/>
  <c r="U549" i="1"/>
  <c r="V549" i="1"/>
  <c r="I563" i="1"/>
  <c r="E550" i="1" l="1"/>
  <c r="F551" i="1" s="1"/>
  <c r="H492" i="1"/>
  <c r="G493" i="1"/>
  <c r="J492" i="1"/>
  <c r="K491" i="1"/>
  <c r="L491" i="1" s="1"/>
  <c r="M491" i="1" s="1"/>
  <c r="N491" i="1" s="1"/>
  <c r="U550" i="1"/>
  <c r="V550" i="1"/>
  <c r="I564" i="1"/>
  <c r="O550" i="1"/>
  <c r="S550" i="1" s="1"/>
  <c r="T550" i="1" s="1"/>
  <c r="A551" i="1"/>
  <c r="D551" i="1" s="1"/>
  <c r="E551" i="1" l="1"/>
  <c r="F552" i="1" s="1"/>
  <c r="J493" i="1"/>
  <c r="K492" i="1"/>
  <c r="L492" i="1" s="1"/>
  <c r="M492" i="1" s="1"/>
  <c r="N492" i="1" s="1"/>
  <c r="H493" i="1"/>
  <c r="G494" i="1"/>
  <c r="O551" i="1"/>
  <c r="S551" i="1" s="1"/>
  <c r="T551" i="1" s="1"/>
  <c r="A552" i="1"/>
  <c r="D552" i="1" s="1"/>
  <c r="V551" i="1"/>
  <c r="U551" i="1"/>
  <c r="I565" i="1"/>
  <c r="E552" i="1" l="1"/>
  <c r="F553" i="1" s="1"/>
  <c r="H494" i="1"/>
  <c r="G495" i="1"/>
  <c r="K493" i="1"/>
  <c r="L493" i="1" s="1"/>
  <c r="M493" i="1" s="1"/>
  <c r="N493" i="1" s="1"/>
  <c r="J494" i="1"/>
  <c r="I566" i="1"/>
  <c r="V552" i="1"/>
  <c r="U552" i="1"/>
  <c r="O552" i="1"/>
  <c r="A553" i="1"/>
  <c r="D553" i="1" s="1"/>
  <c r="E553" i="1" l="1"/>
  <c r="F554" i="1" s="1"/>
  <c r="J495" i="1"/>
  <c r="K494" i="1"/>
  <c r="L494" i="1" s="1"/>
  <c r="M494" i="1" s="1"/>
  <c r="N494" i="1" s="1"/>
  <c r="H495" i="1"/>
  <c r="G496" i="1"/>
  <c r="O553" i="1"/>
  <c r="S553" i="1" s="1"/>
  <c r="T553" i="1" s="1"/>
  <c r="A554" i="1"/>
  <c r="D554" i="1" s="1"/>
  <c r="I567" i="1"/>
  <c r="V553" i="1"/>
  <c r="U553" i="1"/>
  <c r="E554" i="1" l="1"/>
  <c r="F555" i="1" s="1"/>
  <c r="G497" i="1"/>
  <c r="H496" i="1"/>
  <c r="J496" i="1"/>
  <c r="K495" i="1"/>
  <c r="L495" i="1" s="1"/>
  <c r="M495" i="1" s="1"/>
  <c r="N495" i="1" s="1"/>
  <c r="A555" i="1"/>
  <c r="D555" i="1" s="1"/>
  <c r="V554" i="1"/>
  <c r="U554" i="1"/>
  <c r="I568" i="1"/>
  <c r="E555" i="1" l="1"/>
  <c r="F556" i="1" s="1"/>
  <c r="J497" i="1"/>
  <c r="K496" i="1"/>
  <c r="L496" i="1" s="1"/>
  <c r="M496" i="1" s="1"/>
  <c r="N496" i="1" s="1"/>
  <c r="H497" i="1"/>
  <c r="G498" i="1"/>
  <c r="I569" i="1"/>
  <c r="U555" i="1"/>
  <c r="V555" i="1"/>
  <c r="A556" i="1"/>
  <c r="D556" i="1" s="1"/>
  <c r="O555" i="1"/>
  <c r="S555" i="1" s="1"/>
  <c r="T555" i="1" s="1"/>
  <c r="E556" i="1" l="1"/>
  <c r="F557" i="1" s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D557" i="1" s="1"/>
  <c r="I570" i="1"/>
  <c r="V556" i="1"/>
  <c r="U556" i="1"/>
  <c r="E557" i="1" l="1"/>
  <c r="F558" i="1" s="1"/>
  <c r="K498" i="1"/>
  <c r="L498" i="1" s="1"/>
  <c r="M498" i="1" s="1"/>
  <c r="N498" i="1" s="1"/>
  <c r="H499" i="1"/>
  <c r="G500" i="1"/>
  <c r="I571" i="1"/>
  <c r="A558" i="1"/>
  <c r="D558" i="1" s="1"/>
  <c r="O557" i="1"/>
  <c r="S557" i="1" s="1"/>
  <c r="T557" i="1" s="1"/>
  <c r="V557" i="1"/>
  <c r="U557" i="1"/>
  <c r="E558" i="1" l="1"/>
  <c r="F559" i="1" s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D559" i="1" s="1"/>
  <c r="I572" i="1"/>
  <c r="V558" i="1"/>
  <c r="U558" i="1"/>
  <c r="E559" i="1" l="1"/>
  <c r="F560" i="1" s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D560" i="1" s="1"/>
  <c r="U559" i="1"/>
  <c r="V559" i="1"/>
  <c r="E560" i="1" l="1"/>
  <c r="F561" i="1" s="1"/>
  <c r="H502" i="1"/>
  <c r="G503" i="1"/>
  <c r="K501" i="1"/>
  <c r="L501" i="1" s="1"/>
  <c r="M501" i="1" s="1"/>
  <c r="N501" i="1" s="1"/>
  <c r="J502" i="1"/>
  <c r="V560" i="1"/>
  <c r="U560" i="1"/>
  <c r="O560" i="1"/>
  <c r="S560" i="1" s="1"/>
  <c r="T560" i="1" s="1"/>
  <c r="A561" i="1"/>
  <c r="I574" i="1"/>
  <c r="J562" i="1" l="1"/>
  <c r="D561" i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I575" i="1"/>
  <c r="A562" i="1"/>
  <c r="D562" i="1" s="1"/>
  <c r="E562" i="1" l="1"/>
  <c r="F563" i="1" s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V562" i="1"/>
  <c r="U562" i="1"/>
  <c r="S562" i="1" l="1"/>
  <c r="T562" i="1" s="1"/>
  <c r="J563" i="1"/>
  <c r="E563" i="1"/>
  <c r="F564" i="1" s="1"/>
  <c r="K504" i="1"/>
  <c r="L504" i="1" s="1"/>
  <c r="M504" i="1" s="1"/>
  <c r="N504" i="1" s="1"/>
  <c r="J505" i="1"/>
  <c r="H505" i="1"/>
  <c r="G506" i="1"/>
  <c r="I577" i="1"/>
  <c r="U563" i="1"/>
  <c r="V563" i="1"/>
  <c r="O563" i="1"/>
  <c r="S563" i="1" s="1"/>
  <c r="T563" i="1" s="1"/>
  <c r="A564" i="1"/>
  <c r="D564" i="1" s="1"/>
  <c r="J564" i="1" l="1"/>
  <c r="E564" i="1"/>
  <c r="F565" i="1" s="1"/>
  <c r="H506" i="1"/>
  <c r="G507" i="1"/>
  <c r="K505" i="1"/>
  <c r="L505" i="1" s="1"/>
  <c r="M505" i="1" s="1"/>
  <c r="N505" i="1" s="1"/>
  <c r="A565" i="1"/>
  <c r="D565" i="1" s="1"/>
  <c r="O564" i="1"/>
  <c r="S564" i="1" s="1"/>
  <c r="T564" i="1" s="1"/>
  <c r="V564" i="1"/>
  <c r="U564" i="1"/>
  <c r="I578" i="1"/>
  <c r="J565" i="1" l="1"/>
  <c r="E565" i="1"/>
  <c r="F566" i="1" s="1"/>
  <c r="K506" i="1"/>
  <c r="L506" i="1" s="1"/>
  <c r="M506" i="1" s="1"/>
  <c r="N506" i="1" s="1"/>
  <c r="J507" i="1"/>
  <c r="H507" i="1"/>
  <c r="G508" i="1"/>
  <c r="O565" i="1"/>
  <c r="S565" i="1" s="1"/>
  <c r="T565" i="1" s="1"/>
  <c r="A566" i="1"/>
  <c r="D566" i="1" s="1"/>
  <c r="I579" i="1"/>
  <c r="V565" i="1"/>
  <c r="U565" i="1"/>
  <c r="J566" i="1" l="1"/>
  <c r="E566" i="1"/>
  <c r="F567" i="1" s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D567" i="1" s="1"/>
  <c r="V566" i="1"/>
  <c r="U566" i="1"/>
  <c r="J567" i="1" l="1"/>
  <c r="E567" i="1"/>
  <c r="F568" i="1" s="1"/>
  <c r="K508" i="1"/>
  <c r="L508" i="1" s="1"/>
  <c r="M508" i="1" s="1"/>
  <c r="N508" i="1" s="1"/>
  <c r="J509" i="1"/>
  <c r="H509" i="1"/>
  <c r="G510" i="1"/>
  <c r="O567" i="1"/>
  <c r="S567" i="1" s="1"/>
  <c r="T567" i="1" s="1"/>
  <c r="A568" i="1"/>
  <c r="I581" i="1"/>
  <c r="U567" i="1"/>
  <c r="V567" i="1"/>
  <c r="J569" i="1" l="1"/>
  <c r="D568" i="1"/>
  <c r="E568" i="1" s="1"/>
  <c r="F569" i="1" s="1"/>
  <c r="J568" i="1"/>
  <c r="G511" i="1"/>
  <c r="H510" i="1"/>
  <c r="K509" i="1"/>
  <c r="L509" i="1" s="1"/>
  <c r="M509" i="1" s="1"/>
  <c r="N509" i="1" s="1"/>
  <c r="J510" i="1"/>
  <c r="U568" i="1"/>
  <c r="V568" i="1"/>
  <c r="I582" i="1"/>
  <c r="A569" i="1"/>
  <c r="D569" i="1" s="1"/>
  <c r="E569" i="1" l="1"/>
  <c r="F570" i="1" s="1"/>
  <c r="K510" i="1"/>
  <c r="L510" i="1" s="1"/>
  <c r="M510" i="1" s="1"/>
  <c r="N510" i="1" s="1"/>
  <c r="J511" i="1"/>
  <c r="H511" i="1"/>
  <c r="G512" i="1"/>
  <c r="V569" i="1"/>
  <c r="U569" i="1"/>
  <c r="A570" i="1"/>
  <c r="D570" i="1" s="1"/>
  <c r="O569" i="1"/>
  <c r="I583" i="1"/>
  <c r="S569" i="1" l="1"/>
  <c r="T569" i="1" s="1"/>
  <c r="J570" i="1"/>
  <c r="E570" i="1"/>
  <c r="F571" i="1" s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D571" i="1" s="1"/>
  <c r="J571" i="1" l="1"/>
  <c r="E571" i="1"/>
  <c r="F572" i="1" s="1"/>
  <c r="K512" i="1"/>
  <c r="L512" i="1" s="1"/>
  <c r="M512" i="1" s="1"/>
  <c r="N512" i="1" s="1"/>
  <c r="H513" i="1"/>
  <c r="G514" i="1"/>
  <c r="V571" i="1"/>
  <c r="U571" i="1"/>
  <c r="A572" i="1"/>
  <c r="D572" i="1" s="1"/>
  <c r="O571" i="1"/>
  <c r="S571" i="1" s="1"/>
  <c r="T571" i="1" s="1"/>
  <c r="I585" i="1"/>
  <c r="J572" i="1" l="1"/>
  <c r="E572" i="1"/>
  <c r="F573" i="1" s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s="1"/>
  <c r="T572" i="1" s="1"/>
  <c r="J573" i="1" l="1"/>
  <c r="E573" i="1"/>
  <c r="F574" i="1" s="1"/>
  <c r="J515" i="1"/>
  <c r="K514" i="1"/>
  <c r="L514" i="1" s="1"/>
  <c r="M514" i="1" s="1"/>
  <c r="N514" i="1" s="1"/>
  <c r="H515" i="1"/>
  <c r="G516" i="1"/>
  <c r="A574" i="1"/>
  <c r="D574" i="1" s="1"/>
  <c r="O573" i="1"/>
  <c r="S573" i="1" s="1"/>
  <c r="T573" i="1" s="1"/>
  <c r="V573" i="1"/>
  <c r="U573" i="1"/>
  <c r="I587" i="1"/>
  <c r="J574" i="1" l="1"/>
  <c r="E574" i="1"/>
  <c r="F575" i="1" s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D575" i="1" s="1"/>
  <c r="V574" i="1"/>
  <c r="U574" i="1"/>
  <c r="J575" i="1" l="1"/>
  <c r="E575" i="1"/>
  <c r="F576" i="1" s="1"/>
  <c r="J517" i="1"/>
  <c r="K516" i="1"/>
  <c r="L516" i="1" s="1"/>
  <c r="M516" i="1" s="1"/>
  <c r="N516" i="1" s="1"/>
  <c r="H517" i="1"/>
  <c r="G518" i="1"/>
  <c r="I589" i="1"/>
  <c r="A576" i="1"/>
  <c r="D576" i="1" s="1"/>
  <c r="U575" i="1"/>
  <c r="V575" i="1"/>
  <c r="J576" i="1" l="1"/>
  <c r="E576" i="1"/>
  <c r="F577" i="1" s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D577" i="1" s="1"/>
  <c r="I590" i="1"/>
  <c r="V576" i="1"/>
  <c r="U576" i="1"/>
  <c r="J577" i="1" l="1"/>
  <c r="E577" i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A578" i="1"/>
  <c r="D578" i="1" s="1"/>
  <c r="O577" i="1"/>
  <c r="S577" i="1" s="1"/>
  <c r="T577" i="1" s="1"/>
  <c r="J578" i="1" l="1"/>
  <c r="E578" i="1"/>
  <c r="F579" i="1" s="1"/>
  <c r="H520" i="1"/>
  <c r="G521" i="1"/>
  <c r="K519" i="1"/>
  <c r="L519" i="1" s="1"/>
  <c r="M519" i="1" s="1"/>
  <c r="N519" i="1" s="1"/>
  <c r="V578" i="1"/>
  <c r="U578" i="1"/>
  <c r="O578" i="1"/>
  <c r="S578" i="1" s="1"/>
  <c r="T578" i="1" s="1"/>
  <c r="A579" i="1"/>
  <c r="D579" i="1" s="1"/>
  <c r="I592" i="1"/>
  <c r="J579" i="1" l="1"/>
  <c r="E579" i="1"/>
  <c r="F580" i="1" s="1"/>
  <c r="K520" i="1"/>
  <c r="L520" i="1" s="1"/>
  <c r="M520" i="1" s="1"/>
  <c r="N520" i="1" s="1"/>
  <c r="J521" i="1"/>
  <c r="H521" i="1"/>
  <c r="G522" i="1"/>
  <c r="U579" i="1"/>
  <c r="V579" i="1"/>
  <c r="I593" i="1"/>
  <c r="A580" i="1"/>
  <c r="D580" i="1" s="1"/>
  <c r="O579" i="1"/>
  <c r="S579" i="1" s="1"/>
  <c r="T579" i="1" s="1"/>
  <c r="J580" i="1" l="1"/>
  <c r="E580" i="1"/>
  <c r="F581" i="1" s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s="1"/>
  <c r="T580" i="1" s="1"/>
  <c r="J581" i="1" l="1"/>
  <c r="E581" i="1"/>
  <c r="F582" i="1" s="1"/>
  <c r="J523" i="1"/>
  <c r="K522" i="1"/>
  <c r="L522" i="1" s="1"/>
  <c r="M522" i="1" s="1"/>
  <c r="N522" i="1" s="1"/>
  <c r="H523" i="1"/>
  <c r="G524" i="1"/>
  <c r="A582" i="1"/>
  <c r="D582" i="1" s="1"/>
  <c r="O581" i="1"/>
  <c r="S581" i="1" s="1"/>
  <c r="T581" i="1" s="1"/>
  <c r="V581" i="1"/>
  <c r="U581" i="1"/>
  <c r="I595" i="1"/>
  <c r="J582" i="1" l="1"/>
  <c r="E582" i="1"/>
  <c r="F583" i="1" s="1"/>
  <c r="H524" i="1"/>
  <c r="G525" i="1"/>
  <c r="K523" i="1"/>
  <c r="L523" i="1" s="1"/>
  <c r="M523" i="1" s="1"/>
  <c r="N523" i="1" s="1"/>
  <c r="J524" i="1"/>
  <c r="V582" i="1"/>
  <c r="U582" i="1"/>
  <c r="I596" i="1"/>
  <c r="O582" i="1"/>
  <c r="S582" i="1" s="1"/>
  <c r="T582" i="1" s="1"/>
  <c r="A583" i="1"/>
  <c r="D583" i="1" s="1"/>
  <c r="J583" i="1" l="1"/>
  <c r="E583" i="1"/>
  <c r="F584" i="1" s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U583" i="1"/>
  <c r="J584" i="1" l="1"/>
  <c r="E584" i="1"/>
  <c r="F585" i="1" s="1"/>
  <c r="H526" i="1"/>
  <c r="G527" i="1"/>
  <c r="J526" i="1"/>
  <c r="K525" i="1"/>
  <c r="L525" i="1" s="1"/>
  <c r="M525" i="1" s="1"/>
  <c r="N525" i="1" s="1"/>
  <c r="I598" i="1"/>
  <c r="O584" i="1"/>
  <c r="S584" i="1" s="1"/>
  <c r="T584" i="1" s="1"/>
  <c r="A585" i="1"/>
  <c r="D585" i="1" s="1"/>
  <c r="U584" i="1"/>
  <c r="V584" i="1"/>
  <c r="J585" i="1" l="1"/>
  <c r="E585" i="1"/>
  <c r="F586" i="1" s="1"/>
  <c r="K526" i="1"/>
  <c r="L526" i="1" s="1"/>
  <c r="M526" i="1" s="1"/>
  <c r="N526" i="1" s="1"/>
  <c r="H527" i="1"/>
  <c r="G528" i="1"/>
  <c r="O585" i="1"/>
  <c r="S585" i="1" s="1"/>
  <c r="T585" i="1" s="1"/>
  <c r="A586" i="1"/>
  <c r="D586" i="1" s="1"/>
  <c r="I599" i="1"/>
  <c r="V585" i="1"/>
  <c r="U585" i="1"/>
  <c r="J586" i="1" l="1"/>
  <c r="E586" i="1"/>
  <c r="F587" i="1" s="1"/>
  <c r="H528" i="1"/>
  <c r="G529" i="1"/>
  <c r="K527" i="1"/>
  <c r="L527" i="1" s="1"/>
  <c r="M527" i="1" s="1"/>
  <c r="N527" i="1" s="1"/>
  <c r="J528" i="1"/>
  <c r="O586" i="1"/>
  <c r="S586" i="1" s="1"/>
  <c r="T586" i="1" s="1"/>
  <c r="A587" i="1"/>
  <c r="D587" i="1" s="1"/>
  <c r="I600" i="1"/>
  <c r="V586" i="1"/>
  <c r="U586" i="1"/>
  <c r="J587" i="1" l="1"/>
  <c r="E587" i="1"/>
  <c r="F588" i="1" s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D588" i="1" s="1"/>
  <c r="V587" i="1"/>
  <c r="U587" i="1"/>
  <c r="I601" i="1"/>
  <c r="J588" i="1" l="1"/>
  <c r="E588" i="1"/>
  <c r="F589" i="1" s="1"/>
  <c r="H530" i="1"/>
  <c r="G531" i="1"/>
  <c r="J530" i="1"/>
  <c r="K529" i="1"/>
  <c r="L529" i="1" s="1"/>
  <c r="M529" i="1" s="1"/>
  <c r="N529" i="1" s="1"/>
  <c r="U588" i="1"/>
  <c r="V588" i="1"/>
  <c r="I602" i="1"/>
  <c r="A589" i="1"/>
  <c r="D589" i="1" s="1"/>
  <c r="O588" i="1"/>
  <c r="S588" i="1" s="1"/>
  <c r="T588" i="1" s="1"/>
  <c r="J589" i="1" l="1"/>
  <c r="E589" i="1"/>
  <c r="F590" i="1" s="1"/>
  <c r="K530" i="1"/>
  <c r="L530" i="1" s="1"/>
  <c r="M530" i="1" s="1"/>
  <c r="N530" i="1" s="1"/>
  <c r="J531" i="1"/>
  <c r="H531" i="1"/>
  <c r="G532" i="1"/>
  <c r="I603" i="1"/>
  <c r="U589" i="1"/>
  <c r="V589" i="1"/>
  <c r="A590" i="1"/>
  <c r="D590" i="1" s="1"/>
  <c r="O589" i="1"/>
  <c r="S589" i="1" s="1"/>
  <c r="T589" i="1" s="1"/>
  <c r="J590" i="1" l="1"/>
  <c r="E590" i="1"/>
  <c r="F591" i="1" s="1"/>
  <c r="G533" i="1"/>
  <c r="H532" i="1"/>
  <c r="K531" i="1"/>
  <c r="L531" i="1" s="1"/>
  <c r="M531" i="1" s="1"/>
  <c r="N531" i="1" s="1"/>
  <c r="J532" i="1"/>
  <c r="V590" i="1"/>
  <c r="U590" i="1"/>
  <c r="I604" i="1"/>
  <c r="A591" i="1"/>
  <c r="D591" i="1" s="1"/>
  <c r="J591" i="1" l="1"/>
  <c r="E591" i="1"/>
  <c r="F592" i="1" s="1"/>
  <c r="K532" i="1"/>
  <c r="L532" i="1" s="1"/>
  <c r="M532" i="1" s="1"/>
  <c r="N532" i="1" s="1"/>
  <c r="J533" i="1"/>
  <c r="G534" i="1"/>
  <c r="H533" i="1"/>
  <c r="V591" i="1"/>
  <c r="U591" i="1"/>
  <c r="O591" i="1"/>
  <c r="S591" i="1" s="1"/>
  <c r="T591" i="1" s="1"/>
  <c r="A592" i="1"/>
  <c r="D592" i="1" s="1"/>
  <c r="I605" i="1"/>
  <c r="J592" i="1" l="1"/>
  <c r="E592" i="1"/>
  <c r="F593" i="1" s="1"/>
  <c r="H534" i="1"/>
  <c r="G535" i="1"/>
  <c r="K533" i="1"/>
  <c r="L533" i="1" s="1"/>
  <c r="M533" i="1" s="1"/>
  <c r="N533" i="1" s="1"/>
  <c r="A593" i="1"/>
  <c r="D593" i="1" s="1"/>
  <c r="O592" i="1"/>
  <c r="S592" i="1" s="1"/>
  <c r="T592" i="1" s="1"/>
  <c r="I606" i="1"/>
  <c r="U592" i="1"/>
  <c r="V592" i="1"/>
  <c r="J593" i="1" l="1"/>
  <c r="E593" i="1"/>
  <c r="F594" i="1" s="1"/>
  <c r="K534" i="1"/>
  <c r="L534" i="1" s="1"/>
  <c r="M534" i="1" s="1"/>
  <c r="N534" i="1" s="1"/>
  <c r="J535" i="1"/>
  <c r="H535" i="1"/>
  <c r="G536" i="1"/>
  <c r="V593" i="1"/>
  <c r="U593" i="1"/>
  <c r="I607" i="1"/>
  <c r="A594" i="1"/>
  <c r="D594" i="1" s="1"/>
  <c r="O593" i="1"/>
  <c r="S593" i="1" s="1"/>
  <c r="T593" i="1" s="1"/>
  <c r="J594" i="1" l="1"/>
  <c r="E594" i="1"/>
  <c r="F595" i="1" s="1"/>
  <c r="G537" i="1"/>
  <c r="H536" i="1"/>
  <c r="K535" i="1"/>
  <c r="L535" i="1" s="1"/>
  <c r="M535" i="1" s="1"/>
  <c r="N535" i="1" s="1"/>
  <c r="J536" i="1"/>
  <c r="V594" i="1"/>
  <c r="U594" i="1"/>
  <c r="O594" i="1"/>
  <c r="S594" i="1" s="1"/>
  <c r="T594" i="1" s="1"/>
  <c r="A595" i="1"/>
  <c r="D595" i="1" s="1"/>
  <c r="I608" i="1"/>
  <c r="J595" i="1" l="1"/>
  <c r="E595" i="1"/>
  <c r="F596" i="1" s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D596" i="1" s="1"/>
  <c r="I609" i="1"/>
  <c r="V595" i="1"/>
  <c r="U595" i="1"/>
  <c r="J596" i="1" l="1"/>
  <c r="E596" i="1"/>
  <c r="F597" i="1" s="1"/>
  <c r="H538" i="1"/>
  <c r="G539" i="1"/>
  <c r="K537" i="1"/>
  <c r="L537" i="1" s="1"/>
  <c r="M537" i="1" s="1"/>
  <c r="N537" i="1" s="1"/>
  <c r="J538" i="1"/>
  <c r="I610" i="1"/>
  <c r="A597" i="1"/>
  <c r="D597" i="1" s="1"/>
  <c r="V596" i="1"/>
  <c r="U596" i="1"/>
  <c r="J597" i="1" l="1"/>
  <c r="E597" i="1"/>
  <c r="F598" i="1" s="1"/>
  <c r="K538" i="1"/>
  <c r="L538" i="1" s="1"/>
  <c r="M538" i="1" s="1"/>
  <c r="N538" i="1" s="1"/>
  <c r="J539" i="1"/>
  <c r="H539" i="1"/>
  <c r="G540" i="1"/>
  <c r="V597" i="1"/>
  <c r="U597" i="1"/>
  <c r="I611" i="1"/>
  <c r="O597" i="1"/>
  <c r="S597" i="1" s="1"/>
  <c r="T597" i="1" s="1"/>
  <c r="A598" i="1"/>
  <c r="D598" i="1" s="1"/>
  <c r="J598" i="1" l="1"/>
  <c r="E598" i="1"/>
  <c r="F599" i="1" s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D599" i="1" s="1"/>
  <c r="U598" i="1"/>
  <c r="V598" i="1"/>
  <c r="I612" i="1"/>
  <c r="J599" i="1" l="1"/>
  <c r="E599" i="1"/>
  <c r="F600" i="1" s="1"/>
  <c r="K540" i="1"/>
  <c r="L540" i="1" s="1"/>
  <c r="M540" i="1" s="1"/>
  <c r="N540" i="1" s="1"/>
  <c r="G542" i="1"/>
  <c r="H541" i="1"/>
  <c r="V599" i="1"/>
  <c r="U599" i="1"/>
  <c r="I613" i="1"/>
  <c r="O599" i="1"/>
  <c r="S599" i="1" s="1"/>
  <c r="T599" i="1" s="1"/>
  <c r="A600" i="1"/>
  <c r="D600" i="1" s="1"/>
  <c r="J600" i="1" l="1"/>
  <c r="E600" i="1"/>
  <c r="F601" i="1" s="1"/>
  <c r="H542" i="1"/>
  <c r="G543" i="1"/>
  <c r="K541" i="1"/>
  <c r="L541" i="1" s="1"/>
  <c r="M541" i="1" s="1"/>
  <c r="N541" i="1" s="1"/>
  <c r="J542" i="1"/>
  <c r="A601" i="1"/>
  <c r="D601" i="1" s="1"/>
  <c r="O600" i="1"/>
  <c r="S600" i="1" s="1"/>
  <c r="T600" i="1" s="1"/>
  <c r="U600" i="1"/>
  <c r="V600" i="1"/>
  <c r="I614" i="1"/>
  <c r="J601" i="1" l="1"/>
  <c r="E601" i="1"/>
  <c r="F602" i="1" s="1"/>
  <c r="K542" i="1"/>
  <c r="L542" i="1" s="1"/>
  <c r="M542" i="1" s="1"/>
  <c r="N542" i="1" s="1"/>
  <c r="J543" i="1"/>
  <c r="H543" i="1"/>
  <c r="G544" i="1"/>
  <c r="I615" i="1"/>
  <c r="A602" i="1"/>
  <c r="D602" i="1" s="1"/>
  <c r="O601" i="1"/>
  <c r="S601" i="1" s="1"/>
  <c r="T601" i="1" s="1"/>
  <c r="U601" i="1"/>
  <c r="V601" i="1"/>
  <c r="J602" i="1" l="1"/>
  <c r="E602" i="1"/>
  <c r="F603" i="1" s="1"/>
  <c r="H544" i="1"/>
  <c r="G545" i="1"/>
  <c r="K543" i="1"/>
  <c r="L543" i="1" s="1"/>
  <c r="M543" i="1" s="1"/>
  <c r="N543" i="1" s="1"/>
  <c r="J544" i="1"/>
  <c r="O602" i="1"/>
  <c r="S602" i="1" s="1"/>
  <c r="T602" i="1" s="1"/>
  <c r="A603" i="1"/>
  <c r="D603" i="1" s="1"/>
  <c r="I616" i="1"/>
  <c r="U602" i="1"/>
  <c r="V602" i="1"/>
  <c r="J603" i="1" l="1"/>
  <c r="E603" i="1"/>
  <c r="F604" i="1" s="1"/>
  <c r="K544" i="1"/>
  <c r="L544" i="1" s="1"/>
  <c r="M544" i="1" s="1"/>
  <c r="N544" i="1" s="1"/>
  <c r="J545" i="1"/>
  <c r="G546" i="1"/>
  <c r="H545" i="1"/>
  <c r="V603" i="1"/>
  <c r="U603" i="1"/>
  <c r="I617" i="1"/>
  <c r="A604" i="1"/>
  <c r="D604" i="1" s="1"/>
  <c r="J604" i="1" l="1"/>
  <c r="E604" i="1"/>
  <c r="F605" i="1" s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D605" i="1" s="1"/>
  <c r="U604" i="1"/>
  <c r="V604" i="1"/>
  <c r="I618" i="1"/>
  <c r="J605" i="1" l="1"/>
  <c r="E605" i="1"/>
  <c r="F606" i="1" s="1"/>
  <c r="K546" i="1"/>
  <c r="L546" i="1" s="1"/>
  <c r="M546" i="1" s="1"/>
  <c r="N546" i="1" s="1"/>
  <c r="J547" i="1"/>
  <c r="G548" i="1"/>
  <c r="H547" i="1"/>
  <c r="V605" i="1"/>
  <c r="U605" i="1"/>
  <c r="I619" i="1"/>
  <c r="A606" i="1"/>
  <c r="D606" i="1" s="1"/>
  <c r="O605" i="1"/>
  <c r="S605" i="1" s="1"/>
  <c r="T605" i="1" s="1"/>
  <c r="J606" i="1" l="1"/>
  <c r="E606" i="1"/>
  <c r="F607" i="1" s="1"/>
  <c r="G549" i="1"/>
  <c r="H548" i="1"/>
  <c r="K547" i="1"/>
  <c r="L547" i="1" s="1"/>
  <c r="M547" i="1" s="1"/>
  <c r="N547" i="1" s="1"/>
  <c r="V606" i="1"/>
  <c r="U606" i="1"/>
  <c r="O606" i="1"/>
  <c r="S606" i="1" s="1"/>
  <c r="T606" i="1" s="1"/>
  <c r="A607" i="1"/>
  <c r="D607" i="1" s="1"/>
  <c r="I620" i="1"/>
  <c r="J607" i="1" l="1"/>
  <c r="E607" i="1"/>
  <c r="F608" i="1" s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S607" i="1" s="1"/>
  <c r="T607" i="1" s="1"/>
  <c r="V607" i="1"/>
  <c r="U607" i="1"/>
  <c r="J608" i="1" l="1"/>
  <c r="E608" i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A609" i="1"/>
  <c r="D609" i="1" s="1"/>
  <c r="O608" i="1"/>
  <c r="S608" i="1" s="1"/>
  <c r="T608" i="1" s="1"/>
  <c r="J609" i="1" l="1"/>
  <c r="E609" i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S609" i="1" s="1"/>
  <c r="T609" i="1" s="1"/>
  <c r="I623" i="1"/>
  <c r="J610" i="1" l="1"/>
  <c r="E610" i="1"/>
  <c r="F611" i="1" s="1"/>
  <c r="H552" i="1"/>
  <c r="G553" i="1"/>
  <c r="J552" i="1"/>
  <c r="K551" i="1"/>
  <c r="L551" i="1" s="1"/>
  <c r="M551" i="1" s="1"/>
  <c r="N551" i="1" s="1"/>
  <c r="V610" i="1"/>
  <c r="U610" i="1"/>
  <c r="I624" i="1"/>
  <c r="A611" i="1"/>
  <c r="D611" i="1" s="1"/>
  <c r="J611" i="1" l="1"/>
  <c r="E611" i="1"/>
  <c r="F612" i="1" s="1"/>
  <c r="K552" i="1"/>
  <c r="L552" i="1" s="1"/>
  <c r="M552" i="1" s="1"/>
  <c r="N552" i="1" s="1"/>
  <c r="J553" i="1"/>
  <c r="H553" i="1"/>
  <c r="G554" i="1"/>
  <c r="V611" i="1"/>
  <c r="U611" i="1"/>
  <c r="O611" i="1"/>
  <c r="S611" i="1" s="1"/>
  <c r="T611" i="1" s="1"/>
  <c r="A612" i="1"/>
  <c r="D612" i="1" s="1"/>
  <c r="I625" i="1"/>
  <c r="J612" i="1" l="1"/>
  <c r="E612" i="1"/>
  <c r="F613" i="1" s="1"/>
  <c r="G555" i="1"/>
  <c r="H554" i="1"/>
  <c r="K553" i="1"/>
  <c r="L553" i="1" s="1"/>
  <c r="M553" i="1" s="1"/>
  <c r="N553" i="1" s="1"/>
  <c r="J554" i="1"/>
  <c r="A613" i="1"/>
  <c r="D613" i="1" s="1"/>
  <c r="O612" i="1"/>
  <c r="S612" i="1" s="1"/>
  <c r="T612" i="1" s="1"/>
  <c r="I626" i="1"/>
  <c r="V612" i="1"/>
  <c r="U612" i="1"/>
  <c r="J613" i="1" l="1"/>
  <c r="E613" i="1"/>
  <c r="F614" i="1" s="1"/>
  <c r="K554" i="1"/>
  <c r="L554" i="1" s="1"/>
  <c r="M554" i="1" s="1"/>
  <c r="N554" i="1" s="1"/>
  <c r="H555" i="1"/>
  <c r="G556" i="1"/>
  <c r="I627" i="1"/>
  <c r="O613" i="1"/>
  <c r="S613" i="1" s="1"/>
  <c r="T613" i="1" s="1"/>
  <c r="A614" i="1"/>
  <c r="D614" i="1" s="1"/>
  <c r="U613" i="1"/>
  <c r="V613" i="1"/>
  <c r="J614" i="1" l="1"/>
  <c r="E614" i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D615" i="1" s="1"/>
  <c r="V614" i="1"/>
  <c r="U614" i="1"/>
  <c r="I628" i="1"/>
  <c r="J615" i="1" l="1"/>
  <c r="E615" i="1"/>
  <c r="F616" i="1" s="1"/>
  <c r="K556" i="1"/>
  <c r="L556" i="1" s="1"/>
  <c r="M556" i="1" s="1"/>
  <c r="N556" i="1" s="1"/>
  <c r="J557" i="1"/>
  <c r="G558" i="1"/>
  <c r="H557" i="1"/>
  <c r="V615" i="1"/>
  <c r="U615" i="1"/>
  <c r="I629" i="1"/>
  <c r="O615" i="1"/>
  <c r="S615" i="1" s="1"/>
  <c r="T615" i="1" s="1"/>
  <c r="A616" i="1"/>
  <c r="D616" i="1" s="1"/>
  <c r="J616" i="1" l="1"/>
  <c r="E616" i="1"/>
  <c r="F617" i="1" s="1"/>
  <c r="G559" i="1"/>
  <c r="H558" i="1"/>
  <c r="K557" i="1"/>
  <c r="L557" i="1" s="1"/>
  <c r="M557" i="1" s="1"/>
  <c r="N557" i="1" s="1"/>
  <c r="J558" i="1"/>
  <c r="A617" i="1"/>
  <c r="D617" i="1" s="1"/>
  <c r="O616" i="1"/>
  <c r="U616" i="1"/>
  <c r="V616" i="1"/>
  <c r="I630" i="1"/>
  <c r="J617" i="1" l="1"/>
  <c r="E617" i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s="1"/>
  <c r="T617" i="1" s="1"/>
  <c r="J618" i="1" l="1"/>
  <c r="E618" i="1"/>
  <c r="F619" i="1" s="1"/>
  <c r="H560" i="1"/>
  <c r="G561" i="1"/>
  <c r="K559" i="1"/>
  <c r="L559" i="1" s="1"/>
  <c r="M559" i="1" s="1"/>
  <c r="N559" i="1" s="1"/>
  <c r="J560" i="1"/>
  <c r="V618" i="1"/>
  <c r="U618" i="1"/>
  <c r="O618" i="1"/>
  <c r="S618" i="1" s="1"/>
  <c r="T618" i="1" s="1"/>
  <c r="A619" i="1"/>
  <c r="D619" i="1" s="1"/>
  <c r="I632" i="1"/>
  <c r="J619" i="1" l="1"/>
  <c r="E619" i="1"/>
  <c r="F620" i="1" s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S619" i="1" s="1"/>
  <c r="T619" i="1" s="1"/>
  <c r="U619" i="1"/>
  <c r="V619" i="1"/>
  <c r="J620" i="1" l="1"/>
  <c r="E620" i="1"/>
  <c r="F621" i="1" s="1"/>
  <c r="H562" i="1"/>
  <c r="G563" i="1"/>
  <c r="K561" i="1"/>
  <c r="L561" i="1" s="1"/>
  <c r="M561" i="1" s="1"/>
  <c r="N561" i="1" s="1"/>
  <c r="A621" i="1"/>
  <c r="D621" i="1" s="1"/>
  <c r="O620" i="1"/>
  <c r="S620" i="1" s="1"/>
  <c r="T620" i="1" s="1"/>
  <c r="V620" i="1"/>
  <c r="U620" i="1"/>
  <c r="I634" i="1"/>
  <c r="J621" i="1" l="1"/>
  <c r="E621" i="1"/>
  <c r="F622" i="1" s="1"/>
  <c r="K562" i="1"/>
  <c r="L562" i="1" s="1"/>
  <c r="M562" i="1" s="1"/>
  <c r="N562" i="1" s="1"/>
  <c r="G564" i="1"/>
  <c r="H563" i="1"/>
  <c r="I635" i="1"/>
  <c r="A622" i="1"/>
  <c r="D622" i="1" s="1"/>
  <c r="O621" i="1"/>
  <c r="S621" i="1" s="1"/>
  <c r="T621" i="1" s="1"/>
  <c r="V621" i="1"/>
  <c r="U621" i="1"/>
  <c r="J622" i="1" l="1"/>
  <c r="E622" i="1"/>
  <c r="F623" i="1" s="1"/>
  <c r="H564" i="1"/>
  <c r="G565" i="1"/>
  <c r="K563" i="1"/>
  <c r="L563" i="1" s="1"/>
  <c r="M563" i="1" s="1"/>
  <c r="N563" i="1" s="1"/>
  <c r="O622" i="1"/>
  <c r="S622" i="1" s="1"/>
  <c r="T622" i="1" s="1"/>
  <c r="A623" i="1"/>
  <c r="D623" i="1" s="1"/>
  <c r="I636" i="1"/>
  <c r="V622" i="1"/>
  <c r="U622" i="1"/>
  <c r="J623" i="1" l="1"/>
  <c r="E623" i="1"/>
  <c r="F624" i="1" s="1"/>
  <c r="K564" i="1"/>
  <c r="L564" i="1" s="1"/>
  <c r="M564" i="1" s="1"/>
  <c r="N564" i="1" s="1"/>
  <c r="H565" i="1"/>
  <c r="G566" i="1"/>
  <c r="I637" i="1"/>
  <c r="A624" i="1"/>
  <c r="D624" i="1" s="1"/>
  <c r="O623" i="1"/>
  <c r="S623" i="1" s="1"/>
  <c r="T623" i="1" s="1"/>
  <c r="V623" i="1"/>
  <c r="U623" i="1"/>
  <c r="J624" i="1" l="1"/>
  <c r="E624" i="1"/>
  <c r="F625" i="1" s="1"/>
  <c r="G567" i="1"/>
  <c r="H566" i="1"/>
  <c r="K565" i="1"/>
  <c r="L565" i="1" s="1"/>
  <c r="M565" i="1" s="1"/>
  <c r="N565" i="1" s="1"/>
  <c r="A625" i="1"/>
  <c r="D625" i="1" s="1"/>
  <c r="V624" i="1"/>
  <c r="U624" i="1"/>
  <c r="I638" i="1"/>
  <c r="J625" i="1" l="1"/>
  <c r="E625" i="1"/>
  <c r="F626" i="1" s="1"/>
  <c r="K566" i="1"/>
  <c r="L566" i="1" s="1"/>
  <c r="M566" i="1" s="1"/>
  <c r="N566" i="1" s="1"/>
  <c r="G568" i="1"/>
  <c r="H567" i="1"/>
  <c r="I639" i="1"/>
  <c r="V625" i="1"/>
  <c r="U625" i="1"/>
  <c r="A626" i="1"/>
  <c r="D626" i="1" s="1"/>
  <c r="O625" i="1"/>
  <c r="S625" i="1" s="1"/>
  <c r="T625" i="1" s="1"/>
  <c r="J626" i="1" l="1"/>
  <c r="E626" i="1"/>
  <c r="F627" i="1" s="1"/>
  <c r="H568" i="1"/>
  <c r="G569" i="1"/>
  <c r="K567" i="1"/>
  <c r="L567" i="1" s="1"/>
  <c r="M567" i="1" s="1"/>
  <c r="N567" i="1" s="1"/>
  <c r="O626" i="1"/>
  <c r="S626" i="1" s="1"/>
  <c r="T626" i="1" s="1"/>
  <c r="A627" i="1"/>
  <c r="D627" i="1" s="1"/>
  <c r="I640" i="1"/>
  <c r="U626" i="1"/>
  <c r="V626" i="1"/>
  <c r="J627" i="1" l="1"/>
  <c r="E627" i="1"/>
  <c r="F628" i="1" s="1"/>
  <c r="K568" i="1"/>
  <c r="L568" i="1" s="1"/>
  <c r="M568" i="1" s="1"/>
  <c r="N568" i="1" s="1"/>
  <c r="H569" i="1"/>
  <c r="G570" i="1"/>
  <c r="V627" i="1"/>
  <c r="U627" i="1"/>
  <c r="O627" i="1"/>
  <c r="S627" i="1" s="1"/>
  <c r="T627" i="1" s="1"/>
  <c r="A628" i="1"/>
  <c r="D628" i="1" s="1"/>
  <c r="I641" i="1"/>
  <c r="J628" i="1" l="1"/>
  <c r="E628" i="1"/>
  <c r="F629" i="1" s="1"/>
  <c r="H570" i="1"/>
  <c r="G571" i="1"/>
  <c r="K569" i="1"/>
  <c r="L569" i="1" s="1"/>
  <c r="M569" i="1" s="1"/>
  <c r="N569" i="1" s="1"/>
  <c r="I642" i="1"/>
  <c r="O628" i="1"/>
  <c r="S628" i="1" s="1"/>
  <c r="T628" i="1" s="1"/>
  <c r="A629" i="1"/>
  <c r="D629" i="1" s="1"/>
  <c r="V628" i="1"/>
  <c r="U628" i="1"/>
  <c r="J629" i="1" l="1"/>
  <c r="E629" i="1"/>
  <c r="F630" i="1" s="1"/>
  <c r="K570" i="1"/>
  <c r="L570" i="1" s="1"/>
  <c r="M570" i="1" s="1"/>
  <c r="N570" i="1" s="1"/>
  <c r="G572" i="1"/>
  <c r="H571" i="1"/>
  <c r="O629" i="1"/>
  <c r="S629" i="1" s="1"/>
  <c r="T629" i="1" s="1"/>
  <c r="A630" i="1"/>
  <c r="D630" i="1" s="1"/>
  <c r="I643" i="1"/>
  <c r="U629" i="1"/>
  <c r="V629" i="1"/>
  <c r="J630" i="1" l="1"/>
  <c r="E630" i="1"/>
  <c r="F631" i="1" s="1"/>
  <c r="G573" i="1"/>
  <c r="H572" i="1"/>
  <c r="K571" i="1"/>
  <c r="L571" i="1" s="1"/>
  <c r="M571" i="1" s="1"/>
  <c r="N571" i="1" s="1"/>
  <c r="I644" i="1"/>
  <c r="O630" i="1"/>
  <c r="S630" i="1" s="1"/>
  <c r="T630" i="1" s="1"/>
  <c r="A631" i="1"/>
  <c r="D631" i="1" s="1"/>
  <c r="U630" i="1"/>
  <c r="V630" i="1"/>
  <c r="J631" i="1" l="1"/>
  <c r="E631" i="1"/>
  <c r="F632" i="1" s="1"/>
  <c r="K572" i="1"/>
  <c r="L572" i="1" s="1"/>
  <c r="M572" i="1" s="1"/>
  <c r="N572" i="1" s="1"/>
  <c r="H573" i="1"/>
  <c r="G574" i="1"/>
  <c r="A632" i="1"/>
  <c r="D632" i="1" s="1"/>
  <c r="I645" i="1"/>
  <c r="V631" i="1"/>
  <c r="U631" i="1"/>
  <c r="J632" i="1" l="1"/>
  <c r="E632" i="1"/>
  <c r="F633" i="1" s="1"/>
  <c r="G575" i="1"/>
  <c r="H574" i="1"/>
  <c r="K573" i="1"/>
  <c r="L573" i="1" s="1"/>
  <c r="M573" i="1" s="1"/>
  <c r="N573" i="1" s="1"/>
  <c r="A633" i="1"/>
  <c r="D633" i="1" s="1"/>
  <c r="O632" i="1"/>
  <c r="S632" i="1" s="1"/>
  <c r="T632" i="1" s="1"/>
  <c r="I646" i="1"/>
  <c r="V632" i="1"/>
  <c r="U632" i="1"/>
  <c r="J633" i="1" l="1"/>
  <c r="E633" i="1"/>
  <c r="F634" i="1" s="1"/>
  <c r="K574" i="1"/>
  <c r="L574" i="1" s="1"/>
  <c r="M574" i="1" s="1"/>
  <c r="N574" i="1" s="1"/>
  <c r="G576" i="1"/>
  <c r="H575" i="1"/>
  <c r="I647" i="1"/>
  <c r="V633" i="1"/>
  <c r="U633" i="1"/>
  <c r="A634" i="1"/>
  <c r="D634" i="1" s="1"/>
  <c r="O633" i="1"/>
  <c r="S633" i="1" s="1"/>
  <c r="T633" i="1" s="1"/>
  <c r="J634" i="1" l="1"/>
  <c r="E634" i="1"/>
  <c r="F635" i="1" s="1"/>
  <c r="G577" i="1"/>
  <c r="H576" i="1"/>
  <c r="K575" i="1"/>
  <c r="L575" i="1" s="1"/>
  <c r="M575" i="1" s="1"/>
  <c r="N575" i="1" s="1"/>
  <c r="U634" i="1"/>
  <c r="V634" i="1"/>
  <c r="O634" i="1"/>
  <c r="S634" i="1" s="1"/>
  <c r="T634" i="1" s="1"/>
  <c r="A635" i="1"/>
  <c r="D635" i="1" s="1"/>
  <c r="I648" i="1"/>
  <c r="J635" i="1" l="1"/>
  <c r="E635" i="1"/>
  <c r="F636" i="1" s="1"/>
  <c r="K576" i="1"/>
  <c r="L576" i="1" s="1"/>
  <c r="M576" i="1" s="1"/>
  <c r="N576" i="1" s="1"/>
  <c r="H577" i="1"/>
  <c r="G578" i="1"/>
  <c r="I649" i="1"/>
  <c r="O635" i="1"/>
  <c r="S635" i="1" s="1"/>
  <c r="T635" i="1" s="1"/>
  <c r="A636" i="1"/>
  <c r="D636" i="1" s="1"/>
  <c r="U635" i="1"/>
  <c r="V635" i="1"/>
  <c r="J636" i="1" l="1"/>
  <c r="E636" i="1"/>
  <c r="F637" i="1" s="1"/>
  <c r="G579" i="1"/>
  <c r="H578" i="1"/>
  <c r="K577" i="1"/>
  <c r="L577" i="1" s="1"/>
  <c r="M577" i="1" s="1"/>
  <c r="N577" i="1" s="1"/>
  <c r="O636" i="1"/>
  <c r="S636" i="1" s="1"/>
  <c r="T636" i="1" s="1"/>
  <c r="A637" i="1"/>
  <c r="D637" i="1" s="1"/>
  <c r="V636" i="1"/>
  <c r="U636" i="1"/>
  <c r="I650" i="1"/>
  <c r="J637" i="1" l="1"/>
  <c r="E637" i="1"/>
  <c r="F638" i="1" s="1"/>
  <c r="K578" i="1"/>
  <c r="L578" i="1" s="1"/>
  <c r="M578" i="1" s="1"/>
  <c r="N578" i="1" s="1"/>
  <c r="H579" i="1"/>
  <c r="G580" i="1"/>
  <c r="O637" i="1"/>
  <c r="S637" i="1" s="1"/>
  <c r="T637" i="1" s="1"/>
  <c r="A638" i="1"/>
  <c r="D638" i="1" s="1"/>
  <c r="I651" i="1"/>
  <c r="V637" i="1"/>
  <c r="U637" i="1"/>
  <c r="J638" i="1" l="1"/>
  <c r="E638" i="1"/>
  <c r="F639" i="1" s="1"/>
  <c r="G581" i="1"/>
  <c r="H580" i="1"/>
  <c r="K579" i="1"/>
  <c r="L579" i="1" s="1"/>
  <c r="M579" i="1" s="1"/>
  <c r="N579" i="1" s="1"/>
  <c r="I652" i="1"/>
  <c r="A639" i="1"/>
  <c r="D639" i="1" s="1"/>
  <c r="U638" i="1"/>
  <c r="V638" i="1"/>
  <c r="J639" i="1" l="1"/>
  <c r="E639" i="1"/>
  <c r="F640" i="1" s="1"/>
  <c r="K580" i="1"/>
  <c r="L580" i="1" s="1"/>
  <c r="M580" i="1" s="1"/>
  <c r="N580" i="1" s="1"/>
  <c r="G582" i="1"/>
  <c r="H581" i="1"/>
  <c r="A640" i="1"/>
  <c r="D640" i="1" s="1"/>
  <c r="O639" i="1"/>
  <c r="S639" i="1" s="1"/>
  <c r="T639" i="1" s="1"/>
  <c r="I653" i="1"/>
  <c r="V639" i="1"/>
  <c r="U639" i="1"/>
  <c r="J640" i="1" l="1"/>
  <c r="E640" i="1"/>
  <c r="F641" i="1" s="1"/>
  <c r="G583" i="1"/>
  <c r="H582" i="1"/>
  <c r="K581" i="1"/>
  <c r="L581" i="1" s="1"/>
  <c r="M581" i="1" s="1"/>
  <c r="N581" i="1" s="1"/>
  <c r="U640" i="1"/>
  <c r="V640" i="1"/>
  <c r="I654" i="1"/>
  <c r="O640" i="1"/>
  <c r="S640" i="1" s="1"/>
  <c r="T640" i="1" s="1"/>
  <c r="A641" i="1"/>
  <c r="D641" i="1" s="1"/>
  <c r="J641" i="1" l="1"/>
  <c r="E641" i="1"/>
  <c r="F642" i="1" s="1"/>
  <c r="K582" i="1"/>
  <c r="L582" i="1" s="1"/>
  <c r="M582" i="1" s="1"/>
  <c r="N582" i="1" s="1"/>
  <c r="H583" i="1"/>
  <c r="G584" i="1"/>
  <c r="V641" i="1"/>
  <c r="U641" i="1"/>
  <c r="I655" i="1"/>
  <c r="O641" i="1"/>
  <c r="S641" i="1" s="1"/>
  <c r="T641" i="1" s="1"/>
  <c r="A642" i="1"/>
  <c r="D642" i="1" s="1"/>
  <c r="J642" i="1" l="1"/>
  <c r="E642" i="1"/>
  <c r="F643" i="1" s="1"/>
  <c r="G585" i="1"/>
  <c r="H584" i="1"/>
  <c r="K583" i="1"/>
  <c r="L583" i="1" s="1"/>
  <c r="M583" i="1" s="1"/>
  <c r="N583" i="1" s="1"/>
  <c r="A643" i="1"/>
  <c r="D643" i="1" s="1"/>
  <c r="O642" i="1"/>
  <c r="U642" i="1"/>
  <c r="V642" i="1"/>
  <c r="I656" i="1"/>
  <c r="J643" i="1" l="1"/>
  <c r="E643" i="1"/>
  <c r="F644" i="1" s="1"/>
  <c r="K584" i="1"/>
  <c r="L584" i="1" s="1"/>
  <c r="M584" i="1" s="1"/>
  <c r="N584" i="1" s="1"/>
  <c r="H585" i="1"/>
  <c r="G586" i="1"/>
  <c r="I657" i="1"/>
  <c r="V643" i="1"/>
  <c r="U643" i="1"/>
  <c r="A644" i="1"/>
  <c r="D644" i="1" s="1"/>
  <c r="O643" i="1"/>
  <c r="S643" i="1" s="1"/>
  <c r="T643" i="1" s="1"/>
  <c r="J644" i="1" l="1"/>
  <c r="E644" i="1"/>
  <c r="F645" i="1" s="1"/>
  <c r="G587" i="1"/>
  <c r="H586" i="1"/>
  <c r="K585" i="1"/>
  <c r="L585" i="1" s="1"/>
  <c r="M585" i="1" s="1"/>
  <c r="N585" i="1" s="1"/>
  <c r="O644" i="1"/>
  <c r="S644" i="1" s="1"/>
  <c r="T644" i="1" s="1"/>
  <c r="A645" i="1"/>
  <c r="D645" i="1" s="1"/>
  <c r="I658" i="1"/>
  <c r="U644" i="1"/>
  <c r="V644" i="1"/>
  <c r="J645" i="1" l="1"/>
  <c r="E645" i="1"/>
  <c r="F646" i="1" s="1"/>
  <c r="K586" i="1"/>
  <c r="L586" i="1" s="1"/>
  <c r="M586" i="1" s="1"/>
  <c r="N586" i="1" s="1"/>
  <c r="H587" i="1"/>
  <c r="G588" i="1"/>
  <c r="V645" i="1"/>
  <c r="U645" i="1"/>
  <c r="I659" i="1"/>
  <c r="A646" i="1"/>
  <c r="D646" i="1" s="1"/>
  <c r="J646" i="1" l="1"/>
  <c r="E646" i="1"/>
  <c r="F647" i="1" s="1"/>
  <c r="G589" i="1"/>
  <c r="H588" i="1"/>
  <c r="K587" i="1"/>
  <c r="L587" i="1" s="1"/>
  <c r="M587" i="1" s="1"/>
  <c r="N587" i="1" s="1"/>
  <c r="O646" i="1"/>
  <c r="S646" i="1" s="1"/>
  <c r="T646" i="1" s="1"/>
  <c r="A647" i="1"/>
  <c r="D647" i="1" s="1"/>
  <c r="I660" i="1"/>
  <c r="V646" i="1"/>
  <c r="U646" i="1"/>
  <c r="J647" i="1" l="1"/>
  <c r="E647" i="1"/>
  <c r="F648" i="1" s="1"/>
  <c r="K588" i="1"/>
  <c r="L588" i="1" s="1"/>
  <c r="M588" i="1" s="1"/>
  <c r="N588" i="1" s="1"/>
  <c r="H589" i="1"/>
  <c r="G590" i="1"/>
  <c r="O647" i="1"/>
  <c r="S647" i="1" s="1"/>
  <c r="T647" i="1" s="1"/>
  <c r="A648" i="1"/>
  <c r="D648" i="1" s="1"/>
  <c r="I661" i="1"/>
  <c r="U647" i="1"/>
  <c r="V647" i="1"/>
  <c r="J648" i="1" l="1"/>
  <c r="E648" i="1"/>
  <c r="F649" i="1" s="1"/>
  <c r="G591" i="1"/>
  <c r="H590" i="1"/>
  <c r="K589" i="1"/>
  <c r="L589" i="1" s="1"/>
  <c r="M589" i="1" s="1"/>
  <c r="N589" i="1" s="1"/>
  <c r="I662" i="1"/>
  <c r="A649" i="1"/>
  <c r="D649" i="1" s="1"/>
  <c r="O648" i="1"/>
  <c r="S648" i="1" s="1"/>
  <c r="T648" i="1" s="1"/>
  <c r="U648" i="1"/>
  <c r="V648" i="1"/>
  <c r="J649" i="1" l="1"/>
  <c r="E649" i="1"/>
  <c r="F650" i="1" s="1"/>
  <c r="K590" i="1"/>
  <c r="L590" i="1" s="1"/>
  <c r="M590" i="1" s="1"/>
  <c r="N590" i="1" s="1"/>
  <c r="G592" i="1"/>
  <c r="H591" i="1"/>
  <c r="O649" i="1"/>
  <c r="S649" i="1" s="1"/>
  <c r="T649" i="1" s="1"/>
  <c r="A650" i="1"/>
  <c r="D650" i="1" s="1"/>
  <c r="V649" i="1"/>
  <c r="U649" i="1"/>
  <c r="I663" i="1"/>
  <c r="J650" i="1" l="1"/>
  <c r="E650" i="1"/>
  <c r="F651" i="1" s="1"/>
  <c r="G593" i="1"/>
  <c r="H592" i="1"/>
  <c r="K591" i="1"/>
  <c r="L591" i="1" s="1"/>
  <c r="M591" i="1" s="1"/>
  <c r="N591" i="1" s="1"/>
  <c r="A651" i="1"/>
  <c r="D651" i="1" s="1"/>
  <c r="O650" i="1"/>
  <c r="S650" i="1" s="1"/>
  <c r="T650" i="1" s="1"/>
  <c r="V650" i="1"/>
  <c r="U650" i="1"/>
  <c r="I664" i="1"/>
  <c r="J651" i="1" l="1"/>
  <c r="E651" i="1"/>
  <c r="F652" i="1" s="1"/>
  <c r="K592" i="1"/>
  <c r="L592" i="1" s="1"/>
  <c r="M592" i="1" s="1"/>
  <c r="N592" i="1" s="1"/>
  <c r="G594" i="1"/>
  <c r="H593" i="1"/>
  <c r="V651" i="1"/>
  <c r="U651" i="1"/>
  <c r="I665" i="1"/>
  <c r="A652" i="1"/>
  <c r="D652" i="1" s="1"/>
  <c r="O651" i="1"/>
  <c r="S651" i="1" s="1"/>
  <c r="T651" i="1" s="1"/>
  <c r="J652" i="1" l="1"/>
  <c r="E652" i="1"/>
  <c r="F653" i="1" s="1"/>
  <c r="G595" i="1"/>
  <c r="H594" i="1"/>
  <c r="K593" i="1"/>
  <c r="L593" i="1" s="1"/>
  <c r="M593" i="1" s="1"/>
  <c r="N593" i="1" s="1"/>
  <c r="U652" i="1"/>
  <c r="V652" i="1"/>
  <c r="A653" i="1"/>
  <c r="D653" i="1" s="1"/>
  <c r="I666" i="1"/>
  <c r="J653" i="1" l="1"/>
  <c r="E653" i="1"/>
  <c r="F654" i="1" s="1"/>
  <c r="K594" i="1"/>
  <c r="L594" i="1" s="1"/>
  <c r="M594" i="1" s="1"/>
  <c r="N594" i="1" s="1"/>
  <c r="H595" i="1"/>
  <c r="G596" i="1"/>
  <c r="O653" i="1"/>
  <c r="S653" i="1" s="1"/>
  <c r="T653" i="1" s="1"/>
  <c r="A654" i="1"/>
  <c r="D654" i="1" s="1"/>
  <c r="U653" i="1"/>
  <c r="V653" i="1"/>
  <c r="I667" i="1"/>
  <c r="J654" i="1" l="1"/>
  <c r="E654" i="1"/>
  <c r="F655" i="1" s="1"/>
  <c r="G597" i="1"/>
  <c r="H596" i="1"/>
  <c r="K595" i="1"/>
  <c r="L595" i="1" s="1"/>
  <c r="M595" i="1" s="1"/>
  <c r="N595" i="1" s="1"/>
  <c r="I668" i="1"/>
  <c r="O654" i="1"/>
  <c r="S654" i="1" s="1"/>
  <c r="T654" i="1" s="1"/>
  <c r="A655" i="1"/>
  <c r="D655" i="1" s="1"/>
  <c r="V654" i="1"/>
  <c r="U654" i="1"/>
  <c r="J655" i="1" l="1"/>
  <c r="E655" i="1"/>
  <c r="F656" i="1" s="1"/>
  <c r="K596" i="1"/>
  <c r="L596" i="1" s="1"/>
  <c r="M596" i="1" s="1"/>
  <c r="N596" i="1" s="1"/>
  <c r="H597" i="1"/>
  <c r="G598" i="1"/>
  <c r="A656" i="1"/>
  <c r="D656" i="1" s="1"/>
  <c r="O655" i="1"/>
  <c r="S655" i="1" s="1"/>
  <c r="T655" i="1" s="1"/>
  <c r="I669" i="1"/>
  <c r="V655" i="1"/>
  <c r="U655" i="1"/>
  <c r="J656" i="1" l="1"/>
  <c r="E656" i="1"/>
  <c r="F657" i="1" s="1"/>
  <c r="G599" i="1"/>
  <c r="H598" i="1"/>
  <c r="K597" i="1"/>
  <c r="L597" i="1" s="1"/>
  <c r="M597" i="1" s="1"/>
  <c r="N597" i="1" s="1"/>
  <c r="A657" i="1"/>
  <c r="D657" i="1" s="1"/>
  <c r="O656" i="1"/>
  <c r="S656" i="1" s="1"/>
  <c r="T656" i="1" s="1"/>
  <c r="I670" i="1"/>
  <c r="U656" i="1"/>
  <c r="V656" i="1"/>
  <c r="J657" i="1" l="1"/>
  <c r="E657" i="1"/>
  <c r="F658" i="1" s="1"/>
  <c r="K598" i="1"/>
  <c r="L598" i="1" s="1"/>
  <c r="M598" i="1" s="1"/>
  <c r="N598" i="1" s="1"/>
  <c r="G600" i="1"/>
  <c r="H599" i="1"/>
  <c r="O657" i="1"/>
  <c r="S657" i="1" s="1"/>
  <c r="T657" i="1" s="1"/>
  <c r="A658" i="1"/>
  <c r="D658" i="1" s="1"/>
  <c r="I671" i="1"/>
  <c r="V657" i="1"/>
  <c r="U657" i="1"/>
  <c r="J658" i="1" l="1"/>
  <c r="E658" i="1"/>
  <c r="F659" i="1" s="1"/>
  <c r="G601" i="1"/>
  <c r="H600" i="1"/>
  <c r="K599" i="1"/>
  <c r="L599" i="1" s="1"/>
  <c r="M599" i="1" s="1"/>
  <c r="N599" i="1" s="1"/>
  <c r="V658" i="1"/>
  <c r="U658" i="1"/>
  <c r="I672" i="1"/>
  <c r="A659" i="1"/>
  <c r="D659" i="1" s="1"/>
  <c r="O658" i="1"/>
  <c r="S658" i="1" s="1"/>
  <c r="T658" i="1" s="1"/>
  <c r="J659" i="1" l="1"/>
  <c r="E659" i="1"/>
  <c r="F660" i="1" s="1"/>
  <c r="K600" i="1"/>
  <c r="L600" i="1" s="1"/>
  <c r="M600" i="1" s="1"/>
  <c r="N600" i="1" s="1"/>
  <c r="H601" i="1"/>
  <c r="G602" i="1"/>
  <c r="U659" i="1"/>
  <c r="V659" i="1"/>
  <c r="I673" i="1"/>
  <c r="A660" i="1"/>
  <c r="D660" i="1" s="1"/>
  <c r="J660" i="1" l="1"/>
  <c r="E660" i="1"/>
  <c r="F661" i="1" s="1"/>
  <c r="G603" i="1"/>
  <c r="H602" i="1"/>
  <c r="K601" i="1"/>
  <c r="L601" i="1" s="1"/>
  <c r="M601" i="1" s="1"/>
  <c r="N601" i="1" s="1"/>
  <c r="A661" i="1"/>
  <c r="D661" i="1" s="1"/>
  <c r="O660" i="1"/>
  <c r="S660" i="1" s="1"/>
  <c r="T660" i="1" s="1"/>
  <c r="I674" i="1"/>
  <c r="V660" i="1"/>
  <c r="U660" i="1"/>
  <c r="J661" i="1" l="1"/>
  <c r="E661" i="1"/>
  <c r="F662" i="1" s="1"/>
  <c r="K602" i="1"/>
  <c r="L602" i="1" s="1"/>
  <c r="M602" i="1" s="1"/>
  <c r="N602" i="1" s="1"/>
  <c r="H603" i="1"/>
  <c r="G604" i="1"/>
  <c r="V661" i="1"/>
  <c r="U661" i="1"/>
  <c r="I675" i="1"/>
  <c r="O661" i="1"/>
  <c r="S661" i="1" s="1"/>
  <c r="T661" i="1" s="1"/>
  <c r="A662" i="1"/>
  <c r="D662" i="1" s="1"/>
  <c r="J662" i="1" l="1"/>
  <c r="E662" i="1"/>
  <c r="F663" i="1" s="1"/>
  <c r="G605" i="1"/>
  <c r="H604" i="1"/>
  <c r="K603" i="1"/>
  <c r="L603" i="1" s="1"/>
  <c r="M603" i="1" s="1"/>
  <c r="N603" i="1" s="1"/>
  <c r="O662" i="1"/>
  <c r="S662" i="1" s="1"/>
  <c r="T662" i="1" s="1"/>
  <c r="A663" i="1"/>
  <c r="D663" i="1" s="1"/>
  <c r="V662" i="1"/>
  <c r="U662" i="1"/>
  <c r="I676" i="1"/>
  <c r="J663" i="1" l="1"/>
  <c r="E663" i="1"/>
  <c r="F664" i="1" s="1"/>
  <c r="K604" i="1"/>
  <c r="L604" i="1" s="1"/>
  <c r="M604" i="1" s="1"/>
  <c r="N604" i="1" s="1"/>
  <c r="G606" i="1"/>
  <c r="H605" i="1"/>
  <c r="V663" i="1"/>
  <c r="U663" i="1"/>
  <c r="I677" i="1"/>
  <c r="A664" i="1"/>
  <c r="D664" i="1" s="1"/>
  <c r="O663" i="1"/>
  <c r="S663" i="1" s="1"/>
  <c r="T663" i="1" s="1"/>
  <c r="J664" i="1" l="1"/>
  <c r="E664" i="1"/>
  <c r="F665" i="1" s="1"/>
  <c r="G607" i="1"/>
  <c r="H606" i="1"/>
  <c r="K605" i="1"/>
  <c r="L605" i="1" s="1"/>
  <c r="M605" i="1" s="1"/>
  <c r="N605" i="1" s="1"/>
  <c r="V664" i="1"/>
  <c r="U664" i="1"/>
  <c r="A665" i="1"/>
  <c r="D665" i="1" s="1"/>
  <c r="O664" i="1"/>
  <c r="S664" i="1" s="1"/>
  <c r="T664" i="1" s="1"/>
  <c r="I678" i="1"/>
  <c r="J665" i="1" l="1"/>
  <c r="E665" i="1"/>
  <c r="F666" i="1" s="1"/>
  <c r="K606" i="1"/>
  <c r="L606" i="1" s="1"/>
  <c r="M606" i="1" s="1"/>
  <c r="N606" i="1" s="1"/>
  <c r="G608" i="1"/>
  <c r="H607" i="1"/>
  <c r="I679" i="1"/>
  <c r="O665" i="1"/>
  <c r="S665" i="1" s="1"/>
  <c r="T665" i="1" s="1"/>
  <c r="A666" i="1"/>
  <c r="D666" i="1" s="1"/>
  <c r="V665" i="1"/>
  <c r="U665" i="1"/>
  <c r="J666" i="1" l="1"/>
  <c r="E666" i="1"/>
  <c r="F667" i="1" s="1"/>
  <c r="G609" i="1"/>
  <c r="H608" i="1"/>
  <c r="K607" i="1"/>
  <c r="L607" i="1" s="1"/>
  <c r="M607" i="1" s="1"/>
  <c r="N607" i="1" s="1"/>
  <c r="A667" i="1"/>
  <c r="D667" i="1" s="1"/>
  <c r="I680" i="1"/>
  <c r="V666" i="1"/>
  <c r="U666" i="1"/>
  <c r="J667" i="1" l="1"/>
  <c r="E667" i="1"/>
  <c r="F668" i="1" s="1"/>
  <c r="K608" i="1"/>
  <c r="L608" i="1" s="1"/>
  <c r="M608" i="1" s="1"/>
  <c r="N608" i="1" s="1"/>
  <c r="G610" i="1"/>
  <c r="H609" i="1"/>
  <c r="V667" i="1"/>
  <c r="U667" i="1"/>
  <c r="I681" i="1"/>
  <c r="A668" i="1"/>
  <c r="D668" i="1" s="1"/>
  <c r="O667" i="1"/>
  <c r="S667" i="1" s="1"/>
  <c r="T667" i="1" s="1"/>
  <c r="J668" i="1" l="1"/>
  <c r="E668" i="1"/>
  <c r="F669" i="1" s="1"/>
  <c r="G611" i="1"/>
  <c r="H610" i="1"/>
  <c r="K609" i="1"/>
  <c r="L609" i="1" s="1"/>
  <c r="M609" i="1" s="1"/>
  <c r="N609" i="1" s="1"/>
  <c r="U668" i="1"/>
  <c r="V668" i="1"/>
  <c r="O668" i="1"/>
  <c r="S668" i="1" s="1"/>
  <c r="T668" i="1" s="1"/>
  <c r="A669" i="1"/>
  <c r="D669" i="1" s="1"/>
  <c r="I682" i="1"/>
  <c r="J669" i="1" l="1"/>
  <c r="E669" i="1"/>
  <c r="F670" i="1" s="1"/>
  <c r="K610" i="1"/>
  <c r="L610" i="1" s="1"/>
  <c r="M610" i="1" s="1"/>
  <c r="N610" i="1" s="1"/>
  <c r="G612" i="1"/>
  <c r="H611" i="1"/>
  <c r="O669" i="1"/>
  <c r="S669" i="1" s="1"/>
  <c r="T669" i="1" s="1"/>
  <c r="A670" i="1"/>
  <c r="D670" i="1" s="1"/>
  <c r="I683" i="1"/>
  <c r="V669" i="1"/>
  <c r="U669" i="1"/>
  <c r="J670" i="1" l="1"/>
  <c r="E670" i="1"/>
  <c r="F671" i="1" s="1"/>
  <c r="G613" i="1"/>
  <c r="H612" i="1"/>
  <c r="K611" i="1"/>
  <c r="L611" i="1" s="1"/>
  <c r="M611" i="1" s="1"/>
  <c r="N611" i="1" s="1"/>
  <c r="I684" i="1"/>
  <c r="O670" i="1"/>
  <c r="S670" i="1" s="1"/>
  <c r="T670" i="1" s="1"/>
  <c r="A671" i="1"/>
  <c r="D671" i="1" s="1"/>
  <c r="V670" i="1"/>
  <c r="U670" i="1"/>
  <c r="J671" i="1" l="1"/>
  <c r="E671" i="1"/>
  <c r="F672" i="1" s="1"/>
  <c r="K612" i="1"/>
  <c r="L612" i="1" s="1"/>
  <c r="M612" i="1" s="1"/>
  <c r="N612" i="1" s="1"/>
  <c r="G614" i="1"/>
  <c r="H613" i="1"/>
  <c r="A672" i="1"/>
  <c r="D672" i="1" s="1"/>
  <c r="O671" i="1"/>
  <c r="S671" i="1" s="1"/>
  <c r="T671" i="1" s="1"/>
  <c r="I685" i="1"/>
  <c r="U671" i="1"/>
  <c r="V671" i="1"/>
  <c r="J672" i="1" l="1"/>
  <c r="E672" i="1"/>
  <c r="F673" i="1" s="1"/>
  <c r="G615" i="1"/>
  <c r="H614" i="1"/>
  <c r="K613" i="1"/>
  <c r="L613" i="1" s="1"/>
  <c r="M613" i="1" s="1"/>
  <c r="N613" i="1" s="1"/>
  <c r="I686" i="1"/>
  <c r="O672" i="1"/>
  <c r="S672" i="1" s="1"/>
  <c r="T672" i="1" s="1"/>
  <c r="A673" i="1"/>
  <c r="D673" i="1" s="1"/>
  <c r="U672" i="1"/>
  <c r="V672" i="1"/>
  <c r="J673" i="1" l="1"/>
  <c r="E673" i="1"/>
  <c r="F674" i="1" s="1"/>
  <c r="K614" i="1"/>
  <c r="L614" i="1" s="1"/>
  <c r="M614" i="1" s="1"/>
  <c r="N614" i="1" s="1"/>
  <c r="H615" i="1"/>
  <c r="G616" i="1"/>
  <c r="U673" i="1"/>
  <c r="V673" i="1"/>
  <c r="I687" i="1"/>
  <c r="A674" i="1"/>
  <c r="D674" i="1" s="1"/>
  <c r="O673" i="1"/>
  <c r="J674" i="1" l="1"/>
  <c r="E674" i="1"/>
  <c r="F675" i="1" s="1"/>
  <c r="G617" i="1"/>
  <c r="H616" i="1"/>
  <c r="K615" i="1"/>
  <c r="L615" i="1" s="1"/>
  <c r="M615" i="1" s="1"/>
  <c r="N615" i="1" s="1"/>
  <c r="U674" i="1"/>
  <c r="V674" i="1"/>
  <c r="I688" i="1"/>
  <c r="A675" i="1"/>
  <c r="D675" i="1" s="1"/>
  <c r="O674" i="1"/>
  <c r="S674" i="1" s="1"/>
  <c r="T674" i="1" s="1"/>
  <c r="J675" i="1" l="1"/>
  <c r="E675" i="1"/>
  <c r="F676" i="1" s="1"/>
  <c r="K616" i="1"/>
  <c r="L616" i="1" s="1"/>
  <c r="M616" i="1" s="1"/>
  <c r="N616" i="1" s="1"/>
  <c r="H617" i="1"/>
  <c r="G618" i="1"/>
  <c r="I689" i="1"/>
  <c r="V675" i="1"/>
  <c r="U675" i="1"/>
  <c r="O675" i="1"/>
  <c r="S675" i="1" s="1"/>
  <c r="T675" i="1" s="1"/>
  <c r="A676" i="1"/>
  <c r="D676" i="1" s="1"/>
  <c r="J676" i="1" l="1"/>
  <c r="E676" i="1"/>
  <c r="F677" i="1" s="1"/>
  <c r="G619" i="1"/>
  <c r="H618" i="1"/>
  <c r="K617" i="1"/>
  <c r="L617" i="1" s="1"/>
  <c r="M617" i="1" s="1"/>
  <c r="N617" i="1" s="1"/>
  <c r="A677" i="1"/>
  <c r="D677" i="1" s="1"/>
  <c r="O676" i="1"/>
  <c r="S676" i="1" s="1"/>
  <c r="T676" i="1" s="1"/>
  <c r="I690" i="1"/>
  <c r="U676" i="1"/>
  <c r="V676" i="1"/>
  <c r="J677" i="1" l="1"/>
  <c r="E677" i="1"/>
  <c r="F678" i="1" s="1"/>
  <c r="K618" i="1"/>
  <c r="L618" i="1" s="1"/>
  <c r="M618" i="1" s="1"/>
  <c r="N618" i="1" s="1"/>
  <c r="G620" i="1"/>
  <c r="H619" i="1"/>
  <c r="V677" i="1"/>
  <c r="U677" i="1"/>
  <c r="I691" i="1"/>
  <c r="O677" i="1"/>
  <c r="S677" i="1" s="1"/>
  <c r="T677" i="1" s="1"/>
  <c r="A678" i="1"/>
  <c r="D678" i="1" s="1"/>
  <c r="J678" i="1" l="1"/>
  <c r="E678" i="1"/>
  <c r="F679" i="1" s="1"/>
  <c r="G621" i="1"/>
  <c r="H620" i="1"/>
  <c r="K619" i="1"/>
  <c r="L619" i="1" s="1"/>
  <c r="M619" i="1" s="1"/>
  <c r="N619" i="1" s="1"/>
  <c r="V678" i="1"/>
  <c r="U678" i="1"/>
  <c r="I692" i="1"/>
  <c r="A679" i="1"/>
  <c r="D679" i="1" s="1"/>
  <c r="O678" i="1"/>
  <c r="S678" i="1" s="1"/>
  <c r="T678" i="1" s="1"/>
  <c r="J679" i="1" l="1"/>
  <c r="E679" i="1"/>
  <c r="F680" i="1" s="1"/>
  <c r="K620" i="1"/>
  <c r="L620" i="1" s="1"/>
  <c r="M620" i="1" s="1"/>
  <c r="N620" i="1" s="1"/>
  <c r="G622" i="1"/>
  <c r="H621" i="1"/>
  <c r="U679" i="1"/>
  <c r="V679" i="1"/>
  <c r="O679" i="1"/>
  <c r="S679" i="1" s="1"/>
  <c r="T679" i="1" s="1"/>
  <c r="A680" i="1"/>
  <c r="D680" i="1" s="1"/>
  <c r="I693" i="1"/>
  <c r="J680" i="1" l="1"/>
  <c r="E680" i="1"/>
  <c r="F681" i="1" s="1"/>
  <c r="G623" i="1"/>
  <c r="H622" i="1"/>
  <c r="K621" i="1"/>
  <c r="L621" i="1" s="1"/>
  <c r="M621" i="1" s="1"/>
  <c r="N621" i="1" s="1"/>
  <c r="V680" i="1"/>
  <c r="U680" i="1"/>
  <c r="A681" i="1"/>
  <c r="D681" i="1" s="1"/>
  <c r="I694" i="1"/>
  <c r="J681" i="1" l="1"/>
  <c r="E681" i="1"/>
  <c r="F682" i="1" s="1"/>
  <c r="K622" i="1"/>
  <c r="L622" i="1" s="1"/>
  <c r="M622" i="1" s="1"/>
  <c r="N622" i="1" s="1"/>
  <c r="H623" i="1"/>
  <c r="G624" i="1"/>
  <c r="I695" i="1"/>
  <c r="O681" i="1"/>
  <c r="S681" i="1" s="1"/>
  <c r="T681" i="1" s="1"/>
  <c r="A682" i="1"/>
  <c r="D682" i="1" s="1"/>
  <c r="V681" i="1"/>
  <c r="U681" i="1"/>
  <c r="J682" i="1" l="1"/>
  <c r="E682" i="1"/>
  <c r="F683" i="1" s="1"/>
  <c r="H624" i="1"/>
  <c r="G625" i="1"/>
  <c r="K623" i="1"/>
  <c r="L623" i="1" s="1"/>
  <c r="M623" i="1" s="1"/>
  <c r="N623" i="1" s="1"/>
  <c r="V682" i="1"/>
  <c r="U682" i="1"/>
  <c r="A683" i="1"/>
  <c r="D683" i="1" s="1"/>
  <c r="O682" i="1"/>
  <c r="S682" i="1" s="1"/>
  <c r="T682" i="1" s="1"/>
  <c r="I696" i="1"/>
  <c r="J683" i="1" l="1"/>
  <c r="E683" i="1"/>
  <c r="F684" i="1" s="1"/>
  <c r="K624" i="1"/>
  <c r="L624" i="1" s="1"/>
  <c r="M624" i="1" s="1"/>
  <c r="N624" i="1" s="1"/>
  <c r="H625" i="1"/>
  <c r="G626" i="1"/>
  <c r="I697" i="1"/>
  <c r="O683" i="1"/>
  <c r="S683" i="1" s="1"/>
  <c r="T683" i="1" s="1"/>
  <c r="A684" i="1"/>
  <c r="D684" i="1" s="1"/>
  <c r="V683" i="1"/>
  <c r="U683" i="1"/>
  <c r="J684" i="1" l="1"/>
  <c r="E684" i="1"/>
  <c r="F685" i="1" s="1"/>
  <c r="H626" i="1"/>
  <c r="G627" i="1"/>
  <c r="K625" i="1"/>
  <c r="L625" i="1" s="1"/>
  <c r="M625" i="1" s="1"/>
  <c r="N625" i="1" s="1"/>
  <c r="U684" i="1"/>
  <c r="V684" i="1"/>
  <c r="O684" i="1"/>
  <c r="S684" i="1" s="1"/>
  <c r="T684" i="1" s="1"/>
  <c r="A685" i="1"/>
  <c r="D685" i="1" s="1"/>
  <c r="I698" i="1"/>
  <c r="J685" i="1" l="1"/>
  <c r="E685" i="1"/>
  <c r="F686" i="1" s="1"/>
  <c r="K626" i="1"/>
  <c r="L626" i="1" s="1"/>
  <c r="M626" i="1" s="1"/>
  <c r="N626" i="1" s="1"/>
  <c r="H627" i="1"/>
  <c r="G628" i="1"/>
  <c r="I699" i="1"/>
  <c r="O685" i="1"/>
  <c r="S685" i="1" s="1"/>
  <c r="T685" i="1" s="1"/>
  <c r="A686" i="1"/>
  <c r="D686" i="1" s="1"/>
  <c r="V685" i="1"/>
  <c r="U685" i="1"/>
  <c r="J686" i="1" l="1"/>
  <c r="E686" i="1"/>
  <c r="F687" i="1" s="1"/>
  <c r="H628" i="1"/>
  <c r="G629" i="1"/>
  <c r="K627" i="1"/>
  <c r="L627" i="1" s="1"/>
  <c r="M627" i="1" s="1"/>
  <c r="N627" i="1" s="1"/>
  <c r="V686" i="1"/>
  <c r="U686" i="1"/>
  <c r="I700" i="1"/>
  <c r="A687" i="1"/>
  <c r="D687" i="1" s="1"/>
  <c r="O686" i="1"/>
  <c r="S686" i="1" s="1"/>
  <c r="T686" i="1" s="1"/>
  <c r="J687" i="1" l="1"/>
  <c r="E687" i="1"/>
  <c r="F688" i="1" s="1"/>
  <c r="K628" i="1"/>
  <c r="L628" i="1" s="1"/>
  <c r="M628" i="1" s="1"/>
  <c r="N628" i="1" s="1"/>
  <c r="H629" i="1"/>
  <c r="G630" i="1"/>
  <c r="V687" i="1"/>
  <c r="U687" i="1"/>
  <c r="A688" i="1"/>
  <c r="D688" i="1" s="1"/>
  <c r="I701" i="1"/>
  <c r="J688" i="1" l="1"/>
  <c r="E688" i="1"/>
  <c r="F689" i="1" s="1"/>
  <c r="H630" i="1"/>
  <c r="G631" i="1"/>
  <c r="K629" i="1"/>
  <c r="L629" i="1" s="1"/>
  <c r="M629" i="1" s="1"/>
  <c r="N629" i="1" s="1"/>
  <c r="U688" i="1"/>
  <c r="V688" i="1"/>
  <c r="I702" i="1"/>
  <c r="A689" i="1"/>
  <c r="D689" i="1" s="1"/>
  <c r="O688" i="1"/>
  <c r="S688" i="1" s="1"/>
  <c r="T688" i="1" s="1"/>
  <c r="J689" i="1" l="1"/>
  <c r="E689" i="1"/>
  <c r="F690" i="1" s="1"/>
  <c r="K630" i="1"/>
  <c r="L630" i="1" s="1"/>
  <c r="M630" i="1" s="1"/>
  <c r="N630" i="1" s="1"/>
  <c r="H631" i="1"/>
  <c r="G632" i="1"/>
  <c r="V689" i="1"/>
  <c r="U689" i="1"/>
  <c r="A690" i="1"/>
  <c r="D690" i="1" s="1"/>
  <c r="O689" i="1"/>
  <c r="S689" i="1" s="1"/>
  <c r="T689" i="1" s="1"/>
  <c r="I703" i="1"/>
  <c r="J690" i="1" l="1"/>
  <c r="E690" i="1"/>
  <c r="F691" i="1" s="1"/>
  <c r="H632" i="1"/>
  <c r="G633" i="1"/>
  <c r="K631" i="1"/>
  <c r="L631" i="1" s="1"/>
  <c r="M631" i="1" s="1"/>
  <c r="N631" i="1" s="1"/>
  <c r="V690" i="1"/>
  <c r="U690" i="1"/>
  <c r="I704" i="1"/>
  <c r="A691" i="1"/>
  <c r="D691" i="1" s="1"/>
  <c r="O690" i="1"/>
  <c r="S690" i="1" s="1"/>
  <c r="T690" i="1" s="1"/>
  <c r="J691" i="1" l="1"/>
  <c r="E691" i="1"/>
  <c r="F692" i="1" s="1"/>
  <c r="K632" i="1"/>
  <c r="L632" i="1" s="1"/>
  <c r="M632" i="1" s="1"/>
  <c r="N632" i="1" s="1"/>
  <c r="H633" i="1"/>
  <c r="G634" i="1"/>
  <c r="U691" i="1"/>
  <c r="V691" i="1"/>
  <c r="O691" i="1"/>
  <c r="S691" i="1" s="1"/>
  <c r="T691" i="1" s="1"/>
  <c r="A692" i="1"/>
  <c r="D692" i="1" s="1"/>
  <c r="I705" i="1"/>
  <c r="J692" i="1" l="1"/>
  <c r="E692" i="1"/>
  <c r="F693" i="1" s="1"/>
  <c r="H634" i="1"/>
  <c r="G635" i="1"/>
  <c r="K633" i="1"/>
  <c r="L633" i="1" s="1"/>
  <c r="M633" i="1" s="1"/>
  <c r="N633" i="1" s="1"/>
  <c r="O692" i="1"/>
  <c r="S692" i="1" s="1"/>
  <c r="T692" i="1" s="1"/>
  <c r="A693" i="1"/>
  <c r="D693" i="1" s="1"/>
  <c r="I706" i="1"/>
  <c r="V692" i="1"/>
  <c r="U692" i="1"/>
  <c r="J693" i="1" l="1"/>
  <c r="E693" i="1"/>
  <c r="F694" i="1" s="1"/>
  <c r="K634" i="1"/>
  <c r="L634" i="1" s="1"/>
  <c r="M634" i="1" s="1"/>
  <c r="N634" i="1" s="1"/>
  <c r="H635" i="1"/>
  <c r="G636" i="1"/>
  <c r="I707" i="1"/>
  <c r="A694" i="1"/>
  <c r="D694" i="1" s="1"/>
  <c r="O693" i="1"/>
  <c r="S693" i="1" s="1"/>
  <c r="T693" i="1" s="1"/>
  <c r="V693" i="1"/>
  <c r="U693" i="1"/>
  <c r="J694" i="1" l="1"/>
  <c r="E694" i="1"/>
  <c r="F695" i="1" s="1"/>
  <c r="H636" i="1"/>
  <c r="G637" i="1"/>
  <c r="K635" i="1"/>
  <c r="L635" i="1" s="1"/>
  <c r="M635" i="1" s="1"/>
  <c r="N635" i="1" s="1"/>
  <c r="I708" i="1"/>
  <c r="A695" i="1"/>
  <c r="D695" i="1" s="1"/>
  <c r="U694" i="1"/>
  <c r="V694" i="1"/>
  <c r="J695" i="1" l="1"/>
  <c r="E695" i="1"/>
  <c r="F696" i="1" s="1"/>
  <c r="K636" i="1"/>
  <c r="L636" i="1" s="1"/>
  <c r="M636" i="1" s="1"/>
  <c r="N636" i="1" s="1"/>
  <c r="H637" i="1"/>
  <c r="G638" i="1"/>
  <c r="O695" i="1"/>
  <c r="S695" i="1" s="1"/>
  <c r="T695" i="1" s="1"/>
  <c r="A696" i="1"/>
  <c r="D696" i="1" s="1"/>
  <c r="I709" i="1"/>
  <c r="V695" i="1"/>
  <c r="U695" i="1"/>
  <c r="J696" i="1" l="1"/>
  <c r="E696" i="1"/>
  <c r="F697" i="1" s="1"/>
  <c r="H638" i="1"/>
  <c r="G639" i="1"/>
  <c r="K637" i="1"/>
  <c r="L637" i="1" s="1"/>
  <c r="M637" i="1" s="1"/>
  <c r="N637" i="1" s="1"/>
  <c r="I710" i="1"/>
  <c r="O696" i="1"/>
  <c r="S696" i="1" s="1"/>
  <c r="T696" i="1" s="1"/>
  <c r="A697" i="1"/>
  <c r="D697" i="1" s="1"/>
  <c r="V696" i="1"/>
  <c r="U696" i="1"/>
  <c r="J697" i="1" l="1"/>
  <c r="E697" i="1"/>
  <c r="F698" i="1" s="1"/>
  <c r="K638" i="1"/>
  <c r="L638" i="1" s="1"/>
  <c r="M638" i="1" s="1"/>
  <c r="N638" i="1" s="1"/>
  <c r="H639" i="1"/>
  <c r="G640" i="1"/>
  <c r="A698" i="1"/>
  <c r="D698" i="1" s="1"/>
  <c r="O697" i="1"/>
  <c r="S697" i="1" s="1"/>
  <c r="T697" i="1" s="1"/>
  <c r="V697" i="1"/>
  <c r="U697" i="1"/>
  <c r="I711" i="1"/>
  <c r="J698" i="1" l="1"/>
  <c r="E698" i="1"/>
  <c r="F699" i="1" s="1"/>
  <c r="H640" i="1"/>
  <c r="G641" i="1"/>
  <c r="K639" i="1"/>
  <c r="L639" i="1" s="1"/>
  <c r="M639" i="1" s="1"/>
  <c r="N639" i="1" s="1"/>
  <c r="V698" i="1"/>
  <c r="U698" i="1"/>
  <c r="I712" i="1"/>
  <c r="A699" i="1"/>
  <c r="D699" i="1" s="1"/>
  <c r="O698" i="1"/>
  <c r="S698" i="1" s="1"/>
  <c r="T698" i="1" s="1"/>
  <c r="J699" i="1" l="1"/>
  <c r="E699" i="1"/>
  <c r="F700" i="1" s="1"/>
  <c r="K640" i="1"/>
  <c r="L640" i="1" s="1"/>
  <c r="M640" i="1" s="1"/>
  <c r="N640" i="1" s="1"/>
  <c r="H641" i="1"/>
  <c r="G642" i="1"/>
  <c r="U699" i="1"/>
  <c r="V699" i="1"/>
  <c r="O699" i="1"/>
  <c r="S699" i="1" s="1"/>
  <c r="T699" i="1" s="1"/>
  <c r="A700" i="1"/>
  <c r="D700" i="1" s="1"/>
  <c r="I713" i="1"/>
  <c r="J700" i="1" l="1"/>
  <c r="E700" i="1"/>
  <c r="F701" i="1" s="1"/>
  <c r="H642" i="1"/>
  <c r="G643" i="1"/>
  <c r="K641" i="1"/>
  <c r="L641" i="1" s="1"/>
  <c r="M641" i="1" s="1"/>
  <c r="N641" i="1" s="1"/>
  <c r="A701" i="1"/>
  <c r="D701" i="1" s="1"/>
  <c r="O700" i="1"/>
  <c r="S700" i="1" s="1"/>
  <c r="T700" i="1" s="1"/>
  <c r="I714" i="1"/>
  <c r="V700" i="1"/>
  <c r="U700" i="1"/>
  <c r="J701" i="1" l="1"/>
  <c r="E701" i="1"/>
  <c r="F702" i="1" s="1"/>
  <c r="K642" i="1"/>
  <c r="L642" i="1" s="1"/>
  <c r="M642" i="1" s="1"/>
  <c r="N642" i="1" s="1"/>
  <c r="H643" i="1"/>
  <c r="G644" i="1"/>
  <c r="I715" i="1"/>
  <c r="U701" i="1"/>
  <c r="V701" i="1"/>
  <c r="A702" i="1"/>
  <c r="D702" i="1" s="1"/>
  <c r="J702" i="1" l="1"/>
  <c r="E702" i="1"/>
  <c r="F703" i="1" s="1"/>
  <c r="H644" i="1"/>
  <c r="G645" i="1"/>
  <c r="K643" i="1"/>
  <c r="L643" i="1" s="1"/>
  <c r="M643" i="1" s="1"/>
  <c r="N643" i="1" s="1"/>
  <c r="O702" i="1"/>
  <c r="S702" i="1" s="1"/>
  <c r="T702" i="1" s="1"/>
  <c r="A703" i="1"/>
  <c r="D703" i="1" s="1"/>
  <c r="I716" i="1"/>
  <c r="V702" i="1"/>
  <c r="U702" i="1"/>
  <c r="J703" i="1" l="1"/>
  <c r="E703" i="1"/>
  <c r="F704" i="1" s="1"/>
  <c r="K644" i="1"/>
  <c r="L644" i="1" s="1"/>
  <c r="M644" i="1" s="1"/>
  <c r="N644" i="1" s="1"/>
  <c r="H645" i="1"/>
  <c r="G646" i="1"/>
  <c r="O703" i="1"/>
  <c r="S703" i="1" s="1"/>
  <c r="T703" i="1" s="1"/>
  <c r="A704" i="1"/>
  <c r="D704" i="1" s="1"/>
  <c r="I717" i="1"/>
  <c r="V703" i="1"/>
  <c r="U703" i="1"/>
  <c r="J704" i="1" l="1"/>
  <c r="E704" i="1"/>
  <c r="F705" i="1" s="1"/>
  <c r="H646" i="1"/>
  <c r="G647" i="1"/>
  <c r="K645" i="1"/>
  <c r="L645" i="1" s="1"/>
  <c r="M645" i="1" s="1"/>
  <c r="N645" i="1" s="1"/>
  <c r="O704" i="1"/>
  <c r="S704" i="1" s="1"/>
  <c r="T704" i="1" s="1"/>
  <c r="A705" i="1"/>
  <c r="D705" i="1" s="1"/>
  <c r="I718" i="1"/>
  <c r="V704" i="1"/>
  <c r="U704" i="1"/>
  <c r="J705" i="1" l="1"/>
  <c r="E705" i="1"/>
  <c r="F706" i="1" s="1"/>
  <c r="K646" i="1"/>
  <c r="L646" i="1" s="1"/>
  <c r="M646" i="1" s="1"/>
  <c r="N646" i="1" s="1"/>
  <c r="H647" i="1"/>
  <c r="G648" i="1"/>
  <c r="U705" i="1"/>
  <c r="V705" i="1"/>
  <c r="I719" i="1"/>
  <c r="O705" i="1"/>
  <c r="A706" i="1"/>
  <c r="D706" i="1" s="1"/>
  <c r="J706" i="1" l="1"/>
  <c r="E706" i="1"/>
  <c r="F707" i="1" s="1"/>
  <c r="H648" i="1"/>
  <c r="G649" i="1"/>
  <c r="K647" i="1"/>
  <c r="L647" i="1" s="1"/>
  <c r="M647" i="1" s="1"/>
  <c r="N647" i="1" s="1"/>
  <c r="I720" i="1"/>
  <c r="U706" i="1"/>
  <c r="V706" i="1"/>
  <c r="A707" i="1"/>
  <c r="D707" i="1" s="1"/>
  <c r="O706" i="1"/>
  <c r="S706" i="1" s="1"/>
  <c r="T706" i="1" s="1"/>
  <c r="J707" i="1" l="1"/>
  <c r="E707" i="1"/>
  <c r="F708" i="1" s="1"/>
  <c r="K648" i="1"/>
  <c r="L648" i="1" s="1"/>
  <c r="M648" i="1" s="1"/>
  <c r="N648" i="1" s="1"/>
  <c r="H649" i="1"/>
  <c r="G650" i="1"/>
  <c r="U707" i="1"/>
  <c r="V707" i="1"/>
  <c r="O707" i="1"/>
  <c r="S707" i="1" s="1"/>
  <c r="T707" i="1" s="1"/>
  <c r="A708" i="1"/>
  <c r="D708" i="1" s="1"/>
  <c r="I721" i="1"/>
  <c r="J708" i="1" l="1"/>
  <c r="E708" i="1"/>
  <c r="F709" i="1" s="1"/>
  <c r="H650" i="1"/>
  <c r="G651" i="1"/>
  <c r="K649" i="1"/>
  <c r="L649" i="1" s="1"/>
  <c r="M649" i="1" s="1"/>
  <c r="N649" i="1" s="1"/>
  <c r="V708" i="1"/>
  <c r="U708" i="1"/>
  <c r="I722" i="1"/>
  <c r="A709" i="1"/>
  <c r="D709" i="1" s="1"/>
  <c r="J709" i="1" l="1"/>
  <c r="E709" i="1"/>
  <c r="F710" i="1" s="1"/>
  <c r="K650" i="1"/>
  <c r="L650" i="1" s="1"/>
  <c r="M650" i="1" s="1"/>
  <c r="N650" i="1" s="1"/>
  <c r="H651" i="1"/>
  <c r="G652" i="1"/>
  <c r="A710" i="1"/>
  <c r="D710" i="1" s="1"/>
  <c r="O709" i="1"/>
  <c r="S709" i="1" s="1"/>
  <c r="T709" i="1" s="1"/>
  <c r="I723" i="1"/>
  <c r="V709" i="1"/>
  <c r="U709" i="1"/>
  <c r="J710" i="1" l="1"/>
  <c r="E710" i="1"/>
  <c r="F711" i="1" s="1"/>
  <c r="H652" i="1"/>
  <c r="G653" i="1"/>
  <c r="K651" i="1"/>
  <c r="L651" i="1" s="1"/>
  <c r="M651" i="1" s="1"/>
  <c r="N651" i="1" s="1"/>
  <c r="U710" i="1"/>
  <c r="V710" i="1"/>
  <c r="A711" i="1"/>
  <c r="D711" i="1" s="1"/>
  <c r="O710" i="1"/>
  <c r="S710" i="1" s="1"/>
  <c r="T710" i="1" s="1"/>
  <c r="I724" i="1"/>
  <c r="J711" i="1" l="1"/>
  <c r="E711" i="1"/>
  <c r="F712" i="1" s="1"/>
  <c r="K652" i="1"/>
  <c r="L652" i="1" s="1"/>
  <c r="M652" i="1" s="1"/>
  <c r="N652" i="1" s="1"/>
  <c r="H653" i="1"/>
  <c r="G654" i="1"/>
  <c r="U711" i="1"/>
  <c r="V711" i="1"/>
  <c r="I725" i="1"/>
  <c r="O711" i="1"/>
  <c r="S711" i="1" s="1"/>
  <c r="T711" i="1" s="1"/>
  <c r="A712" i="1"/>
  <c r="D712" i="1" s="1"/>
  <c r="J712" i="1" l="1"/>
  <c r="E712" i="1"/>
  <c r="F713" i="1" s="1"/>
  <c r="H654" i="1"/>
  <c r="G655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D713" i="1" s="1"/>
  <c r="J713" i="1" l="1"/>
  <c r="E713" i="1"/>
  <c r="F714" i="1" s="1"/>
  <c r="K654" i="1"/>
  <c r="L654" i="1" s="1"/>
  <c r="M654" i="1" s="1"/>
  <c r="N654" i="1" s="1"/>
  <c r="H655" i="1"/>
  <c r="G656" i="1"/>
  <c r="O713" i="1"/>
  <c r="S713" i="1" s="1"/>
  <c r="T713" i="1" s="1"/>
  <c r="A714" i="1"/>
  <c r="D714" i="1" s="1"/>
  <c r="I727" i="1"/>
  <c r="U713" i="1"/>
  <c r="V713" i="1"/>
  <c r="J714" i="1" l="1"/>
  <c r="E714" i="1"/>
  <c r="F715" i="1" s="1"/>
  <c r="H656" i="1"/>
  <c r="G657" i="1"/>
  <c r="K655" i="1"/>
  <c r="L655" i="1" s="1"/>
  <c r="M655" i="1" s="1"/>
  <c r="N655" i="1" s="1"/>
  <c r="O714" i="1"/>
  <c r="S714" i="1" s="1"/>
  <c r="T714" i="1" s="1"/>
  <c r="A715" i="1"/>
  <c r="D715" i="1" s="1"/>
  <c r="V714" i="1"/>
  <c r="U714" i="1"/>
  <c r="I728" i="1"/>
  <c r="J715" i="1" l="1"/>
  <c r="E715" i="1"/>
  <c r="F716" i="1" s="1"/>
  <c r="K656" i="1"/>
  <c r="L656" i="1" s="1"/>
  <c r="M656" i="1" s="1"/>
  <c r="N656" i="1" s="1"/>
  <c r="H657" i="1"/>
  <c r="G658" i="1"/>
  <c r="I729" i="1"/>
  <c r="A716" i="1"/>
  <c r="D716" i="1" s="1"/>
  <c r="U715" i="1"/>
  <c r="V715" i="1"/>
  <c r="J716" i="1" l="1"/>
  <c r="E716" i="1"/>
  <c r="F717" i="1" s="1"/>
  <c r="H658" i="1"/>
  <c r="G659" i="1"/>
  <c r="K657" i="1"/>
  <c r="L657" i="1" s="1"/>
  <c r="M657" i="1" s="1"/>
  <c r="N657" i="1" s="1"/>
  <c r="O716" i="1"/>
  <c r="S716" i="1" s="1"/>
  <c r="T716" i="1" s="1"/>
  <c r="A717" i="1"/>
  <c r="D717" i="1" s="1"/>
  <c r="V716" i="1"/>
  <c r="U716" i="1"/>
  <c r="I730" i="1"/>
  <c r="J717" i="1" l="1"/>
  <c r="E717" i="1"/>
  <c r="F718" i="1" s="1"/>
  <c r="K658" i="1"/>
  <c r="L658" i="1" s="1"/>
  <c r="M658" i="1" s="1"/>
  <c r="N658" i="1" s="1"/>
  <c r="H659" i="1"/>
  <c r="G660" i="1"/>
  <c r="I731" i="1"/>
  <c r="U717" i="1"/>
  <c r="V717" i="1"/>
  <c r="O717" i="1"/>
  <c r="S717" i="1" s="1"/>
  <c r="T717" i="1" s="1"/>
  <c r="A718" i="1"/>
  <c r="D718" i="1" s="1"/>
  <c r="J718" i="1" l="1"/>
  <c r="E718" i="1"/>
  <c r="F719" i="1" s="1"/>
  <c r="H660" i="1"/>
  <c r="G661" i="1"/>
  <c r="K659" i="1"/>
  <c r="L659" i="1" s="1"/>
  <c r="M659" i="1" s="1"/>
  <c r="N659" i="1" s="1"/>
  <c r="O718" i="1"/>
  <c r="S718" i="1" s="1"/>
  <c r="T718" i="1" s="1"/>
  <c r="A719" i="1"/>
  <c r="D719" i="1" s="1"/>
  <c r="U718" i="1"/>
  <c r="V718" i="1"/>
  <c r="I732" i="1"/>
  <c r="J719" i="1" l="1"/>
  <c r="E719" i="1"/>
  <c r="F720" i="1" s="1"/>
  <c r="K660" i="1"/>
  <c r="L660" i="1" s="1"/>
  <c r="M660" i="1" s="1"/>
  <c r="N660" i="1" s="1"/>
  <c r="H661" i="1"/>
  <c r="G662" i="1"/>
  <c r="O719" i="1"/>
  <c r="S719" i="1" s="1"/>
  <c r="T719" i="1" s="1"/>
  <c r="A720" i="1"/>
  <c r="D720" i="1" s="1"/>
  <c r="I733" i="1"/>
  <c r="U719" i="1"/>
  <c r="V719" i="1"/>
  <c r="J720" i="1" l="1"/>
  <c r="E720" i="1"/>
  <c r="F721" i="1" s="1"/>
  <c r="H662" i="1"/>
  <c r="G663" i="1"/>
  <c r="K661" i="1"/>
  <c r="L661" i="1" s="1"/>
  <c r="M661" i="1" s="1"/>
  <c r="N661" i="1" s="1"/>
  <c r="V720" i="1"/>
  <c r="U720" i="1"/>
  <c r="I734" i="1"/>
  <c r="A721" i="1"/>
  <c r="D721" i="1" s="1"/>
  <c r="O720" i="1"/>
  <c r="S720" i="1" s="1"/>
  <c r="T720" i="1" s="1"/>
  <c r="J721" i="1" l="1"/>
  <c r="E721" i="1"/>
  <c r="F722" i="1" s="1"/>
  <c r="K662" i="1"/>
  <c r="L662" i="1" s="1"/>
  <c r="M662" i="1" s="1"/>
  <c r="N662" i="1" s="1"/>
  <c r="H663" i="1"/>
  <c r="G664" i="1"/>
  <c r="I735" i="1"/>
  <c r="U721" i="1"/>
  <c r="V721" i="1"/>
  <c r="O721" i="1"/>
  <c r="S721" i="1" s="1"/>
  <c r="T721" i="1" s="1"/>
  <c r="A722" i="1"/>
  <c r="D722" i="1" s="1"/>
  <c r="J722" i="1" l="1"/>
  <c r="E722" i="1"/>
  <c r="F723" i="1" s="1"/>
  <c r="H664" i="1"/>
  <c r="G665" i="1"/>
  <c r="K663" i="1"/>
  <c r="L663" i="1" s="1"/>
  <c r="M663" i="1" s="1"/>
  <c r="N663" i="1" s="1"/>
  <c r="I736" i="1"/>
  <c r="U722" i="1"/>
  <c r="V722" i="1"/>
  <c r="A723" i="1"/>
  <c r="D723" i="1" s="1"/>
  <c r="O722" i="1"/>
  <c r="S722" i="1" s="1"/>
  <c r="T722" i="1" s="1"/>
  <c r="J723" i="1" l="1"/>
  <c r="E723" i="1"/>
  <c r="F724" i="1" s="1"/>
  <c r="K664" i="1"/>
  <c r="L664" i="1" s="1"/>
  <c r="M664" i="1" s="1"/>
  <c r="N664" i="1" s="1"/>
  <c r="H665" i="1"/>
  <c r="G666" i="1"/>
  <c r="V723" i="1"/>
  <c r="U723" i="1"/>
  <c r="I737" i="1"/>
  <c r="A724" i="1"/>
  <c r="D724" i="1" s="1"/>
  <c r="J724" i="1" l="1"/>
  <c r="E724" i="1"/>
  <c r="F725" i="1" s="1"/>
  <c r="H666" i="1"/>
  <c r="G667" i="1"/>
  <c r="K665" i="1"/>
  <c r="L665" i="1" s="1"/>
  <c r="M665" i="1" s="1"/>
  <c r="N665" i="1" s="1"/>
  <c r="A725" i="1"/>
  <c r="D725" i="1" s="1"/>
  <c r="O724" i="1"/>
  <c r="S724" i="1" s="1"/>
  <c r="T724" i="1" s="1"/>
  <c r="I738" i="1"/>
  <c r="V724" i="1"/>
  <c r="U724" i="1"/>
  <c r="J725" i="1" l="1"/>
  <c r="E725" i="1"/>
  <c r="F726" i="1" s="1"/>
  <c r="K666" i="1"/>
  <c r="L666" i="1" s="1"/>
  <c r="M666" i="1" s="1"/>
  <c r="N666" i="1" s="1"/>
  <c r="H667" i="1"/>
  <c r="G668" i="1"/>
  <c r="V725" i="1"/>
  <c r="U725" i="1"/>
  <c r="I739" i="1"/>
  <c r="O725" i="1"/>
  <c r="S725" i="1" s="1"/>
  <c r="T725" i="1" s="1"/>
  <c r="A726" i="1"/>
  <c r="D726" i="1" s="1"/>
  <c r="J726" i="1" l="1"/>
  <c r="E726" i="1"/>
  <c r="F727" i="1" s="1"/>
  <c r="H668" i="1"/>
  <c r="G669" i="1"/>
  <c r="K667" i="1"/>
  <c r="L667" i="1" s="1"/>
  <c r="M667" i="1" s="1"/>
  <c r="N667" i="1" s="1"/>
  <c r="O726" i="1"/>
  <c r="S726" i="1" s="1"/>
  <c r="T726" i="1" s="1"/>
  <c r="A727" i="1"/>
  <c r="D727" i="1" s="1"/>
  <c r="U726" i="1"/>
  <c r="V726" i="1"/>
  <c r="I740" i="1"/>
  <c r="J727" i="1" l="1"/>
  <c r="E727" i="1"/>
  <c r="F728" i="1" s="1"/>
  <c r="K668" i="1"/>
  <c r="L668" i="1" s="1"/>
  <c r="M668" i="1" s="1"/>
  <c r="N668" i="1" s="1"/>
  <c r="H669" i="1"/>
  <c r="G670" i="1"/>
  <c r="V727" i="1"/>
  <c r="U727" i="1"/>
  <c r="I741" i="1"/>
  <c r="O727" i="1"/>
  <c r="S727" i="1" s="1"/>
  <c r="T727" i="1" s="1"/>
  <c r="A728" i="1"/>
  <c r="D728" i="1" s="1"/>
  <c r="J728" i="1" l="1"/>
  <c r="E728" i="1"/>
  <c r="F729" i="1" s="1"/>
  <c r="H670" i="1"/>
  <c r="G671" i="1"/>
  <c r="K669" i="1"/>
  <c r="L669" i="1" s="1"/>
  <c r="M669" i="1" s="1"/>
  <c r="N669" i="1" s="1"/>
  <c r="I742" i="1"/>
  <c r="O728" i="1"/>
  <c r="S728" i="1" s="1"/>
  <c r="T728" i="1" s="1"/>
  <c r="A729" i="1"/>
  <c r="D729" i="1" s="1"/>
  <c r="V728" i="1"/>
  <c r="U728" i="1"/>
  <c r="J729" i="1" l="1"/>
  <c r="E729" i="1"/>
  <c r="F730" i="1" s="1"/>
  <c r="K670" i="1"/>
  <c r="L670" i="1" s="1"/>
  <c r="M670" i="1" s="1"/>
  <c r="N670" i="1" s="1"/>
  <c r="H671" i="1"/>
  <c r="G672" i="1"/>
  <c r="A730" i="1"/>
  <c r="D730" i="1" s="1"/>
  <c r="V729" i="1"/>
  <c r="U729" i="1"/>
  <c r="I743" i="1"/>
  <c r="J730" i="1" l="1"/>
  <c r="E730" i="1"/>
  <c r="F731" i="1" s="1"/>
  <c r="H672" i="1"/>
  <c r="G673" i="1"/>
  <c r="K671" i="1"/>
  <c r="L671" i="1" s="1"/>
  <c r="M671" i="1" s="1"/>
  <c r="N671" i="1" s="1"/>
  <c r="I744" i="1"/>
  <c r="O730" i="1"/>
  <c r="S730" i="1" s="1"/>
  <c r="T730" i="1" s="1"/>
  <c r="A731" i="1"/>
  <c r="D731" i="1" s="1"/>
  <c r="U730" i="1"/>
  <c r="V730" i="1"/>
  <c r="J731" i="1" l="1"/>
  <c r="E731" i="1"/>
  <c r="F732" i="1" s="1"/>
  <c r="K672" i="1"/>
  <c r="L672" i="1" s="1"/>
  <c r="M672" i="1" s="1"/>
  <c r="N672" i="1" s="1"/>
  <c r="H673" i="1"/>
  <c r="G674" i="1"/>
  <c r="O731" i="1"/>
  <c r="S731" i="1" s="1"/>
  <c r="T731" i="1" s="1"/>
  <c r="A732" i="1"/>
  <c r="D732" i="1" s="1"/>
  <c r="V731" i="1"/>
  <c r="U731" i="1"/>
  <c r="I745" i="1"/>
  <c r="J732" i="1" l="1"/>
  <c r="E732" i="1"/>
  <c r="F733" i="1" s="1"/>
  <c r="H674" i="1"/>
  <c r="G675" i="1"/>
  <c r="K673" i="1"/>
  <c r="L673" i="1" s="1"/>
  <c r="M673" i="1" s="1"/>
  <c r="N673" i="1" s="1"/>
  <c r="I746" i="1"/>
  <c r="O732" i="1"/>
  <c r="S732" i="1" s="1"/>
  <c r="T732" i="1" s="1"/>
  <c r="A733" i="1"/>
  <c r="D733" i="1" s="1"/>
  <c r="V732" i="1"/>
  <c r="U732" i="1"/>
  <c r="J733" i="1" l="1"/>
  <c r="E733" i="1"/>
  <c r="F734" i="1" s="1"/>
  <c r="K674" i="1"/>
  <c r="L674" i="1" s="1"/>
  <c r="M674" i="1" s="1"/>
  <c r="N674" i="1" s="1"/>
  <c r="H675" i="1"/>
  <c r="G676" i="1"/>
  <c r="V733" i="1"/>
  <c r="U733" i="1"/>
  <c r="A734" i="1"/>
  <c r="D734" i="1" s="1"/>
  <c r="O733" i="1"/>
  <c r="S733" i="1" s="1"/>
  <c r="T733" i="1" s="1"/>
  <c r="I747" i="1"/>
  <c r="J734" i="1" l="1"/>
  <c r="E734" i="1"/>
  <c r="F735" i="1" s="1"/>
  <c r="H676" i="1"/>
  <c r="G677" i="1"/>
  <c r="K675" i="1"/>
  <c r="L675" i="1" s="1"/>
  <c r="M675" i="1" s="1"/>
  <c r="N675" i="1" s="1"/>
  <c r="I748" i="1"/>
  <c r="O734" i="1"/>
  <c r="A735" i="1"/>
  <c r="D735" i="1" s="1"/>
  <c r="V734" i="1"/>
  <c r="U734" i="1"/>
  <c r="J735" i="1" l="1"/>
  <c r="E735" i="1"/>
  <c r="F736" i="1" s="1"/>
  <c r="K676" i="1"/>
  <c r="L676" i="1" s="1"/>
  <c r="M676" i="1" s="1"/>
  <c r="N676" i="1" s="1"/>
  <c r="G678" i="1"/>
  <c r="H677" i="1"/>
  <c r="A736" i="1"/>
  <c r="D736" i="1" s="1"/>
  <c r="O735" i="1"/>
  <c r="S735" i="1" s="1"/>
  <c r="T735" i="1" s="1"/>
  <c r="I749" i="1"/>
  <c r="U735" i="1"/>
  <c r="V735" i="1"/>
  <c r="J736" i="1" l="1"/>
  <c r="E736" i="1"/>
  <c r="F737" i="1" s="1"/>
  <c r="G679" i="1"/>
  <c r="H678" i="1"/>
  <c r="K677" i="1"/>
  <c r="L677" i="1" s="1"/>
  <c r="M677" i="1" s="1"/>
  <c r="N677" i="1" s="1"/>
  <c r="V736" i="1"/>
  <c r="U736" i="1"/>
  <c r="I750" i="1"/>
  <c r="A737" i="1"/>
  <c r="D737" i="1" s="1"/>
  <c r="O736" i="1"/>
  <c r="S736" i="1" s="1"/>
  <c r="T736" i="1" s="1"/>
  <c r="J737" i="1" l="1"/>
  <c r="E737" i="1"/>
  <c r="F738" i="1" s="1"/>
  <c r="K678" i="1"/>
  <c r="L678" i="1" s="1"/>
  <c r="M678" i="1" s="1"/>
  <c r="N678" i="1" s="1"/>
  <c r="G680" i="1"/>
  <c r="H679" i="1"/>
  <c r="V737" i="1"/>
  <c r="U737" i="1"/>
  <c r="O737" i="1"/>
  <c r="S737" i="1" s="1"/>
  <c r="T737" i="1" s="1"/>
  <c r="A738" i="1"/>
  <c r="D738" i="1" s="1"/>
  <c r="I751" i="1"/>
  <c r="J738" i="1" l="1"/>
  <c r="E738" i="1"/>
  <c r="F739" i="1" s="1"/>
  <c r="G681" i="1"/>
  <c r="H680" i="1"/>
  <c r="K679" i="1"/>
  <c r="L679" i="1" s="1"/>
  <c r="M679" i="1" s="1"/>
  <c r="N679" i="1" s="1"/>
  <c r="V738" i="1"/>
  <c r="U738" i="1"/>
  <c r="I752" i="1"/>
  <c r="O738" i="1"/>
  <c r="S738" i="1" s="1"/>
  <c r="T738" i="1" s="1"/>
  <c r="A739" i="1"/>
  <c r="D739" i="1" s="1"/>
  <c r="J739" i="1" l="1"/>
  <c r="E739" i="1"/>
  <c r="F740" i="1" s="1"/>
  <c r="K680" i="1"/>
  <c r="L680" i="1" s="1"/>
  <c r="M680" i="1" s="1"/>
  <c r="N680" i="1" s="1"/>
  <c r="G682" i="1"/>
  <c r="H681" i="1"/>
  <c r="U739" i="1"/>
  <c r="V739" i="1"/>
  <c r="A740" i="1"/>
  <c r="D740" i="1" s="1"/>
  <c r="O739" i="1"/>
  <c r="S739" i="1" s="1"/>
  <c r="T739" i="1" s="1"/>
  <c r="I753" i="1"/>
  <c r="J740" i="1" l="1"/>
  <c r="E740" i="1"/>
  <c r="F741" i="1" s="1"/>
  <c r="G683" i="1"/>
  <c r="H682" i="1"/>
  <c r="K681" i="1"/>
  <c r="L681" i="1" s="1"/>
  <c r="M681" i="1" s="1"/>
  <c r="N681" i="1" s="1"/>
  <c r="V740" i="1"/>
  <c r="U740" i="1"/>
  <c r="I754" i="1"/>
  <c r="O740" i="1"/>
  <c r="S740" i="1" s="1"/>
  <c r="T740" i="1" s="1"/>
  <c r="A741" i="1"/>
  <c r="D741" i="1" s="1"/>
  <c r="J741" i="1" l="1"/>
  <c r="E741" i="1"/>
  <c r="F742" i="1" s="1"/>
  <c r="K682" i="1"/>
  <c r="L682" i="1" s="1"/>
  <c r="M682" i="1" s="1"/>
  <c r="N682" i="1" s="1"/>
  <c r="G684" i="1"/>
  <c r="H683" i="1"/>
  <c r="U741" i="1"/>
  <c r="V741" i="1"/>
  <c r="I755" i="1"/>
  <c r="A742" i="1"/>
  <c r="D742" i="1" s="1"/>
  <c r="O741" i="1"/>
  <c r="S741" i="1" s="1"/>
  <c r="T741" i="1" s="1"/>
  <c r="J742" i="1" l="1"/>
  <c r="E742" i="1"/>
  <c r="F743" i="1" s="1"/>
  <c r="H684" i="1"/>
  <c r="G685" i="1"/>
  <c r="K683" i="1"/>
  <c r="L683" i="1" s="1"/>
  <c r="M683" i="1" s="1"/>
  <c r="N683" i="1" s="1"/>
  <c r="V742" i="1"/>
  <c r="U742" i="1"/>
  <c r="O742" i="1"/>
  <c r="S742" i="1" s="1"/>
  <c r="T742" i="1" s="1"/>
  <c r="A743" i="1"/>
  <c r="D743" i="1" s="1"/>
  <c r="I756" i="1"/>
  <c r="J743" i="1" l="1"/>
  <c r="E743" i="1"/>
  <c r="F744" i="1" s="1"/>
  <c r="K684" i="1"/>
  <c r="L684" i="1" s="1"/>
  <c r="M684" i="1" s="1"/>
  <c r="N684" i="1" s="1"/>
  <c r="H685" i="1"/>
  <c r="G686" i="1"/>
  <c r="U743" i="1"/>
  <c r="V743" i="1"/>
  <c r="I757" i="1"/>
  <c r="A744" i="1"/>
  <c r="D744" i="1" s="1"/>
  <c r="J744" i="1" l="1"/>
  <c r="E744" i="1"/>
  <c r="F745" i="1" s="1"/>
  <c r="G687" i="1"/>
  <c r="H686" i="1"/>
  <c r="K685" i="1"/>
  <c r="L685" i="1" s="1"/>
  <c r="M685" i="1" s="1"/>
  <c r="N685" i="1" s="1"/>
  <c r="A745" i="1"/>
  <c r="D745" i="1" s="1"/>
  <c r="O744" i="1"/>
  <c r="S744" i="1" s="1"/>
  <c r="T744" i="1" s="1"/>
  <c r="I758" i="1"/>
  <c r="V744" i="1"/>
  <c r="U744" i="1"/>
  <c r="J745" i="1" l="1"/>
  <c r="E745" i="1"/>
  <c r="F746" i="1" s="1"/>
  <c r="K686" i="1"/>
  <c r="L686" i="1" s="1"/>
  <c r="M686" i="1" s="1"/>
  <c r="N686" i="1" s="1"/>
  <c r="H687" i="1"/>
  <c r="G688" i="1"/>
  <c r="I759" i="1"/>
  <c r="U745" i="1"/>
  <c r="V745" i="1"/>
  <c r="A746" i="1"/>
  <c r="D746" i="1" s="1"/>
  <c r="O745" i="1"/>
  <c r="S745" i="1" s="1"/>
  <c r="T745" i="1" s="1"/>
  <c r="J746" i="1" l="1"/>
  <c r="E746" i="1"/>
  <c r="F747" i="1" s="1"/>
  <c r="G689" i="1"/>
  <c r="H688" i="1"/>
  <c r="K687" i="1"/>
  <c r="L687" i="1" s="1"/>
  <c r="M687" i="1" s="1"/>
  <c r="N687" i="1" s="1"/>
  <c r="V746" i="1"/>
  <c r="U746" i="1"/>
  <c r="O746" i="1"/>
  <c r="S746" i="1" s="1"/>
  <c r="T746" i="1" s="1"/>
  <c r="A747" i="1"/>
  <c r="D747" i="1" s="1"/>
  <c r="I760" i="1"/>
  <c r="J747" i="1" l="1"/>
  <c r="E747" i="1"/>
  <c r="F748" i="1" s="1"/>
  <c r="K688" i="1"/>
  <c r="L688" i="1" s="1"/>
  <c r="M688" i="1" s="1"/>
  <c r="N688" i="1" s="1"/>
  <c r="H689" i="1"/>
  <c r="G690" i="1"/>
  <c r="I761" i="1"/>
  <c r="A748" i="1"/>
  <c r="D748" i="1" s="1"/>
  <c r="O747" i="1"/>
  <c r="S747" i="1" s="1"/>
  <c r="T747" i="1" s="1"/>
  <c r="U747" i="1"/>
  <c r="V747" i="1"/>
  <c r="J748" i="1" l="1"/>
  <c r="E748" i="1"/>
  <c r="F749" i="1" s="1"/>
  <c r="G691" i="1"/>
  <c r="H690" i="1"/>
  <c r="K689" i="1"/>
  <c r="L689" i="1" s="1"/>
  <c r="M689" i="1" s="1"/>
  <c r="N689" i="1" s="1"/>
  <c r="A749" i="1"/>
  <c r="D749" i="1" s="1"/>
  <c r="O748" i="1"/>
  <c r="S748" i="1" s="1"/>
  <c r="T748" i="1" s="1"/>
  <c r="I762" i="1"/>
  <c r="V748" i="1"/>
  <c r="U748" i="1"/>
  <c r="J749" i="1" l="1"/>
  <c r="E749" i="1"/>
  <c r="F750" i="1" s="1"/>
  <c r="K690" i="1"/>
  <c r="L690" i="1" s="1"/>
  <c r="M690" i="1" s="1"/>
  <c r="N690" i="1" s="1"/>
  <c r="G692" i="1"/>
  <c r="H691" i="1"/>
  <c r="I763" i="1"/>
  <c r="A750" i="1"/>
  <c r="D750" i="1" s="1"/>
  <c r="O749" i="1"/>
  <c r="S749" i="1" s="1"/>
  <c r="T749" i="1" s="1"/>
  <c r="V749" i="1"/>
  <c r="U749" i="1"/>
  <c r="J750" i="1" l="1"/>
  <c r="E750" i="1"/>
  <c r="F751" i="1" s="1"/>
  <c r="G693" i="1"/>
  <c r="H692" i="1"/>
  <c r="K691" i="1"/>
  <c r="L691" i="1" s="1"/>
  <c r="M691" i="1" s="1"/>
  <c r="N691" i="1" s="1"/>
  <c r="V750" i="1"/>
  <c r="U750" i="1"/>
  <c r="A751" i="1"/>
  <c r="D751" i="1" s="1"/>
  <c r="I764" i="1"/>
  <c r="J751" i="1" l="1"/>
  <c r="E751" i="1"/>
  <c r="F752" i="1" s="1"/>
  <c r="K692" i="1"/>
  <c r="L692" i="1" s="1"/>
  <c r="M692" i="1" s="1"/>
  <c r="N692" i="1" s="1"/>
  <c r="G694" i="1"/>
  <c r="H693" i="1"/>
  <c r="I765" i="1"/>
  <c r="U751" i="1"/>
  <c r="V751" i="1"/>
  <c r="O751" i="1"/>
  <c r="S751" i="1" s="1"/>
  <c r="T751" i="1" s="1"/>
  <c r="A752" i="1"/>
  <c r="D752" i="1" s="1"/>
  <c r="J752" i="1" l="1"/>
  <c r="E752" i="1"/>
  <c r="F753" i="1" s="1"/>
  <c r="G695" i="1"/>
  <c r="H694" i="1"/>
  <c r="K693" i="1"/>
  <c r="L693" i="1" s="1"/>
  <c r="M693" i="1" s="1"/>
  <c r="N693" i="1" s="1"/>
  <c r="O752" i="1"/>
  <c r="S752" i="1" s="1"/>
  <c r="T752" i="1" s="1"/>
  <c r="A753" i="1"/>
  <c r="D753" i="1" s="1"/>
  <c r="V752" i="1"/>
  <c r="U752" i="1"/>
  <c r="I766" i="1"/>
  <c r="J753" i="1" l="1"/>
  <c r="E753" i="1"/>
  <c r="F754" i="1" s="1"/>
  <c r="K694" i="1"/>
  <c r="L694" i="1" s="1"/>
  <c r="M694" i="1" s="1"/>
  <c r="N694" i="1" s="1"/>
  <c r="H695" i="1"/>
  <c r="G696" i="1"/>
  <c r="O753" i="1"/>
  <c r="S753" i="1" s="1"/>
  <c r="T753" i="1" s="1"/>
  <c r="A754" i="1"/>
  <c r="D754" i="1" s="1"/>
  <c r="I767" i="1"/>
  <c r="V753" i="1"/>
  <c r="U753" i="1"/>
  <c r="J754" i="1" l="1"/>
  <c r="E754" i="1"/>
  <c r="F755" i="1" s="1"/>
  <c r="G697" i="1"/>
  <c r="H696" i="1"/>
  <c r="K695" i="1"/>
  <c r="L695" i="1" s="1"/>
  <c r="M695" i="1" s="1"/>
  <c r="N695" i="1" s="1"/>
  <c r="O754" i="1"/>
  <c r="S754" i="1" s="1"/>
  <c r="T754" i="1" s="1"/>
  <c r="A755" i="1"/>
  <c r="D755" i="1" s="1"/>
  <c r="I768" i="1"/>
  <c r="U754" i="1"/>
  <c r="V754" i="1"/>
  <c r="J755" i="1" l="1"/>
  <c r="E755" i="1"/>
  <c r="F756" i="1" s="1"/>
  <c r="K696" i="1"/>
  <c r="L696" i="1" s="1"/>
  <c r="M696" i="1" s="1"/>
  <c r="N696" i="1" s="1"/>
  <c r="H697" i="1"/>
  <c r="G698" i="1"/>
  <c r="V755" i="1"/>
  <c r="U755" i="1"/>
  <c r="I769" i="1"/>
  <c r="O755" i="1"/>
  <c r="S755" i="1" s="1"/>
  <c r="T755" i="1" s="1"/>
  <c r="A756" i="1"/>
  <c r="D756" i="1" s="1"/>
  <c r="J756" i="1" l="1"/>
  <c r="E756" i="1"/>
  <c r="F757" i="1" s="1"/>
  <c r="H698" i="1"/>
  <c r="G699" i="1"/>
  <c r="K697" i="1"/>
  <c r="L697" i="1" s="1"/>
  <c r="M697" i="1" s="1"/>
  <c r="N697" i="1" s="1"/>
  <c r="U756" i="1"/>
  <c r="V756" i="1"/>
  <c r="I770" i="1"/>
  <c r="O756" i="1"/>
  <c r="S756" i="1" s="1"/>
  <c r="T756" i="1" s="1"/>
  <c r="A757" i="1"/>
  <c r="D757" i="1" s="1"/>
  <c r="J757" i="1" l="1"/>
  <c r="E757" i="1"/>
  <c r="F758" i="1" s="1"/>
  <c r="K698" i="1"/>
  <c r="L698" i="1" s="1"/>
  <c r="M698" i="1" s="1"/>
  <c r="N698" i="1" s="1"/>
  <c r="G700" i="1"/>
  <c r="H699" i="1"/>
  <c r="A758" i="1"/>
  <c r="D758" i="1" s="1"/>
  <c r="I771" i="1"/>
  <c r="V757" i="1"/>
  <c r="U757" i="1"/>
  <c r="J758" i="1" l="1"/>
  <c r="E758" i="1"/>
  <c r="F759" i="1" s="1"/>
  <c r="H700" i="1"/>
  <c r="G701" i="1"/>
  <c r="K699" i="1"/>
  <c r="L699" i="1" s="1"/>
  <c r="M699" i="1" s="1"/>
  <c r="N699" i="1" s="1"/>
  <c r="I772" i="1"/>
  <c r="O758" i="1"/>
  <c r="S758" i="1" s="1"/>
  <c r="T758" i="1" s="1"/>
  <c r="A759" i="1"/>
  <c r="D759" i="1" s="1"/>
  <c r="V758" i="1"/>
  <c r="U758" i="1"/>
  <c r="J759" i="1" l="1"/>
  <c r="E759" i="1"/>
  <c r="F760" i="1" s="1"/>
  <c r="K700" i="1"/>
  <c r="L700" i="1" s="1"/>
  <c r="M700" i="1" s="1"/>
  <c r="N700" i="1" s="1"/>
  <c r="H701" i="1"/>
  <c r="G702" i="1"/>
  <c r="I773" i="1"/>
  <c r="V759" i="1"/>
  <c r="U759" i="1"/>
  <c r="A760" i="1"/>
  <c r="D760" i="1" s="1"/>
  <c r="O759" i="1"/>
  <c r="S759" i="1" s="1"/>
  <c r="T759" i="1" s="1"/>
  <c r="J760" i="1" l="1"/>
  <c r="E760" i="1"/>
  <c r="F761" i="1" s="1"/>
  <c r="G703" i="1"/>
  <c r="H702" i="1"/>
  <c r="K701" i="1"/>
  <c r="L701" i="1" s="1"/>
  <c r="M701" i="1" s="1"/>
  <c r="N701" i="1" s="1"/>
  <c r="U760" i="1"/>
  <c r="V760" i="1"/>
  <c r="O760" i="1"/>
  <c r="S760" i="1" s="1"/>
  <c r="T760" i="1" s="1"/>
  <c r="A761" i="1"/>
  <c r="D761" i="1" s="1"/>
  <c r="I774" i="1"/>
  <c r="J761" i="1" l="1"/>
  <c r="E761" i="1"/>
  <c r="F762" i="1" s="1"/>
  <c r="K702" i="1"/>
  <c r="L702" i="1" s="1"/>
  <c r="M702" i="1" s="1"/>
  <c r="N702" i="1" s="1"/>
  <c r="G704" i="1"/>
  <c r="H703" i="1"/>
  <c r="I775" i="1"/>
  <c r="V761" i="1"/>
  <c r="U761" i="1"/>
  <c r="A762" i="1"/>
  <c r="D762" i="1" s="1"/>
  <c r="O761" i="1"/>
  <c r="S761" i="1" s="1"/>
  <c r="T761" i="1" s="1"/>
  <c r="J762" i="1" l="1"/>
  <c r="E762" i="1"/>
  <c r="F763" i="1" s="1"/>
  <c r="G705" i="1"/>
  <c r="H704" i="1"/>
  <c r="K703" i="1"/>
  <c r="L703" i="1" s="1"/>
  <c r="M703" i="1" s="1"/>
  <c r="N703" i="1" s="1"/>
  <c r="I776" i="1"/>
  <c r="V762" i="1"/>
  <c r="U762" i="1"/>
  <c r="O762" i="1"/>
  <c r="S762" i="1" s="1"/>
  <c r="T762" i="1" s="1"/>
  <c r="A763" i="1"/>
  <c r="D763" i="1" s="1"/>
  <c r="J763" i="1" l="1"/>
  <c r="E763" i="1"/>
  <c r="F764" i="1" s="1"/>
  <c r="K704" i="1"/>
  <c r="L704" i="1" s="1"/>
  <c r="M704" i="1" s="1"/>
  <c r="N704" i="1" s="1"/>
  <c r="G706" i="1"/>
  <c r="H705" i="1"/>
  <c r="I777" i="1"/>
  <c r="V763" i="1"/>
  <c r="U763" i="1"/>
  <c r="A764" i="1"/>
  <c r="D764" i="1" s="1"/>
  <c r="O763" i="1"/>
  <c r="S763" i="1" s="1"/>
  <c r="T763" i="1" s="1"/>
  <c r="J764" i="1" l="1"/>
  <c r="E764" i="1"/>
  <c r="F765" i="1" s="1"/>
  <c r="H706" i="1"/>
  <c r="G707" i="1"/>
  <c r="K705" i="1"/>
  <c r="L705" i="1" s="1"/>
  <c r="M705" i="1" s="1"/>
  <c r="N705" i="1" s="1"/>
  <c r="V764" i="1"/>
  <c r="A765" i="1"/>
  <c r="D765" i="1" s="1"/>
  <c r="O764" i="1"/>
  <c r="I778" i="1"/>
  <c r="J765" i="1" l="1"/>
  <c r="E765" i="1"/>
  <c r="F766" i="1" s="1"/>
  <c r="K706" i="1"/>
  <c r="L706" i="1" s="1"/>
  <c r="M706" i="1" s="1"/>
  <c r="N706" i="1" s="1"/>
  <c r="G708" i="1"/>
  <c r="H707" i="1"/>
  <c r="O765" i="1"/>
  <c r="S765" i="1" s="1"/>
  <c r="T765" i="1" s="1"/>
  <c r="A766" i="1"/>
  <c r="D766" i="1" s="1"/>
  <c r="I779" i="1"/>
  <c r="V765" i="1"/>
  <c r="U765" i="1"/>
  <c r="J766" i="1" l="1"/>
  <c r="E766" i="1"/>
  <c r="F767" i="1" s="1"/>
  <c r="H708" i="1"/>
  <c r="G709" i="1"/>
  <c r="K707" i="1"/>
  <c r="L707" i="1" s="1"/>
  <c r="M707" i="1" s="1"/>
  <c r="N707" i="1" s="1"/>
  <c r="I780" i="1"/>
  <c r="O766" i="1"/>
  <c r="S766" i="1" s="1"/>
  <c r="T766" i="1" s="1"/>
  <c r="A767" i="1"/>
  <c r="D767" i="1" s="1"/>
  <c r="U766" i="1"/>
  <c r="V766" i="1"/>
  <c r="J767" i="1" l="1"/>
  <c r="E767" i="1"/>
  <c r="F768" i="1" s="1"/>
  <c r="K708" i="1"/>
  <c r="L708" i="1" s="1"/>
  <c r="M708" i="1" s="1"/>
  <c r="N708" i="1" s="1"/>
  <c r="G710" i="1"/>
  <c r="H709" i="1"/>
  <c r="V767" i="1"/>
  <c r="U767" i="1"/>
  <c r="A768" i="1"/>
  <c r="D768" i="1" s="1"/>
  <c r="O767" i="1"/>
  <c r="S767" i="1" s="1"/>
  <c r="T767" i="1" s="1"/>
  <c r="I781" i="1"/>
  <c r="J768" i="1" l="1"/>
  <c r="E768" i="1"/>
  <c r="F769" i="1" s="1"/>
  <c r="G711" i="1"/>
  <c r="H710" i="1"/>
  <c r="K709" i="1"/>
  <c r="L709" i="1" s="1"/>
  <c r="M709" i="1" s="1"/>
  <c r="N709" i="1" s="1"/>
  <c r="I782" i="1"/>
  <c r="A769" i="1"/>
  <c r="D769" i="1" s="1"/>
  <c r="O768" i="1"/>
  <c r="S768" i="1" s="1"/>
  <c r="T768" i="1" s="1"/>
  <c r="U768" i="1"/>
  <c r="V768" i="1"/>
  <c r="J769" i="1" l="1"/>
  <c r="E769" i="1"/>
  <c r="F770" i="1" s="1"/>
  <c r="K710" i="1"/>
  <c r="L710" i="1" s="1"/>
  <c r="M710" i="1" s="1"/>
  <c r="N710" i="1" s="1"/>
  <c r="H711" i="1"/>
  <c r="G712" i="1"/>
  <c r="V769" i="1"/>
  <c r="U769" i="1"/>
  <c r="I783" i="1"/>
  <c r="O769" i="1"/>
  <c r="S769" i="1" s="1"/>
  <c r="T769" i="1" s="1"/>
  <c r="A770" i="1"/>
  <c r="D770" i="1" s="1"/>
  <c r="J770" i="1" l="1"/>
  <c r="E770" i="1"/>
  <c r="F771" i="1" s="1"/>
  <c r="H712" i="1"/>
  <c r="G713" i="1"/>
  <c r="K711" i="1"/>
  <c r="L711" i="1" s="1"/>
  <c r="M711" i="1" s="1"/>
  <c r="N711" i="1" s="1"/>
  <c r="O770" i="1"/>
  <c r="S770" i="1" s="1"/>
  <c r="T770" i="1" s="1"/>
  <c r="A771" i="1"/>
  <c r="D771" i="1" s="1"/>
  <c r="V770" i="1"/>
  <c r="U770" i="1"/>
  <c r="I784" i="1"/>
  <c r="J771" i="1" l="1"/>
  <c r="E771" i="1"/>
  <c r="F772" i="1" s="1"/>
  <c r="K712" i="1"/>
  <c r="L712" i="1" s="1"/>
  <c r="M712" i="1" s="1"/>
  <c r="N712" i="1" s="1"/>
  <c r="G714" i="1"/>
  <c r="H713" i="1"/>
  <c r="A772" i="1"/>
  <c r="D772" i="1" s="1"/>
  <c r="O771" i="1"/>
  <c r="S771" i="1" s="1"/>
  <c r="T771" i="1" s="1"/>
  <c r="V771" i="1"/>
  <c r="U771" i="1"/>
  <c r="I785" i="1"/>
  <c r="J772" i="1" l="1"/>
  <c r="E772" i="1"/>
  <c r="F773" i="1" s="1"/>
  <c r="H714" i="1"/>
  <c r="G715" i="1"/>
  <c r="K713" i="1"/>
  <c r="L713" i="1" s="1"/>
  <c r="M713" i="1" s="1"/>
  <c r="N713" i="1" s="1"/>
  <c r="A773" i="1"/>
  <c r="D773" i="1" s="1"/>
  <c r="O772" i="1"/>
  <c r="S772" i="1" s="1"/>
  <c r="T772" i="1" s="1"/>
  <c r="I786" i="1"/>
  <c r="U772" i="1"/>
  <c r="V772" i="1"/>
  <c r="J773" i="1" l="1"/>
  <c r="E773" i="1"/>
  <c r="F774" i="1" s="1"/>
  <c r="K714" i="1"/>
  <c r="L714" i="1" s="1"/>
  <c r="M714" i="1" s="1"/>
  <c r="N714" i="1" s="1"/>
  <c r="H715" i="1"/>
  <c r="G716" i="1"/>
  <c r="U773" i="1"/>
  <c r="V773" i="1"/>
  <c r="A774" i="1"/>
  <c r="D774" i="1" s="1"/>
  <c r="O773" i="1"/>
  <c r="S773" i="1" s="1"/>
  <c r="T773" i="1" s="1"/>
  <c r="I787" i="1"/>
  <c r="J774" i="1" l="1"/>
  <c r="E774" i="1"/>
  <c r="F775" i="1" s="1"/>
  <c r="H716" i="1"/>
  <c r="G717" i="1"/>
  <c r="K715" i="1"/>
  <c r="L715" i="1" s="1"/>
  <c r="M715" i="1" s="1"/>
  <c r="N715" i="1" s="1"/>
  <c r="I788" i="1"/>
  <c r="O774" i="1"/>
  <c r="S774" i="1" s="1"/>
  <c r="T774" i="1" s="1"/>
  <c r="A775" i="1"/>
  <c r="D775" i="1" s="1"/>
  <c r="V774" i="1"/>
  <c r="U774" i="1"/>
  <c r="J775" i="1" l="1"/>
  <c r="E775" i="1"/>
  <c r="F776" i="1" s="1"/>
  <c r="K716" i="1"/>
  <c r="L716" i="1" s="1"/>
  <c r="M716" i="1" s="1"/>
  <c r="N716" i="1" s="1"/>
  <c r="H717" i="1"/>
  <c r="G718" i="1"/>
  <c r="I789" i="1"/>
  <c r="U775" i="1"/>
  <c r="V775" i="1"/>
  <c r="A776" i="1"/>
  <c r="D776" i="1" s="1"/>
  <c r="O775" i="1"/>
  <c r="S775" i="1" s="1"/>
  <c r="T775" i="1" s="1"/>
  <c r="J776" i="1" l="1"/>
  <c r="E776" i="1"/>
  <c r="F777" i="1" s="1"/>
  <c r="H718" i="1"/>
  <c r="G719" i="1"/>
  <c r="K717" i="1"/>
  <c r="L717" i="1" s="1"/>
  <c r="M717" i="1" s="1"/>
  <c r="N717" i="1" s="1"/>
  <c r="V776" i="1"/>
  <c r="U776" i="1"/>
  <c r="O776" i="1"/>
  <c r="S776" i="1" s="1"/>
  <c r="T776" i="1" s="1"/>
  <c r="A777" i="1"/>
  <c r="D777" i="1" s="1"/>
  <c r="I790" i="1"/>
  <c r="J777" i="1" l="1"/>
  <c r="E777" i="1"/>
  <c r="F778" i="1" s="1"/>
  <c r="K718" i="1"/>
  <c r="L718" i="1" s="1"/>
  <c r="M718" i="1" s="1"/>
  <c r="N718" i="1" s="1"/>
  <c r="H719" i="1"/>
  <c r="G720" i="1"/>
  <c r="I791" i="1"/>
  <c r="O777" i="1"/>
  <c r="S777" i="1" s="1"/>
  <c r="T777" i="1" s="1"/>
  <c r="A778" i="1"/>
  <c r="D778" i="1" s="1"/>
  <c r="U777" i="1"/>
  <c r="V777" i="1"/>
  <c r="J778" i="1" l="1"/>
  <c r="E778" i="1"/>
  <c r="F779" i="1" s="1"/>
  <c r="H720" i="1"/>
  <c r="G721" i="1"/>
  <c r="K719" i="1"/>
  <c r="L719" i="1" s="1"/>
  <c r="M719" i="1" s="1"/>
  <c r="N719" i="1" s="1"/>
  <c r="V778" i="1"/>
  <c r="U778" i="1"/>
  <c r="A779" i="1"/>
  <c r="D779" i="1" s="1"/>
  <c r="I792" i="1"/>
  <c r="J779" i="1" l="1"/>
  <c r="E779" i="1"/>
  <c r="F780" i="1" s="1"/>
  <c r="K720" i="1"/>
  <c r="L720" i="1" s="1"/>
  <c r="M720" i="1" s="1"/>
  <c r="N720" i="1" s="1"/>
  <c r="H721" i="1"/>
  <c r="G722" i="1"/>
  <c r="I793" i="1"/>
  <c r="O779" i="1"/>
  <c r="S779" i="1" s="1"/>
  <c r="T779" i="1" s="1"/>
  <c r="A780" i="1"/>
  <c r="D780" i="1" s="1"/>
  <c r="V779" i="1"/>
  <c r="U779" i="1"/>
  <c r="J780" i="1" l="1"/>
  <c r="E780" i="1"/>
  <c r="F781" i="1" s="1"/>
  <c r="H722" i="1"/>
  <c r="G723" i="1"/>
  <c r="K721" i="1"/>
  <c r="L721" i="1" s="1"/>
  <c r="M721" i="1" s="1"/>
  <c r="N721" i="1" s="1"/>
  <c r="I794" i="1"/>
  <c r="O780" i="1"/>
  <c r="S780" i="1" s="1"/>
  <c r="T780" i="1" s="1"/>
  <c r="A781" i="1"/>
  <c r="D781" i="1" s="1"/>
  <c r="U780" i="1"/>
  <c r="V780" i="1"/>
  <c r="J781" i="1" l="1"/>
  <c r="E781" i="1"/>
  <c r="F782" i="1" s="1"/>
  <c r="K722" i="1"/>
  <c r="L722" i="1" s="1"/>
  <c r="M722" i="1" s="1"/>
  <c r="N722" i="1" s="1"/>
  <c r="H723" i="1"/>
  <c r="G724" i="1"/>
  <c r="O781" i="1"/>
  <c r="S781" i="1" s="1"/>
  <c r="T781" i="1" s="1"/>
  <c r="A782" i="1"/>
  <c r="D782" i="1" s="1"/>
  <c r="U781" i="1"/>
  <c r="V781" i="1"/>
  <c r="I795" i="1"/>
  <c r="J782" i="1" l="1"/>
  <c r="E782" i="1"/>
  <c r="F783" i="1" s="1"/>
  <c r="H724" i="1"/>
  <c r="G725" i="1"/>
  <c r="K723" i="1"/>
  <c r="L723" i="1" s="1"/>
  <c r="M723" i="1" s="1"/>
  <c r="N723" i="1" s="1"/>
  <c r="I796" i="1"/>
  <c r="A783" i="1"/>
  <c r="D783" i="1" s="1"/>
  <c r="O782" i="1"/>
  <c r="S782" i="1" s="1"/>
  <c r="T782" i="1" s="1"/>
  <c r="U782" i="1"/>
  <c r="V782" i="1"/>
  <c r="J783" i="1" l="1"/>
  <c r="E783" i="1"/>
  <c r="F784" i="1" s="1"/>
  <c r="K724" i="1"/>
  <c r="L724" i="1" s="1"/>
  <c r="M724" i="1" s="1"/>
  <c r="N724" i="1" s="1"/>
  <c r="H725" i="1"/>
  <c r="G726" i="1"/>
  <c r="O783" i="1"/>
  <c r="S783" i="1" s="1"/>
  <c r="T783" i="1" s="1"/>
  <c r="A784" i="1"/>
  <c r="D784" i="1" s="1"/>
  <c r="U783" i="1"/>
  <c r="V783" i="1"/>
  <c r="I797" i="1"/>
  <c r="J784" i="1" l="1"/>
  <c r="E784" i="1"/>
  <c r="F785" i="1" s="1"/>
  <c r="H726" i="1"/>
  <c r="G727" i="1"/>
  <c r="K725" i="1"/>
  <c r="L725" i="1" s="1"/>
  <c r="M725" i="1" s="1"/>
  <c r="N725" i="1" s="1"/>
  <c r="I798" i="1"/>
  <c r="O784" i="1"/>
  <c r="S784" i="1" s="1"/>
  <c r="T784" i="1" s="1"/>
  <c r="A785" i="1"/>
  <c r="D785" i="1" s="1"/>
  <c r="V784" i="1"/>
  <c r="U784" i="1"/>
  <c r="J785" i="1" l="1"/>
  <c r="E785" i="1"/>
  <c r="F786" i="1" s="1"/>
  <c r="K726" i="1"/>
  <c r="L726" i="1" s="1"/>
  <c r="M726" i="1" s="1"/>
  <c r="N726" i="1" s="1"/>
  <c r="H727" i="1"/>
  <c r="G728" i="1"/>
  <c r="A786" i="1"/>
  <c r="D786" i="1" s="1"/>
  <c r="U785" i="1"/>
  <c r="V785" i="1"/>
  <c r="I799" i="1"/>
  <c r="J786" i="1" l="1"/>
  <c r="E786" i="1"/>
  <c r="F787" i="1" s="1"/>
  <c r="H728" i="1"/>
  <c r="G729" i="1"/>
  <c r="K727" i="1"/>
  <c r="L727" i="1" s="1"/>
  <c r="M727" i="1" s="1"/>
  <c r="N727" i="1" s="1"/>
  <c r="I800" i="1"/>
  <c r="O786" i="1"/>
  <c r="S786" i="1" s="1"/>
  <c r="T786" i="1" s="1"/>
  <c r="A787" i="1"/>
  <c r="D787" i="1" s="1"/>
  <c r="V786" i="1"/>
  <c r="U786" i="1"/>
  <c r="J787" i="1" l="1"/>
  <c r="E787" i="1"/>
  <c r="F788" i="1" s="1"/>
  <c r="K728" i="1"/>
  <c r="L728" i="1" s="1"/>
  <c r="M728" i="1" s="1"/>
  <c r="N728" i="1" s="1"/>
  <c r="H729" i="1"/>
  <c r="G730" i="1"/>
  <c r="V787" i="1"/>
  <c r="U787" i="1"/>
  <c r="O787" i="1"/>
  <c r="S787" i="1" s="1"/>
  <c r="T787" i="1" s="1"/>
  <c r="A788" i="1"/>
  <c r="D788" i="1" s="1"/>
  <c r="I801" i="1"/>
  <c r="J788" i="1" l="1"/>
  <c r="E788" i="1"/>
  <c r="F789" i="1" s="1"/>
  <c r="H730" i="1"/>
  <c r="G731" i="1"/>
  <c r="K729" i="1"/>
  <c r="L729" i="1" s="1"/>
  <c r="M729" i="1" s="1"/>
  <c r="N729" i="1" s="1"/>
  <c r="A789" i="1"/>
  <c r="D789" i="1" s="1"/>
  <c r="O788" i="1"/>
  <c r="S788" i="1" s="1"/>
  <c r="T788" i="1" s="1"/>
  <c r="I802" i="1"/>
  <c r="U788" i="1"/>
  <c r="V788" i="1"/>
  <c r="J789" i="1" l="1"/>
  <c r="E789" i="1"/>
  <c r="F790" i="1" s="1"/>
  <c r="K730" i="1"/>
  <c r="L730" i="1" s="1"/>
  <c r="M730" i="1" s="1"/>
  <c r="N730" i="1" s="1"/>
  <c r="H731" i="1"/>
  <c r="G732" i="1"/>
  <c r="I803" i="1"/>
  <c r="U789" i="1"/>
  <c r="V789" i="1"/>
  <c r="O789" i="1"/>
  <c r="S789" i="1" s="1"/>
  <c r="T789" i="1" s="1"/>
  <c r="A790" i="1"/>
  <c r="D790" i="1" s="1"/>
  <c r="J790" i="1" l="1"/>
  <c r="E790" i="1"/>
  <c r="F791" i="1" s="1"/>
  <c r="H732" i="1"/>
  <c r="G733" i="1"/>
  <c r="K731" i="1"/>
  <c r="L731" i="1" s="1"/>
  <c r="M731" i="1" s="1"/>
  <c r="N731" i="1" s="1"/>
  <c r="V790" i="1"/>
  <c r="U790" i="1"/>
  <c r="O790" i="1"/>
  <c r="S790" i="1" s="1"/>
  <c r="T790" i="1" s="1"/>
  <c r="A791" i="1"/>
  <c r="D791" i="1" s="1"/>
  <c r="I804" i="1"/>
  <c r="J791" i="1" l="1"/>
  <c r="E791" i="1"/>
  <c r="F792" i="1" s="1"/>
  <c r="K732" i="1"/>
  <c r="L732" i="1" s="1"/>
  <c r="M732" i="1" s="1"/>
  <c r="N732" i="1" s="1"/>
  <c r="H733" i="1"/>
  <c r="G734" i="1"/>
  <c r="I805" i="1"/>
  <c r="A792" i="1"/>
  <c r="D792" i="1" s="1"/>
  <c r="O791" i="1"/>
  <c r="S791" i="1" s="1"/>
  <c r="T791" i="1" s="1"/>
  <c r="V791" i="1"/>
  <c r="U791" i="1"/>
  <c r="J792" i="1" l="1"/>
  <c r="E792" i="1"/>
  <c r="F793" i="1" s="1"/>
  <c r="H734" i="1"/>
  <c r="G735" i="1"/>
  <c r="K733" i="1"/>
  <c r="L733" i="1" s="1"/>
  <c r="M733" i="1" s="1"/>
  <c r="N733" i="1" s="1"/>
  <c r="A793" i="1"/>
  <c r="D793" i="1" s="1"/>
  <c r="V792" i="1"/>
  <c r="U792" i="1"/>
  <c r="I806" i="1"/>
  <c r="J793" i="1" l="1"/>
  <c r="E793" i="1"/>
  <c r="F794" i="1" s="1"/>
  <c r="K734" i="1"/>
  <c r="L734" i="1" s="1"/>
  <c r="M734" i="1" s="1"/>
  <c r="N734" i="1" s="1"/>
  <c r="H735" i="1"/>
  <c r="G736" i="1"/>
  <c r="I807" i="1"/>
  <c r="O793" i="1"/>
  <c r="S793" i="1" s="1"/>
  <c r="T793" i="1" s="1"/>
  <c r="A794" i="1"/>
  <c r="D794" i="1" s="1"/>
  <c r="U793" i="1"/>
  <c r="V793" i="1"/>
  <c r="J794" i="1" l="1"/>
  <c r="E794" i="1"/>
  <c r="F795" i="1" s="1"/>
  <c r="H736" i="1"/>
  <c r="G737" i="1"/>
  <c r="K735" i="1"/>
  <c r="L735" i="1" s="1"/>
  <c r="M735" i="1" s="1"/>
  <c r="N735" i="1" s="1"/>
  <c r="O794" i="1"/>
  <c r="S794" i="1" s="1"/>
  <c r="T794" i="1" s="1"/>
  <c r="A795" i="1"/>
  <c r="D795" i="1" s="1"/>
  <c r="U794" i="1"/>
  <c r="V794" i="1"/>
  <c r="I808" i="1"/>
  <c r="J795" i="1" l="1"/>
  <c r="E795" i="1"/>
  <c r="F796" i="1" s="1"/>
  <c r="H737" i="1"/>
  <c r="G738" i="1"/>
  <c r="K736" i="1"/>
  <c r="L736" i="1" s="1"/>
  <c r="M736" i="1" s="1"/>
  <c r="N736" i="1" s="1"/>
  <c r="O795" i="1"/>
  <c r="S795" i="1" s="1"/>
  <c r="T795" i="1" s="1"/>
  <c r="A796" i="1"/>
  <c r="D796" i="1" s="1"/>
  <c r="V795" i="1"/>
  <c r="U795" i="1"/>
  <c r="I809" i="1"/>
  <c r="J796" i="1" l="1"/>
  <c r="E796" i="1"/>
  <c r="F797" i="1" s="1"/>
  <c r="K737" i="1"/>
  <c r="L737" i="1" s="1"/>
  <c r="M737" i="1" s="1"/>
  <c r="N737" i="1" s="1"/>
  <c r="H738" i="1"/>
  <c r="G739" i="1"/>
  <c r="I810" i="1"/>
  <c r="A797" i="1"/>
  <c r="D797" i="1" s="1"/>
  <c r="O796" i="1"/>
  <c r="U796" i="1"/>
  <c r="V796" i="1"/>
  <c r="J797" i="1" l="1"/>
  <c r="E797" i="1"/>
  <c r="F798" i="1" s="1"/>
  <c r="H739" i="1"/>
  <c r="G740" i="1"/>
  <c r="K738" i="1"/>
  <c r="L738" i="1" s="1"/>
  <c r="M738" i="1" s="1"/>
  <c r="N738" i="1" s="1"/>
  <c r="U797" i="1"/>
  <c r="V797" i="1"/>
  <c r="O797" i="1"/>
  <c r="A798" i="1"/>
  <c r="D798" i="1" s="1"/>
  <c r="I811" i="1"/>
  <c r="S797" i="1" l="1"/>
  <c r="T797" i="1" s="1"/>
  <c r="J798" i="1"/>
  <c r="E798" i="1"/>
  <c r="F799" i="1" s="1"/>
  <c r="H740" i="1"/>
  <c r="G741" i="1"/>
  <c r="K739" i="1"/>
  <c r="L739" i="1" s="1"/>
  <c r="M739" i="1" s="1"/>
  <c r="N739" i="1" s="1"/>
  <c r="I812" i="1"/>
  <c r="V798" i="1"/>
  <c r="U798" i="1"/>
  <c r="A799" i="1"/>
  <c r="D799" i="1" s="1"/>
  <c r="O798" i="1"/>
  <c r="S798" i="1" s="1"/>
  <c r="T798" i="1" s="1"/>
  <c r="J799" i="1" l="1"/>
  <c r="E799" i="1"/>
  <c r="F800" i="1" s="1"/>
  <c r="K740" i="1"/>
  <c r="L740" i="1" s="1"/>
  <c r="M740" i="1" s="1"/>
  <c r="N740" i="1" s="1"/>
  <c r="H741" i="1"/>
  <c r="G742" i="1"/>
  <c r="I813" i="1"/>
  <c r="V799" i="1"/>
  <c r="U799" i="1"/>
  <c r="O799" i="1"/>
  <c r="S799" i="1" s="1"/>
  <c r="T799" i="1" s="1"/>
  <c r="A800" i="1"/>
  <c r="D800" i="1" s="1"/>
  <c r="J800" i="1" l="1"/>
  <c r="E800" i="1"/>
  <c r="F801" i="1" s="1"/>
  <c r="H742" i="1"/>
  <c r="G743" i="1"/>
  <c r="K741" i="1"/>
  <c r="L741" i="1" s="1"/>
  <c r="M741" i="1" s="1"/>
  <c r="N741" i="1" s="1"/>
  <c r="A801" i="1"/>
  <c r="D801" i="1" s="1"/>
  <c r="O800" i="1"/>
  <c r="S800" i="1" s="1"/>
  <c r="T800" i="1" s="1"/>
  <c r="V800" i="1"/>
  <c r="U800" i="1"/>
  <c r="I814" i="1"/>
  <c r="J801" i="1" l="1"/>
  <c r="E801" i="1"/>
  <c r="F802" i="1" s="1"/>
  <c r="K742" i="1"/>
  <c r="L742" i="1" s="1"/>
  <c r="M742" i="1" s="1"/>
  <c r="N742" i="1" s="1"/>
  <c r="H743" i="1"/>
  <c r="G744" i="1"/>
  <c r="V801" i="1"/>
  <c r="U801" i="1"/>
  <c r="I815" i="1"/>
  <c r="O801" i="1"/>
  <c r="S801" i="1" s="1"/>
  <c r="T801" i="1" s="1"/>
  <c r="A802" i="1"/>
  <c r="D802" i="1" s="1"/>
  <c r="J802" i="1" l="1"/>
  <c r="E802" i="1"/>
  <c r="F803" i="1" s="1"/>
  <c r="H744" i="1"/>
  <c r="G745" i="1"/>
  <c r="K743" i="1"/>
  <c r="L743" i="1" s="1"/>
  <c r="M743" i="1" s="1"/>
  <c r="N743" i="1" s="1"/>
  <c r="I816" i="1"/>
  <c r="U802" i="1"/>
  <c r="V802" i="1"/>
  <c r="O802" i="1"/>
  <c r="S802" i="1" s="1"/>
  <c r="T802" i="1" s="1"/>
  <c r="A803" i="1"/>
  <c r="D803" i="1" s="1"/>
  <c r="J803" i="1" l="1"/>
  <c r="E803" i="1"/>
  <c r="F804" i="1" s="1"/>
  <c r="K744" i="1"/>
  <c r="L744" i="1" s="1"/>
  <c r="M744" i="1" s="1"/>
  <c r="N744" i="1" s="1"/>
  <c r="H745" i="1"/>
  <c r="G746" i="1"/>
  <c r="V803" i="1"/>
  <c r="U803" i="1"/>
  <c r="I817" i="1"/>
  <c r="O803" i="1"/>
  <c r="S803" i="1" s="1"/>
  <c r="T803" i="1" s="1"/>
  <c r="A804" i="1"/>
  <c r="D804" i="1" s="1"/>
  <c r="J804" i="1" l="1"/>
  <c r="E804" i="1"/>
  <c r="F805" i="1" s="1"/>
  <c r="H746" i="1"/>
  <c r="G747" i="1"/>
  <c r="K745" i="1"/>
  <c r="L745" i="1" s="1"/>
  <c r="M745" i="1" s="1"/>
  <c r="N745" i="1" s="1"/>
  <c r="I818" i="1"/>
  <c r="A805" i="1"/>
  <c r="D805" i="1" s="1"/>
  <c r="O804" i="1"/>
  <c r="S804" i="1" s="1"/>
  <c r="T804" i="1" s="1"/>
  <c r="V804" i="1"/>
  <c r="U804" i="1"/>
  <c r="J805" i="1" l="1"/>
  <c r="E805" i="1"/>
  <c r="F806" i="1" s="1"/>
  <c r="K746" i="1"/>
  <c r="L746" i="1" s="1"/>
  <c r="M746" i="1" s="1"/>
  <c r="N746" i="1" s="1"/>
  <c r="G748" i="1"/>
  <c r="H747" i="1"/>
  <c r="O805" i="1"/>
  <c r="S805" i="1" s="1"/>
  <c r="T805" i="1" s="1"/>
  <c r="A806" i="1"/>
  <c r="D806" i="1" s="1"/>
  <c r="V805" i="1"/>
  <c r="U805" i="1"/>
  <c r="I819" i="1"/>
  <c r="J806" i="1" l="1"/>
  <c r="E806" i="1"/>
  <c r="F807" i="1" s="1"/>
  <c r="G749" i="1"/>
  <c r="H748" i="1"/>
  <c r="K747" i="1"/>
  <c r="L747" i="1" s="1"/>
  <c r="M747" i="1" s="1"/>
  <c r="N747" i="1" s="1"/>
  <c r="I820" i="1"/>
  <c r="U806" i="1"/>
  <c r="V806" i="1"/>
  <c r="A807" i="1"/>
  <c r="D807" i="1" s="1"/>
  <c r="J807" i="1" l="1"/>
  <c r="E807" i="1"/>
  <c r="F808" i="1" s="1"/>
  <c r="K748" i="1"/>
  <c r="L748" i="1" s="1"/>
  <c r="M748" i="1" s="1"/>
  <c r="N748" i="1" s="1"/>
  <c r="H749" i="1"/>
  <c r="G750" i="1"/>
  <c r="I821" i="1"/>
  <c r="V807" i="1"/>
  <c r="U807" i="1"/>
  <c r="A808" i="1"/>
  <c r="D808" i="1" s="1"/>
  <c r="O807" i="1"/>
  <c r="S807" i="1" s="1"/>
  <c r="T807" i="1" s="1"/>
  <c r="J808" i="1" l="1"/>
  <c r="E808" i="1"/>
  <c r="F809" i="1" s="1"/>
  <c r="G751" i="1"/>
  <c r="H750" i="1"/>
  <c r="K749" i="1"/>
  <c r="L749" i="1" s="1"/>
  <c r="M749" i="1" s="1"/>
  <c r="N749" i="1" s="1"/>
  <c r="I822" i="1"/>
  <c r="A809" i="1"/>
  <c r="D809" i="1" s="1"/>
  <c r="O808" i="1"/>
  <c r="S808" i="1" s="1"/>
  <c r="T808" i="1" s="1"/>
  <c r="U808" i="1"/>
  <c r="V808" i="1"/>
  <c r="J809" i="1" l="1"/>
  <c r="E809" i="1"/>
  <c r="F810" i="1" s="1"/>
  <c r="K750" i="1"/>
  <c r="L750" i="1" s="1"/>
  <c r="M750" i="1" s="1"/>
  <c r="N750" i="1" s="1"/>
  <c r="G752" i="1"/>
  <c r="H751" i="1"/>
  <c r="O809" i="1"/>
  <c r="S809" i="1" s="1"/>
  <c r="T809" i="1" s="1"/>
  <c r="A810" i="1"/>
  <c r="D810" i="1" s="1"/>
  <c r="V809" i="1"/>
  <c r="U809" i="1"/>
  <c r="I823" i="1"/>
  <c r="J810" i="1" l="1"/>
  <c r="E810" i="1"/>
  <c r="F811" i="1" s="1"/>
  <c r="G753" i="1"/>
  <c r="H752" i="1"/>
  <c r="K751" i="1"/>
  <c r="L751" i="1" s="1"/>
  <c r="M751" i="1" s="1"/>
  <c r="N751" i="1" s="1"/>
  <c r="A811" i="1"/>
  <c r="D811" i="1" s="1"/>
  <c r="O810" i="1"/>
  <c r="S810" i="1" s="1"/>
  <c r="T810" i="1" s="1"/>
  <c r="U810" i="1"/>
  <c r="V810" i="1"/>
  <c r="I824" i="1"/>
  <c r="J811" i="1" l="1"/>
  <c r="E811" i="1"/>
  <c r="F812" i="1" s="1"/>
  <c r="K752" i="1"/>
  <c r="L752" i="1" s="1"/>
  <c r="M752" i="1" s="1"/>
  <c r="N752" i="1" s="1"/>
  <c r="H753" i="1"/>
  <c r="G754" i="1"/>
  <c r="U811" i="1"/>
  <c r="V811" i="1"/>
  <c r="I825" i="1"/>
  <c r="A812" i="1"/>
  <c r="D812" i="1" s="1"/>
  <c r="O811" i="1"/>
  <c r="S811" i="1" s="1"/>
  <c r="T811" i="1" s="1"/>
  <c r="J812" i="1" l="1"/>
  <c r="E812" i="1"/>
  <c r="F813" i="1" s="1"/>
  <c r="H754" i="1"/>
  <c r="G755" i="1"/>
  <c r="K753" i="1"/>
  <c r="L753" i="1" s="1"/>
  <c r="M753" i="1" s="1"/>
  <c r="N753" i="1" s="1"/>
  <c r="I826" i="1"/>
  <c r="A813" i="1"/>
  <c r="D813" i="1" s="1"/>
  <c r="O812" i="1"/>
  <c r="S812" i="1" s="1"/>
  <c r="T812" i="1" s="1"/>
  <c r="U812" i="1"/>
  <c r="V812" i="1"/>
  <c r="J813" i="1" l="1"/>
  <c r="E813" i="1"/>
  <c r="F814" i="1" s="1"/>
  <c r="K754" i="1"/>
  <c r="L754" i="1" s="1"/>
  <c r="M754" i="1" s="1"/>
  <c r="N754" i="1" s="1"/>
  <c r="H755" i="1"/>
  <c r="G756" i="1"/>
  <c r="V813" i="1"/>
  <c r="U813" i="1"/>
  <c r="I827" i="1"/>
  <c r="O813" i="1"/>
  <c r="S813" i="1" s="1"/>
  <c r="T813" i="1" s="1"/>
  <c r="A814" i="1"/>
  <c r="D814" i="1" s="1"/>
  <c r="J814" i="1" l="1"/>
  <c r="E814" i="1"/>
  <c r="F815" i="1" s="1"/>
  <c r="H756" i="1"/>
  <c r="G757" i="1"/>
  <c r="K755" i="1"/>
  <c r="L755" i="1" s="1"/>
  <c r="M755" i="1" s="1"/>
  <c r="N755" i="1" s="1"/>
  <c r="A815" i="1"/>
  <c r="D815" i="1" s="1"/>
  <c r="V814" i="1"/>
  <c r="U814" i="1"/>
  <c r="I828" i="1"/>
  <c r="J815" i="1" l="1"/>
  <c r="E815" i="1"/>
  <c r="F816" i="1" s="1"/>
  <c r="K756" i="1"/>
  <c r="L756" i="1" s="1"/>
  <c r="M756" i="1" s="1"/>
  <c r="N756" i="1" s="1"/>
  <c r="H757" i="1"/>
  <c r="G758" i="1"/>
  <c r="U815" i="1"/>
  <c r="V815" i="1"/>
  <c r="I829" i="1"/>
  <c r="A816" i="1"/>
  <c r="D816" i="1" s="1"/>
  <c r="O815" i="1"/>
  <c r="S815" i="1" s="1"/>
  <c r="T815" i="1" s="1"/>
  <c r="J816" i="1" l="1"/>
  <c r="E816" i="1"/>
  <c r="F817" i="1" s="1"/>
  <c r="H758" i="1"/>
  <c r="G759" i="1"/>
  <c r="K757" i="1"/>
  <c r="L757" i="1" s="1"/>
  <c r="M757" i="1" s="1"/>
  <c r="N757" i="1" s="1"/>
  <c r="V816" i="1"/>
  <c r="U816" i="1"/>
  <c r="O816" i="1"/>
  <c r="S816" i="1" s="1"/>
  <c r="T816" i="1" s="1"/>
  <c r="A817" i="1"/>
  <c r="D817" i="1" s="1"/>
  <c r="I830" i="1"/>
  <c r="J817" i="1" l="1"/>
  <c r="E817" i="1"/>
  <c r="F818" i="1" s="1"/>
  <c r="K758" i="1"/>
  <c r="L758" i="1" s="1"/>
  <c r="M758" i="1" s="1"/>
  <c r="N758" i="1" s="1"/>
  <c r="H759" i="1"/>
  <c r="G760" i="1"/>
  <c r="O817" i="1"/>
  <c r="S817" i="1" s="1"/>
  <c r="T817" i="1" s="1"/>
  <c r="A818" i="1"/>
  <c r="D818" i="1" s="1"/>
  <c r="I831" i="1"/>
  <c r="V817" i="1"/>
  <c r="U817" i="1"/>
  <c r="J818" i="1" l="1"/>
  <c r="E818" i="1"/>
  <c r="F819" i="1" s="1"/>
  <c r="H760" i="1"/>
  <c r="G761" i="1"/>
  <c r="K759" i="1"/>
  <c r="L759" i="1" s="1"/>
  <c r="M759" i="1" s="1"/>
  <c r="N759" i="1" s="1"/>
  <c r="U818" i="1"/>
  <c r="V818" i="1"/>
  <c r="I832" i="1"/>
  <c r="A819" i="1"/>
  <c r="D819" i="1" s="1"/>
  <c r="O818" i="1"/>
  <c r="S818" i="1" s="1"/>
  <c r="T818" i="1" s="1"/>
  <c r="J819" i="1" l="1"/>
  <c r="E819" i="1"/>
  <c r="F820" i="1" s="1"/>
  <c r="K760" i="1"/>
  <c r="L760" i="1" s="1"/>
  <c r="M760" i="1" s="1"/>
  <c r="N760" i="1" s="1"/>
  <c r="H761" i="1"/>
  <c r="G762" i="1"/>
  <c r="I833" i="1"/>
  <c r="U819" i="1"/>
  <c r="V819" i="1"/>
  <c r="A820" i="1"/>
  <c r="D820" i="1" s="1"/>
  <c r="O819" i="1"/>
  <c r="S819" i="1" s="1"/>
  <c r="T819" i="1" s="1"/>
  <c r="J820" i="1" l="1"/>
  <c r="E820" i="1"/>
  <c r="F821" i="1" s="1"/>
  <c r="H762" i="1"/>
  <c r="G763" i="1"/>
  <c r="K761" i="1"/>
  <c r="L761" i="1" s="1"/>
  <c r="M761" i="1" s="1"/>
  <c r="N761" i="1" s="1"/>
  <c r="I834" i="1"/>
  <c r="A821" i="1"/>
  <c r="D821" i="1" s="1"/>
  <c r="V820" i="1"/>
  <c r="U820" i="1"/>
  <c r="J821" i="1" l="1"/>
  <c r="E821" i="1"/>
  <c r="F822" i="1" s="1"/>
  <c r="K762" i="1"/>
  <c r="L762" i="1" s="1"/>
  <c r="M762" i="1" s="1"/>
  <c r="N762" i="1" s="1"/>
  <c r="G764" i="1"/>
  <c r="H763" i="1"/>
  <c r="I835" i="1"/>
  <c r="U821" i="1"/>
  <c r="V821" i="1"/>
  <c r="A822" i="1"/>
  <c r="D822" i="1" s="1"/>
  <c r="O821" i="1"/>
  <c r="S821" i="1" s="1"/>
  <c r="T821" i="1" s="1"/>
  <c r="J822" i="1" l="1"/>
  <c r="E822" i="1"/>
  <c r="F823" i="1" s="1"/>
  <c r="H764" i="1"/>
  <c r="G765" i="1"/>
  <c r="K763" i="1"/>
  <c r="L763" i="1" s="1"/>
  <c r="M763" i="1" s="1"/>
  <c r="N763" i="1" s="1"/>
  <c r="U822" i="1"/>
  <c r="V822" i="1"/>
  <c r="A823" i="1"/>
  <c r="D823" i="1" s="1"/>
  <c r="O822" i="1"/>
  <c r="S822" i="1" s="1"/>
  <c r="T822" i="1" s="1"/>
  <c r="I836" i="1"/>
  <c r="J823" i="1" l="1"/>
  <c r="E823" i="1"/>
  <c r="F824" i="1" s="1"/>
  <c r="K764" i="1"/>
  <c r="L764" i="1" s="1"/>
  <c r="M764" i="1" s="1"/>
  <c r="N764" i="1" s="1"/>
  <c r="G766" i="1"/>
  <c r="H765" i="1"/>
  <c r="I837" i="1"/>
  <c r="A824" i="1"/>
  <c r="D824" i="1" s="1"/>
  <c r="O823" i="1"/>
  <c r="S823" i="1" s="1"/>
  <c r="T823" i="1" s="1"/>
  <c r="V823" i="1"/>
  <c r="U823" i="1"/>
  <c r="J824" i="1" l="1"/>
  <c r="E824" i="1"/>
  <c r="F825" i="1" s="1"/>
  <c r="G767" i="1"/>
  <c r="H766" i="1"/>
  <c r="K765" i="1"/>
  <c r="L765" i="1" s="1"/>
  <c r="M765" i="1" s="1"/>
  <c r="N765" i="1" s="1"/>
  <c r="O824" i="1"/>
  <c r="S824" i="1" s="1"/>
  <c r="T824" i="1" s="1"/>
  <c r="A825" i="1"/>
  <c r="D825" i="1" s="1"/>
  <c r="U824" i="1"/>
  <c r="V824" i="1"/>
  <c r="I838" i="1"/>
  <c r="J825" i="1" l="1"/>
  <c r="E825" i="1"/>
  <c r="F826" i="1" s="1"/>
  <c r="K766" i="1"/>
  <c r="L766" i="1" s="1"/>
  <c r="M766" i="1" s="1"/>
  <c r="N766" i="1" s="1"/>
  <c r="H767" i="1"/>
  <c r="G768" i="1"/>
  <c r="I839" i="1"/>
  <c r="V825" i="1"/>
  <c r="U825" i="1"/>
  <c r="O825" i="1"/>
  <c r="S825" i="1" s="1"/>
  <c r="T825" i="1" s="1"/>
  <c r="A826" i="1"/>
  <c r="D826" i="1" s="1"/>
  <c r="J826" i="1" l="1"/>
  <c r="E826" i="1"/>
  <c r="F827" i="1" s="1"/>
  <c r="G769" i="1"/>
  <c r="H768" i="1"/>
  <c r="K767" i="1"/>
  <c r="L767" i="1" s="1"/>
  <c r="M767" i="1" s="1"/>
  <c r="N767" i="1" s="1"/>
  <c r="A827" i="1"/>
  <c r="D827" i="1" s="1"/>
  <c r="O826" i="1"/>
  <c r="I840" i="1"/>
  <c r="V826" i="1"/>
  <c r="U826" i="1"/>
  <c r="J827" i="1" l="1"/>
  <c r="E827" i="1"/>
  <c r="F828" i="1" s="1"/>
  <c r="K768" i="1"/>
  <c r="L768" i="1" s="1"/>
  <c r="M768" i="1" s="1"/>
  <c r="N768" i="1" s="1"/>
  <c r="G770" i="1"/>
  <c r="H769" i="1"/>
  <c r="I841" i="1"/>
  <c r="O827" i="1"/>
  <c r="S827" i="1" s="1"/>
  <c r="T827" i="1" s="1"/>
  <c r="A828" i="1"/>
  <c r="D828" i="1" s="1"/>
  <c r="U827" i="1"/>
  <c r="V827" i="1"/>
  <c r="J828" i="1" l="1"/>
  <c r="E828" i="1"/>
  <c r="F829" i="1" s="1"/>
  <c r="H770" i="1"/>
  <c r="G771" i="1"/>
  <c r="K769" i="1"/>
  <c r="L769" i="1" s="1"/>
  <c r="M769" i="1" s="1"/>
  <c r="N769" i="1" s="1"/>
  <c r="O828" i="1"/>
  <c r="S828" i="1" s="1"/>
  <c r="T828" i="1" s="1"/>
  <c r="A829" i="1"/>
  <c r="D829" i="1" s="1"/>
  <c r="I842" i="1"/>
  <c r="U828" i="1"/>
  <c r="V828" i="1"/>
  <c r="J829" i="1" l="1"/>
  <c r="E829" i="1"/>
  <c r="F830" i="1" s="1"/>
  <c r="K770" i="1"/>
  <c r="L770" i="1" s="1"/>
  <c r="M770" i="1" s="1"/>
  <c r="N770" i="1" s="1"/>
  <c r="G772" i="1"/>
  <c r="H771" i="1"/>
  <c r="A830" i="1"/>
  <c r="D830" i="1" s="1"/>
  <c r="O829" i="1"/>
  <c r="S829" i="1" s="1"/>
  <c r="T829" i="1" s="1"/>
  <c r="I843" i="1"/>
  <c r="V829" i="1"/>
  <c r="U829" i="1"/>
  <c r="J830" i="1" l="1"/>
  <c r="E830" i="1"/>
  <c r="F831" i="1" s="1"/>
  <c r="G773" i="1"/>
  <c r="H772" i="1"/>
  <c r="K771" i="1"/>
  <c r="L771" i="1" s="1"/>
  <c r="M771" i="1" s="1"/>
  <c r="N771" i="1" s="1"/>
  <c r="U830" i="1"/>
  <c r="V830" i="1"/>
  <c r="I844" i="1"/>
  <c r="A831" i="1"/>
  <c r="D831" i="1" s="1"/>
  <c r="O830" i="1"/>
  <c r="S830" i="1" s="1"/>
  <c r="T830" i="1" s="1"/>
  <c r="J831" i="1" l="1"/>
  <c r="E831" i="1"/>
  <c r="F832" i="1" s="1"/>
  <c r="K772" i="1"/>
  <c r="L772" i="1" s="1"/>
  <c r="M772" i="1" s="1"/>
  <c r="N772" i="1" s="1"/>
  <c r="G774" i="1"/>
  <c r="H773" i="1"/>
  <c r="I845" i="1"/>
  <c r="U831" i="1"/>
  <c r="V831" i="1"/>
  <c r="O831" i="1"/>
  <c r="S831" i="1" s="1"/>
  <c r="T831" i="1" s="1"/>
  <c r="A832" i="1"/>
  <c r="D832" i="1" s="1"/>
  <c r="J832" i="1" l="1"/>
  <c r="E832" i="1"/>
  <c r="F833" i="1" s="1"/>
  <c r="G775" i="1"/>
  <c r="H774" i="1"/>
  <c r="K773" i="1"/>
  <c r="L773" i="1" s="1"/>
  <c r="M773" i="1" s="1"/>
  <c r="N773" i="1" s="1"/>
  <c r="V832" i="1"/>
  <c r="U832" i="1"/>
  <c r="I846" i="1"/>
  <c r="O832" i="1"/>
  <c r="S832" i="1" s="1"/>
  <c r="T832" i="1" s="1"/>
  <c r="A833" i="1"/>
  <c r="D833" i="1" s="1"/>
  <c r="J833" i="1" l="1"/>
  <c r="E833" i="1"/>
  <c r="F834" i="1" s="1"/>
  <c r="K774" i="1"/>
  <c r="L774" i="1" s="1"/>
  <c r="M774" i="1" s="1"/>
  <c r="N774" i="1" s="1"/>
  <c r="G776" i="1"/>
  <c r="H775" i="1"/>
  <c r="A834" i="1"/>
  <c r="D834" i="1" s="1"/>
  <c r="O833" i="1"/>
  <c r="S833" i="1" s="1"/>
  <c r="T833" i="1" s="1"/>
  <c r="V833" i="1"/>
  <c r="U833" i="1"/>
  <c r="I847" i="1"/>
  <c r="J834" i="1" l="1"/>
  <c r="E834" i="1"/>
  <c r="F835" i="1" s="1"/>
  <c r="G777" i="1"/>
  <c r="H776" i="1"/>
  <c r="K775" i="1"/>
  <c r="L775" i="1" s="1"/>
  <c r="M775" i="1" s="1"/>
  <c r="N775" i="1" s="1"/>
  <c r="I848" i="1"/>
  <c r="A835" i="1"/>
  <c r="D835" i="1" s="1"/>
  <c r="U834" i="1"/>
  <c r="V834" i="1"/>
  <c r="J835" i="1" l="1"/>
  <c r="E835" i="1"/>
  <c r="F836" i="1" s="1"/>
  <c r="K776" i="1"/>
  <c r="L776" i="1" s="1"/>
  <c r="M776" i="1" s="1"/>
  <c r="N776" i="1" s="1"/>
  <c r="H777" i="1"/>
  <c r="G778" i="1"/>
  <c r="O835" i="1"/>
  <c r="S835" i="1" s="1"/>
  <c r="T835" i="1" s="1"/>
  <c r="A836" i="1"/>
  <c r="D836" i="1" s="1"/>
  <c r="I849" i="1"/>
  <c r="V835" i="1"/>
  <c r="U835" i="1"/>
  <c r="J836" i="1" l="1"/>
  <c r="E836" i="1"/>
  <c r="F837" i="1" s="1"/>
  <c r="G779" i="1"/>
  <c r="H778" i="1"/>
  <c r="K777" i="1"/>
  <c r="L777" i="1" s="1"/>
  <c r="M777" i="1" s="1"/>
  <c r="N777" i="1" s="1"/>
  <c r="I850" i="1"/>
  <c r="O836" i="1"/>
  <c r="S836" i="1" s="1"/>
  <c r="T836" i="1" s="1"/>
  <c r="A837" i="1"/>
  <c r="D837" i="1" s="1"/>
  <c r="V836" i="1"/>
  <c r="U836" i="1"/>
  <c r="J837" i="1" l="1"/>
  <c r="E837" i="1"/>
  <c r="F838" i="1" s="1"/>
  <c r="K778" i="1"/>
  <c r="L778" i="1" s="1"/>
  <c r="M778" i="1" s="1"/>
  <c r="N778" i="1" s="1"/>
  <c r="G780" i="1"/>
  <c r="H779" i="1"/>
  <c r="A838" i="1"/>
  <c r="D838" i="1" s="1"/>
  <c r="O837" i="1"/>
  <c r="S837" i="1" s="1"/>
  <c r="T837" i="1" s="1"/>
  <c r="V837" i="1"/>
  <c r="U837" i="1"/>
  <c r="I851" i="1"/>
  <c r="J838" i="1" l="1"/>
  <c r="E838" i="1"/>
  <c r="F839" i="1" s="1"/>
  <c r="H780" i="1"/>
  <c r="G781" i="1"/>
  <c r="K779" i="1"/>
  <c r="L779" i="1" s="1"/>
  <c r="M779" i="1" s="1"/>
  <c r="N779" i="1" s="1"/>
  <c r="I852" i="1"/>
  <c r="U838" i="1"/>
  <c r="V838" i="1"/>
  <c r="A839" i="1"/>
  <c r="D839" i="1" s="1"/>
  <c r="O838" i="1"/>
  <c r="S838" i="1" s="1"/>
  <c r="T838" i="1" s="1"/>
  <c r="J839" i="1" l="1"/>
  <c r="E839" i="1"/>
  <c r="F840" i="1" s="1"/>
  <c r="K780" i="1"/>
  <c r="L780" i="1" s="1"/>
  <c r="M780" i="1" s="1"/>
  <c r="N780" i="1" s="1"/>
  <c r="H781" i="1"/>
  <c r="G782" i="1"/>
  <c r="U839" i="1"/>
  <c r="V839" i="1"/>
  <c r="I853" i="1"/>
  <c r="O839" i="1"/>
  <c r="S839" i="1" s="1"/>
  <c r="T839" i="1" s="1"/>
  <c r="A840" i="1"/>
  <c r="D840" i="1" s="1"/>
  <c r="J840" i="1" l="1"/>
  <c r="E840" i="1"/>
  <c r="F841" i="1" s="1"/>
  <c r="H782" i="1"/>
  <c r="G783" i="1"/>
  <c r="K781" i="1"/>
  <c r="L781" i="1" s="1"/>
  <c r="M781" i="1" s="1"/>
  <c r="N781" i="1" s="1"/>
  <c r="O840" i="1"/>
  <c r="S840" i="1" s="1"/>
  <c r="T840" i="1" s="1"/>
  <c r="A841" i="1"/>
  <c r="D841" i="1" s="1"/>
  <c r="I854" i="1"/>
  <c r="V840" i="1"/>
  <c r="U840" i="1"/>
  <c r="J841" i="1" l="1"/>
  <c r="E841" i="1"/>
  <c r="F842" i="1" s="1"/>
  <c r="K782" i="1"/>
  <c r="L782" i="1" s="1"/>
  <c r="M782" i="1" s="1"/>
  <c r="N782" i="1" s="1"/>
  <c r="H783" i="1"/>
  <c r="G784" i="1"/>
  <c r="I855" i="1"/>
  <c r="A842" i="1"/>
  <c r="D842" i="1" s="1"/>
  <c r="U841" i="1"/>
  <c r="V841" i="1"/>
  <c r="J842" i="1" l="1"/>
  <c r="E842" i="1"/>
  <c r="F843" i="1" s="1"/>
  <c r="H784" i="1"/>
  <c r="G785" i="1"/>
  <c r="K783" i="1"/>
  <c r="L783" i="1" s="1"/>
  <c r="M783" i="1" s="1"/>
  <c r="N783" i="1" s="1"/>
  <c r="O842" i="1"/>
  <c r="S842" i="1" s="1"/>
  <c r="T842" i="1" s="1"/>
  <c r="A843" i="1"/>
  <c r="D843" i="1" s="1"/>
  <c r="V842" i="1"/>
  <c r="U842" i="1"/>
  <c r="I856" i="1"/>
  <c r="J843" i="1" l="1"/>
  <c r="E843" i="1"/>
  <c r="F844" i="1" s="1"/>
  <c r="K784" i="1"/>
  <c r="L784" i="1" s="1"/>
  <c r="M784" i="1" s="1"/>
  <c r="N784" i="1" s="1"/>
  <c r="H785" i="1"/>
  <c r="G786" i="1"/>
  <c r="I857" i="1"/>
  <c r="A844" i="1"/>
  <c r="D844" i="1" s="1"/>
  <c r="O843" i="1"/>
  <c r="S843" i="1" s="1"/>
  <c r="T843" i="1" s="1"/>
  <c r="U843" i="1"/>
  <c r="V843" i="1"/>
  <c r="J844" i="1" l="1"/>
  <c r="E844" i="1"/>
  <c r="F845" i="1" s="1"/>
  <c r="H786" i="1"/>
  <c r="G787" i="1"/>
  <c r="K785" i="1"/>
  <c r="L785" i="1" s="1"/>
  <c r="M785" i="1" s="1"/>
  <c r="N785" i="1" s="1"/>
  <c r="O844" i="1"/>
  <c r="S844" i="1" s="1"/>
  <c r="T844" i="1" s="1"/>
  <c r="A845" i="1"/>
  <c r="D845" i="1" s="1"/>
  <c r="I858" i="1"/>
  <c r="V844" i="1"/>
  <c r="U844" i="1"/>
  <c r="J845" i="1" l="1"/>
  <c r="E845" i="1"/>
  <c r="F846" i="1" s="1"/>
  <c r="K786" i="1"/>
  <c r="L786" i="1" s="1"/>
  <c r="M786" i="1" s="1"/>
  <c r="N786" i="1" s="1"/>
  <c r="G788" i="1"/>
  <c r="H787" i="1"/>
  <c r="I859" i="1"/>
  <c r="O845" i="1"/>
  <c r="S845" i="1" s="1"/>
  <c r="T845" i="1" s="1"/>
  <c r="A846" i="1"/>
  <c r="D846" i="1" s="1"/>
  <c r="V845" i="1"/>
  <c r="U845" i="1"/>
  <c r="J846" i="1" l="1"/>
  <c r="E846" i="1"/>
  <c r="F847" i="1" s="1"/>
  <c r="G789" i="1"/>
  <c r="H788" i="1"/>
  <c r="K787" i="1"/>
  <c r="L787" i="1" s="1"/>
  <c r="M787" i="1" s="1"/>
  <c r="N787" i="1" s="1"/>
  <c r="V846" i="1"/>
  <c r="U846" i="1"/>
  <c r="I860" i="1"/>
  <c r="A847" i="1"/>
  <c r="D847" i="1" s="1"/>
  <c r="O846" i="1"/>
  <c r="S846" i="1" s="1"/>
  <c r="T846" i="1" s="1"/>
  <c r="J847" i="1" l="1"/>
  <c r="E847" i="1"/>
  <c r="F848" i="1" s="1"/>
  <c r="K788" i="1"/>
  <c r="L788" i="1" s="1"/>
  <c r="M788" i="1" s="1"/>
  <c r="N788" i="1" s="1"/>
  <c r="G790" i="1"/>
  <c r="H789" i="1"/>
  <c r="I861" i="1"/>
  <c r="U847" i="1"/>
  <c r="V847" i="1"/>
  <c r="A848" i="1"/>
  <c r="D848" i="1" s="1"/>
  <c r="O847" i="1"/>
  <c r="S847" i="1" s="1"/>
  <c r="T847" i="1" s="1"/>
  <c r="J848" i="1" l="1"/>
  <c r="E848" i="1"/>
  <c r="F849" i="1" s="1"/>
  <c r="G791" i="1"/>
  <c r="H790" i="1"/>
  <c r="K789" i="1"/>
  <c r="L789" i="1" s="1"/>
  <c r="M789" i="1" s="1"/>
  <c r="N789" i="1" s="1"/>
  <c r="A849" i="1"/>
  <c r="D849" i="1" s="1"/>
  <c r="O848" i="1"/>
  <c r="S848" i="1" s="1"/>
  <c r="T848" i="1" s="1"/>
  <c r="I862" i="1"/>
  <c r="U848" i="1"/>
  <c r="V848" i="1"/>
  <c r="J849" i="1" l="1"/>
  <c r="E849" i="1"/>
  <c r="F850" i="1" s="1"/>
  <c r="K790" i="1"/>
  <c r="L790" i="1" s="1"/>
  <c r="M790" i="1" s="1"/>
  <c r="N790" i="1" s="1"/>
  <c r="G792" i="1"/>
  <c r="H791" i="1"/>
  <c r="A850" i="1"/>
  <c r="D850" i="1" s="1"/>
  <c r="V849" i="1"/>
  <c r="U849" i="1"/>
  <c r="I863" i="1"/>
  <c r="J850" i="1" l="1"/>
  <c r="E850" i="1"/>
  <c r="F851" i="1" s="1"/>
  <c r="G793" i="1"/>
  <c r="H792" i="1"/>
  <c r="K791" i="1"/>
  <c r="L791" i="1" s="1"/>
  <c r="M791" i="1" s="1"/>
  <c r="N791" i="1" s="1"/>
  <c r="I864" i="1"/>
  <c r="O850" i="1"/>
  <c r="S850" i="1" s="1"/>
  <c r="T850" i="1" s="1"/>
  <c r="A851" i="1"/>
  <c r="D851" i="1" s="1"/>
  <c r="V850" i="1"/>
  <c r="U850" i="1"/>
  <c r="J851" i="1" l="1"/>
  <c r="E851" i="1"/>
  <c r="F852" i="1" s="1"/>
  <c r="K792" i="1"/>
  <c r="L792" i="1" s="1"/>
  <c r="M792" i="1" s="1"/>
  <c r="N792" i="1" s="1"/>
  <c r="H793" i="1"/>
  <c r="G794" i="1"/>
  <c r="I865" i="1"/>
  <c r="O851" i="1"/>
  <c r="S851" i="1" s="1"/>
  <c r="T851" i="1" s="1"/>
  <c r="A852" i="1"/>
  <c r="D852" i="1" s="1"/>
  <c r="U851" i="1"/>
  <c r="V851" i="1"/>
  <c r="J852" i="1" l="1"/>
  <c r="E852" i="1"/>
  <c r="F853" i="1" s="1"/>
  <c r="G795" i="1"/>
  <c r="H794" i="1"/>
  <c r="K793" i="1"/>
  <c r="L793" i="1" s="1"/>
  <c r="M793" i="1" s="1"/>
  <c r="N793" i="1" s="1"/>
  <c r="V852" i="1"/>
  <c r="U852" i="1"/>
  <c r="I866" i="1"/>
  <c r="O852" i="1"/>
  <c r="S852" i="1" s="1"/>
  <c r="T852" i="1" s="1"/>
  <c r="A853" i="1"/>
  <c r="D853" i="1" s="1"/>
  <c r="J853" i="1" l="1"/>
  <c r="E853" i="1"/>
  <c r="F854" i="1" s="1"/>
  <c r="K794" i="1"/>
  <c r="L794" i="1" s="1"/>
  <c r="M794" i="1" s="1"/>
  <c r="N794" i="1" s="1"/>
  <c r="H795" i="1"/>
  <c r="G796" i="1"/>
  <c r="I867" i="1"/>
  <c r="A854" i="1"/>
  <c r="D854" i="1" s="1"/>
  <c r="O853" i="1"/>
  <c r="S853" i="1" s="1"/>
  <c r="T853" i="1" s="1"/>
  <c r="U853" i="1"/>
  <c r="V853" i="1"/>
  <c r="J854" i="1" l="1"/>
  <c r="E854" i="1"/>
  <c r="F855" i="1" s="1"/>
  <c r="G797" i="1"/>
  <c r="H796" i="1"/>
  <c r="K795" i="1"/>
  <c r="L795" i="1" s="1"/>
  <c r="M795" i="1" s="1"/>
  <c r="N795" i="1" s="1"/>
  <c r="U854" i="1"/>
  <c r="V854" i="1"/>
  <c r="A855" i="1"/>
  <c r="D855" i="1" s="1"/>
  <c r="O854" i="1"/>
  <c r="S854" i="1" s="1"/>
  <c r="T854" i="1" s="1"/>
  <c r="I868" i="1"/>
  <c r="J855" i="1" l="1"/>
  <c r="E855" i="1"/>
  <c r="F856" i="1" s="1"/>
  <c r="K796" i="1"/>
  <c r="L796" i="1" s="1"/>
  <c r="M796" i="1" s="1"/>
  <c r="N796" i="1" s="1"/>
  <c r="G798" i="1"/>
  <c r="H797" i="1"/>
  <c r="I869" i="1"/>
  <c r="U855" i="1"/>
  <c r="V855" i="1"/>
  <c r="A856" i="1"/>
  <c r="D856" i="1" s="1"/>
  <c r="O855" i="1"/>
  <c r="S855" i="1" s="1"/>
  <c r="T855" i="1" s="1"/>
  <c r="J856" i="1" l="1"/>
  <c r="E856" i="1"/>
  <c r="F857" i="1" s="1"/>
  <c r="G799" i="1"/>
  <c r="H798" i="1"/>
  <c r="K797" i="1"/>
  <c r="L797" i="1" s="1"/>
  <c r="M797" i="1" s="1"/>
  <c r="N797" i="1" s="1"/>
  <c r="U856" i="1"/>
  <c r="V856" i="1"/>
  <c r="O856" i="1"/>
  <c r="A857" i="1"/>
  <c r="D857" i="1" s="1"/>
  <c r="I870" i="1"/>
  <c r="J857" i="1" l="1"/>
  <c r="E857" i="1"/>
  <c r="F858" i="1" s="1"/>
  <c r="K798" i="1"/>
  <c r="L798" i="1" s="1"/>
  <c r="M798" i="1" s="1"/>
  <c r="N798" i="1" s="1"/>
  <c r="H799" i="1"/>
  <c r="G800" i="1"/>
  <c r="A858" i="1"/>
  <c r="D858" i="1" s="1"/>
  <c r="O857" i="1"/>
  <c r="S857" i="1" s="1"/>
  <c r="T857" i="1" s="1"/>
  <c r="I871" i="1"/>
  <c r="V857" i="1"/>
  <c r="U857" i="1"/>
  <c r="J858" i="1" l="1"/>
  <c r="E858" i="1"/>
  <c r="F859" i="1" s="1"/>
  <c r="G801" i="1"/>
  <c r="H800" i="1"/>
  <c r="K799" i="1"/>
  <c r="L799" i="1" s="1"/>
  <c r="M799" i="1" s="1"/>
  <c r="N799" i="1" s="1"/>
  <c r="U858" i="1"/>
  <c r="V858" i="1"/>
  <c r="I872" i="1"/>
  <c r="O858" i="1"/>
  <c r="S858" i="1" s="1"/>
  <c r="T858" i="1" s="1"/>
  <c r="A859" i="1"/>
  <c r="D859" i="1" s="1"/>
  <c r="J859" i="1" l="1"/>
  <c r="E859" i="1"/>
  <c r="F860" i="1" s="1"/>
  <c r="K800" i="1"/>
  <c r="L800" i="1" s="1"/>
  <c r="M800" i="1" s="1"/>
  <c r="N800" i="1" s="1"/>
  <c r="G802" i="1"/>
  <c r="H801" i="1"/>
  <c r="A860" i="1"/>
  <c r="D860" i="1" s="1"/>
  <c r="O859" i="1"/>
  <c r="S859" i="1" s="1"/>
  <c r="T859" i="1" s="1"/>
  <c r="V859" i="1"/>
  <c r="U859" i="1"/>
  <c r="I873" i="1"/>
  <c r="J860" i="1" l="1"/>
  <c r="E860" i="1"/>
  <c r="F861" i="1" s="1"/>
  <c r="H802" i="1"/>
  <c r="G803" i="1"/>
  <c r="K801" i="1"/>
  <c r="L801" i="1" s="1"/>
  <c r="M801" i="1" s="1"/>
  <c r="N801" i="1" s="1"/>
  <c r="O860" i="1"/>
  <c r="S860" i="1" s="1"/>
  <c r="T860" i="1" s="1"/>
  <c r="A861" i="1"/>
  <c r="D861" i="1" s="1"/>
  <c r="I874" i="1"/>
  <c r="U860" i="1"/>
  <c r="V860" i="1"/>
  <c r="J861" i="1" l="1"/>
  <c r="E861" i="1"/>
  <c r="F862" i="1" s="1"/>
  <c r="K802" i="1"/>
  <c r="L802" i="1" s="1"/>
  <c r="M802" i="1" s="1"/>
  <c r="N802" i="1" s="1"/>
  <c r="G804" i="1"/>
  <c r="H803" i="1"/>
  <c r="I875" i="1"/>
  <c r="A862" i="1"/>
  <c r="D862" i="1" s="1"/>
  <c r="O861" i="1"/>
  <c r="S861" i="1" s="1"/>
  <c r="T861" i="1" s="1"/>
  <c r="V861" i="1"/>
  <c r="U861" i="1"/>
  <c r="J862" i="1" l="1"/>
  <c r="E862" i="1"/>
  <c r="F863" i="1" s="1"/>
  <c r="G805" i="1"/>
  <c r="H804" i="1"/>
  <c r="K803" i="1"/>
  <c r="L803" i="1" s="1"/>
  <c r="M803" i="1" s="1"/>
  <c r="N803" i="1" s="1"/>
  <c r="V862" i="1"/>
  <c r="U862" i="1"/>
  <c r="I876" i="1"/>
  <c r="O862" i="1"/>
  <c r="S862" i="1" s="1"/>
  <c r="T862" i="1" s="1"/>
  <c r="A863" i="1"/>
  <c r="D863" i="1" s="1"/>
  <c r="J863" i="1" l="1"/>
  <c r="E863" i="1"/>
  <c r="F864" i="1" s="1"/>
  <c r="K804" i="1"/>
  <c r="L804" i="1" s="1"/>
  <c r="M804" i="1" s="1"/>
  <c r="N804" i="1" s="1"/>
  <c r="H805" i="1"/>
  <c r="G806" i="1"/>
  <c r="A864" i="1"/>
  <c r="D864" i="1" s="1"/>
  <c r="O863" i="1"/>
  <c r="S863" i="1" s="1"/>
  <c r="T863" i="1" s="1"/>
  <c r="I877" i="1"/>
  <c r="V863" i="1"/>
  <c r="U863" i="1"/>
  <c r="J864" i="1" l="1"/>
  <c r="E864" i="1"/>
  <c r="F865" i="1" s="1"/>
  <c r="G807" i="1"/>
  <c r="H806" i="1"/>
  <c r="K805" i="1"/>
  <c r="L805" i="1" s="1"/>
  <c r="M805" i="1" s="1"/>
  <c r="N805" i="1" s="1"/>
  <c r="U864" i="1"/>
  <c r="V864" i="1"/>
  <c r="I878" i="1"/>
  <c r="O864" i="1"/>
  <c r="S864" i="1" s="1"/>
  <c r="T864" i="1" s="1"/>
  <c r="A865" i="1"/>
  <c r="D865" i="1" s="1"/>
  <c r="J865" i="1" l="1"/>
  <c r="E865" i="1"/>
  <c r="F866" i="1" s="1"/>
  <c r="K806" i="1"/>
  <c r="L806" i="1" s="1"/>
  <c r="M806" i="1" s="1"/>
  <c r="N806" i="1" s="1"/>
  <c r="H807" i="1"/>
  <c r="G808" i="1"/>
  <c r="O865" i="1"/>
  <c r="S865" i="1" s="1"/>
  <c r="T865" i="1" s="1"/>
  <c r="A866" i="1"/>
  <c r="D866" i="1" s="1"/>
  <c r="I879" i="1"/>
  <c r="V865" i="1"/>
  <c r="U865" i="1"/>
  <c r="J866" i="1" l="1"/>
  <c r="E866" i="1"/>
  <c r="F867" i="1" s="1"/>
  <c r="G809" i="1"/>
  <c r="H808" i="1"/>
  <c r="K807" i="1"/>
  <c r="L807" i="1" s="1"/>
  <c r="M807" i="1" s="1"/>
  <c r="N807" i="1" s="1"/>
  <c r="I880" i="1"/>
  <c r="O866" i="1"/>
  <c r="S866" i="1" s="1"/>
  <c r="T866" i="1" s="1"/>
  <c r="A867" i="1"/>
  <c r="D867" i="1" s="1"/>
  <c r="V866" i="1"/>
  <c r="U866" i="1"/>
  <c r="J867" i="1" l="1"/>
  <c r="E867" i="1"/>
  <c r="F868" i="1" s="1"/>
  <c r="K808" i="1"/>
  <c r="L808" i="1" s="1"/>
  <c r="M808" i="1" s="1"/>
  <c r="N808" i="1" s="1"/>
  <c r="H809" i="1"/>
  <c r="G810" i="1"/>
  <c r="V867" i="1"/>
  <c r="U867" i="1"/>
  <c r="I881" i="1"/>
  <c r="A868" i="1"/>
  <c r="D868" i="1" s="1"/>
  <c r="O867" i="1"/>
  <c r="S867" i="1" s="1"/>
  <c r="T867" i="1" s="1"/>
  <c r="J868" i="1" l="1"/>
  <c r="E868" i="1"/>
  <c r="F869" i="1" s="1"/>
  <c r="G811" i="1"/>
  <c r="H810" i="1"/>
  <c r="K809" i="1"/>
  <c r="L809" i="1" s="1"/>
  <c r="M809" i="1" s="1"/>
  <c r="N809" i="1" s="1"/>
  <c r="A869" i="1"/>
  <c r="D869" i="1" s="1"/>
  <c r="O868" i="1"/>
  <c r="S868" i="1" s="1"/>
  <c r="T868" i="1" s="1"/>
  <c r="V868" i="1"/>
  <c r="U868" i="1"/>
  <c r="I882" i="1"/>
  <c r="J869" i="1" l="1"/>
  <c r="E869" i="1"/>
  <c r="F870" i="1" s="1"/>
  <c r="K810" i="1"/>
  <c r="L810" i="1" s="1"/>
  <c r="M810" i="1" s="1"/>
  <c r="N810" i="1" s="1"/>
  <c r="H811" i="1"/>
  <c r="G812" i="1"/>
  <c r="V869" i="1"/>
  <c r="U869" i="1"/>
  <c r="I883" i="1"/>
  <c r="O869" i="1"/>
  <c r="S869" i="1" s="1"/>
  <c r="T869" i="1" s="1"/>
  <c r="A870" i="1"/>
  <c r="D870" i="1" s="1"/>
  <c r="J870" i="1" l="1"/>
  <c r="E870" i="1"/>
  <c r="F871" i="1" s="1"/>
  <c r="G813" i="1"/>
  <c r="H812" i="1"/>
  <c r="K811" i="1"/>
  <c r="L811" i="1" s="1"/>
  <c r="M811" i="1" s="1"/>
  <c r="N811" i="1" s="1"/>
  <c r="A871" i="1"/>
  <c r="D871" i="1" s="1"/>
  <c r="I884" i="1"/>
  <c r="U870" i="1"/>
  <c r="V870" i="1"/>
  <c r="J871" i="1" l="1"/>
  <c r="E871" i="1"/>
  <c r="F872" i="1" s="1"/>
  <c r="K812" i="1"/>
  <c r="L812" i="1" s="1"/>
  <c r="M812" i="1" s="1"/>
  <c r="N812" i="1" s="1"/>
  <c r="H813" i="1"/>
  <c r="G814" i="1"/>
  <c r="I885" i="1"/>
  <c r="V871" i="1"/>
  <c r="U871" i="1"/>
  <c r="O871" i="1"/>
  <c r="S871" i="1" s="1"/>
  <c r="T871" i="1" s="1"/>
  <c r="A872" i="1"/>
  <c r="D872" i="1" s="1"/>
  <c r="J872" i="1" l="1"/>
  <c r="E872" i="1"/>
  <c r="F873" i="1" s="1"/>
  <c r="G815" i="1"/>
  <c r="H814" i="1"/>
  <c r="K813" i="1"/>
  <c r="L813" i="1" s="1"/>
  <c r="M813" i="1" s="1"/>
  <c r="N813" i="1" s="1"/>
  <c r="O872" i="1"/>
  <c r="S872" i="1" s="1"/>
  <c r="T872" i="1" s="1"/>
  <c r="A873" i="1"/>
  <c r="D873" i="1" s="1"/>
  <c r="I886" i="1"/>
  <c r="U872" i="1"/>
  <c r="V872" i="1"/>
  <c r="J873" i="1" l="1"/>
  <c r="E873" i="1"/>
  <c r="F874" i="1" s="1"/>
  <c r="K814" i="1"/>
  <c r="L814" i="1" s="1"/>
  <c r="M814" i="1" s="1"/>
  <c r="N814" i="1" s="1"/>
  <c r="H815" i="1"/>
  <c r="G816" i="1"/>
  <c r="O873" i="1"/>
  <c r="S873" i="1" s="1"/>
  <c r="T873" i="1" s="1"/>
  <c r="A874" i="1"/>
  <c r="D874" i="1" s="1"/>
  <c r="V873" i="1"/>
  <c r="U873" i="1"/>
  <c r="I887" i="1"/>
  <c r="J874" i="1" l="1"/>
  <c r="E874" i="1"/>
  <c r="F875" i="1" s="1"/>
  <c r="G817" i="1"/>
  <c r="H816" i="1"/>
  <c r="K815" i="1"/>
  <c r="L815" i="1" s="1"/>
  <c r="M815" i="1" s="1"/>
  <c r="N815" i="1" s="1"/>
  <c r="A875" i="1"/>
  <c r="D875" i="1" s="1"/>
  <c r="O874" i="1"/>
  <c r="S874" i="1" s="1"/>
  <c r="T874" i="1" s="1"/>
  <c r="I888" i="1"/>
  <c r="V874" i="1"/>
  <c r="U874" i="1"/>
  <c r="J875" i="1" l="1"/>
  <c r="E875" i="1"/>
  <c r="F876" i="1" s="1"/>
  <c r="K816" i="1"/>
  <c r="L816" i="1" s="1"/>
  <c r="M816" i="1" s="1"/>
  <c r="N816" i="1" s="1"/>
  <c r="H817" i="1"/>
  <c r="G818" i="1"/>
  <c r="I889" i="1"/>
  <c r="O875" i="1"/>
  <c r="S875" i="1" s="1"/>
  <c r="T875" i="1" s="1"/>
  <c r="A876" i="1"/>
  <c r="D876" i="1" s="1"/>
  <c r="V875" i="1"/>
  <c r="U875" i="1"/>
  <c r="J876" i="1" l="1"/>
  <c r="E876" i="1"/>
  <c r="F877" i="1" s="1"/>
  <c r="G819" i="1"/>
  <c r="H818" i="1"/>
  <c r="K817" i="1"/>
  <c r="L817" i="1" s="1"/>
  <c r="M817" i="1" s="1"/>
  <c r="N817" i="1" s="1"/>
  <c r="V876" i="1"/>
  <c r="U876" i="1"/>
  <c r="I890" i="1"/>
  <c r="O876" i="1"/>
  <c r="S876" i="1" s="1"/>
  <c r="T876" i="1" s="1"/>
  <c r="A877" i="1"/>
  <c r="D877" i="1" s="1"/>
  <c r="J877" i="1" l="1"/>
  <c r="E877" i="1"/>
  <c r="F878" i="1" s="1"/>
  <c r="K818" i="1"/>
  <c r="L818" i="1" s="1"/>
  <c r="M818" i="1" s="1"/>
  <c r="N818" i="1" s="1"/>
  <c r="H819" i="1"/>
  <c r="G820" i="1"/>
  <c r="O877" i="1"/>
  <c r="S877" i="1" s="1"/>
  <c r="T877" i="1" s="1"/>
  <c r="A878" i="1"/>
  <c r="D878" i="1" s="1"/>
  <c r="I891" i="1"/>
  <c r="U877" i="1"/>
  <c r="V877" i="1"/>
  <c r="J878" i="1" l="1"/>
  <c r="E878" i="1"/>
  <c r="F879" i="1" s="1"/>
  <c r="G821" i="1"/>
  <c r="H820" i="1"/>
  <c r="K819" i="1"/>
  <c r="L819" i="1" s="1"/>
  <c r="M819" i="1" s="1"/>
  <c r="N819" i="1" s="1"/>
  <c r="I892" i="1"/>
  <c r="V878" i="1"/>
  <c r="U878" i="1"/>
  <c r="A879" i="1"/>
  <c r="D879" i="1" s="1"/>
  <c r="O878" i="1"/>
  <c r="S878" i="1" s="1"/>
  <c r="T878" i="1" s="1"/>
  <c r="J879" i="1" l="1"/>
  <c r="E879" i="1"/>
  <c r="F880" i="1" s="1"/>
  <c r="K820" i="1"/>
  <c r="L820" i="1" s="1"/>
  <c r="M820" i="1" s="1"/>
  <c r="N820" i="1" s="1"/>
  <c r="H821" i="1"/>
  <c r="G822" i="1"/>
  <c r="V879" i="1"/>
  <c r="U879" i="1"/>
  <c r="I893" i="1"/>
  <c r="O879" i="1"/>
  <c r="S879" i="1" s="1"/>
  <c r="T879" i="1" s="1"/>
  <c r="A880" i="1"/>
  <c r="D880" i="1" s="1"/>
  <c r="J880" i="1" l="1"/>
  <c r="E880" i="1"/>
  <c r="F881" i="1" s="1"/>
  <c r="G823" i="1"/>
  <c r="H822" i="1"/>
  <c r="K821" i="1"/>
  <c r="L821" i="1" s="1"/>
  <c r="M821" i="1" s="1"/>
  <c r="N821" i="1" s="1"/>
  <c r="I894" i="1"/>
  <c r="V880" i="1"/>
  <c r="U880" i="1"/>
  <c r="A881" i="1"/>
  <c r="D881" i="1" s="1"/>
  <c r="O880" i="1"/>
  <c r="S880" i="1" s="1"/>
  <c r="T880" i="1" s="1"/>
  <c r="J881" i="1" l="1"/>
  <c r="E881" i="1"/>
  <c r="F882" i="1" s="1"/>
  <c r="K822" i="1"/>
  <c r="L822" i="1" s="1"/>
  <c r="M822" i="1" s="1"/>
  <c r="N822" i="1" s="1"/>
  <c r="H823" i="1"/>
  <c r="G824" i="1"/>
  <c r="U881" i="1"/>
  <c r="V881" i="1"/>
  <c r="A882" i="1"/>
  <c r="D882" i="1" s="1"/>
  <c r="O881" i="1"/>
  <c r="S881" i="1" s="1"/>
  <c r="T881" i="1" s="1"/>
  <c r="I895" i="1"/>
  <c r="J882" i="1" l="1"/>
  <c r="E882" i="1"/>
  <c r="F883" i="1" s="1"/>
  <c r="G825" i="1"/>
  <c r="H824" i="1"/>
  <c r="K823" i="1"/>
  <c r="L823" i="1" s="1"/>
  <c r="M823" i="1" s="1"/>
  <c r="N823" i="1" s="1"/>
  <c r="I896" i="1"/>
  <c r="A883" i="1"/>
  <c r="D883" i="1" s="1"/>
  <c r="O882" i="1"/>
  <c r="S882" i="1" s="1"/>
  <c r="T882" i="1" s="1"/>
  <c r="U882" i="1"/>
  <c r="V882" i="1"/>
  <c r="J883" i="1" l="1"/>
  <c r="E883" i="1"/>
  <c r="F884" i="1" s="1"/>
  <c r="K824" i="1"/>
  <c r="L824" i="1" s="1"/>
  <c r="M824" i="1" s="1"/>
  <c r="N824" i="1" s="1"/>
  <c r="H825" i="1"/>
  <c r="G826" i="1"/>
  <c r="O883" i="1"/>
  <c r="S883" i="1" s="1"/>
  <c r="T883" i="1" s="1"/>
  <c r="A884" i="1"/>
  <c r="D884" i="1" s="1"/>
  <c r="V883" i="1"/>
  <c r="U883" i="1"/>
  <c r="I897" i="1"/>
  <c r="J884" i="1" l="1"/>
  <c r="E884" i="1"/>
  <c r="F885" i="1" s="1"/>
  <c r="G827" i="1"/>
  <c r="H826" i="1"/>
  <c r="K825" i="1"/>
  <c r="L825" i="1" s="1"/>
  <c r="M825" i="1" s="1"/>
  <c r="N825" i="1" s="1"/>
  <c r="I898" i="1"/>
  <c r="A885" i="1"/>
  <c r="D885" i="1" s="1"/>
  <c r="V884" i="1"/>
  <c r="U884" i="1"/>
  <c r="J885" i="1" l="1"/>
  <c r="E885" i="1"/>
  <c r="F886" i="1" s="1"/>
  <c r="K826" i="1"/>
  <c r="L826" i="1" s="1"/>
  <c r="M826" i="1" s="1"/>
  <c r="N826" i="1" s="1"/>
  <c r="G828" i="1"/>
  <c r="H827" i="1"/>
  <c r="V885" i="1"/>
  <c r="U885" i="1"/>
  <c r="A886" i="1"/>
  <c r="D886" i="1" s="1"/>
  <c r="O885" i="1"/>
  <c r="S885" i="1" s="1"/>
  <c r="T885" i="1" s="1"/>
  <c r="I899" i="1"/>
  <c r="J886" i="1" l="1"/>
  <c r="E886" i="1"/>
  <c r="F887" i="1" s="1"/>
  <c r="G829" i="1"/>
  <c r="H828" i="1"/>
  <c r="K827" i="1"/>
  <c r="L827" i="1" s="1"/>
  <c r="M827" i="1" s="1"/>
  <c r="N827" i="1" s="1"/>
  <c r="V886" i="1"/>
  <c r="U886" i="1"/>
  <c r="I900" i="1"/>
  <c r="O886" i="1"/>
  <c r="S886" i="1" s="1"/>
  <c r="T886" i="1" s="1"/>
  <c r="A887" i="1"/>
  <c r="D887" i="1" s="1"/>
  <c r="J887" i="1" l="1"/>
  <c r="E887" i="1"/>
  <c r="F888" i="1" s="1"/>
  <c r="K828" i="1"/>
  <c r="L828" i="1" s="1"/>
  <c r="M828" i="1" s="1"/>
  <c r="N828" i="1" s="1"/>
  <c r="G830" i="1"/>
  <c r="H829" i="1"/>
  <c r="U887" i="1"/>
  <c r="V887" i="1"/>
  <c r="A888" i="1"/>
  <c r="D888" i="1" s="1"/>
  <c r="O887" i="1"/>
  <c r="I901" i="1"/>
  <c r="J888" i="1" l="1"/>
  <c r="E888" i="1"/>
  <c r="F889" i="1" s="1"/>
  <c r="G831" i="1"/>
  <c r="H830" i="1"/>
  <c r="K829" i="1"/>
  <c r="L829" i="1" s="1"/>
  <c r="M829" i="1" s="1"/>
  <c r="N829" i="1" s="1"/>
  <c r="I902" i="1"/>
  <c r="V888" i="1"/>
  <c r="U888" i="1"/>
  <c r="O888" i="1"/>
  <c r="S888" i="1" s="1"/>
  <c r="T888" i="1" s="1"/>
  <c r="A889" i="1"/>
  <c r="D889" i="1" s="1"/>
  <c r="J889" i="1" l="1"/>
  <c r="E889" i="1"/>
  <c r="F890" i="1" s="1"/>
  <c r="K830" i="1"/>
  <c r="L830" i="1" s="1"/>
  <c r="M830" i="1" s="1"/>
  <c r="N830" i="1" s="1"/>
  <c r="H831" i="1"/>
  <c r="G832" i="1"/>
  <c r="A890" i="1"/>
  <c r="D890" i="1" s="1"/>
  <c r="O889" i="1"/>
  <c r="S889" i="1" s="1"/>
  <c r="T889" i="1" s="1"/>
  <c r="V889" i="1"/>
  <c r="U889" i="1"/>
  <c r="I903" i="1"/>
  <c r="J890" i="1" l="1"/>
  <c r="E890" i="1"/>
  <c r="F891" i="1" s="1"/>
  <c r="G833" i="1"/>
  <c r="H832" i="1"/>
  <c r="K831" i="1"/>
  <c r="L831" i="1" s="1"/>
  <c r="M831" i="1" s="1"/>
  <c r="N831" i="1" s="1"/>
  <c r="I904" i="1"/>
  <c r="O890" i="1"/>
  <c r="S890" i="1" s="1"/>
  <c r="T890" i="1" s="1"/>
  <c r="A891" i="1"/>
  <c r="D891" i="1" s="1"/>
  <c r="U890" i="1"/>
  <c r="V890" i="1"/>
  <c r="J891" i="1" l="1"/>
  <c r="E891" i="1"/>
  <c r="F892" i="1" s="1"/>
  <c r="K832" i="1"/>
  <c r="L832" i="1" s="1"/>
  <c r="M832" i="1" s="1"/>
  <c r="N832" i="1" s="1"/>
  <c r="H833" i="1"/>
  <c r="G834" i="1"/>
  <c r="A892" i="1"/>
  <c r="D892" i="1" s="1"/>
  <c r="O891" i="1"/>
  <c r="S891" i="1" s="1"/>
  <c r="T891" i="1" s="1"/>
  <c r="U891" i="1"/>
  <c r="V891" i="1"/>
  <c r="I905" i="1"/>
  <c r="J892" i="1" l="1"/>
  <c r="E892" i="1"/>
  <c r="F893" i="1" s="1"/>
  <c r="G835" i="1"/>
  <c r="H834" i="1"/>
  <c r="K833" i="1"/>
  <c r="L833" i="1" s="1"/>
  <c r="M833" i="1" s="1"/>
  <c r="N833" i="1" s="1"/>
  <c r="I906" i="1"/>
  <c r="V892" i="1"/>
  <c r="U892" i="1"/>
  <c r="A893" i="1"/>
  <c r="D893" i="1" s="1"/>
  <c r="O892" i="1"/>
  <c r="S892" i="1" s="1"/>
  <c r="T892" i="1" s="1"/>
  <c r="J893" i="1" l="1"/>
  <c r="E893" i="1"/>
  <c r="F894" i="1" s="1"/>
  <c r="K834" i="1"/>
  <c r="L834" i="1" s="1"/>
  <c r="M834" i="1" s="1"/>
  <c r="N834" i="1" s="1"/>
  <c r="G836" i="1"/>
  <c r="H835" i="1"/>
  <c r="V893" i="1"/>
  <c r="U893" i="1"/>
  <c r="O893" i="1"/>
  <c r="S893" i="1" s="1"/>
  <c r="T893" i="1" s="1"/>
  <c r="A894" i="1"/>
  <c r="D894" i="1" s="1"/>
  <c r="I907" i="1"/>
  <c r="J894" i="1" l="1"/>
  <c r="E894" i="1"/>
  <c r="F895" i="1" s="1"/>
  <c r="G837" i="1"/>
  <c r="H836" i="1"/>
  <c r="K835" i="1"/>
  <c r="L835" i="1" s="1"/>
  <c r="M835" i="1" s="1"/>
  <c r="N835" i="1" s="1"/>
  <c r="I908" i="1"/>
  <c r="O894" i="1"/>
  <c r="S894" i="1" s="1"/>
  <c r="T894" i="1" s="1"/>
  <c r="A895" i="1"/>
  <c r="D895" i="1" s="1"/>
  <c r="V894" i="1"/>
  <c r="U894" i="1"/>
  <c r="J895" i="1" l="1"/>
  <c r="E895" i="1"/>
  <c r="F896" i="1" s="1"/>
  <c r="K836" i="1"/>
  <c r="L836" i="1" s="1"/>
  <c r="M836" i="1" s="1"/>
  <c r="N836" i="1" s="1"/>
  <c r="H837" i="1"/>
  <c r="G838" i="1"/>
  <c r="U895" i="1"/>
  <c r="V895" i="1"/>
  <c r="I909" i="1"/>
  <c r="O895" i="1"/>
  <c r="S895" i="1" s="1"/>
  <c r="T895" i="1" s="1"/>
  <c r="A896" i="1"/>
  <c r="D896" i="1" s="1"/>
  <c r="J896" i="1" l="1"/>
  <c r="E896" i="1"/>
  <c r="F897" i="1" s="1"/>
  <c r="G839" i="1"/>
  <c r="H838" i="1"/>
  <c r="K837" i="1"/>
  <c r="L837" i="1" s="1"/>
  <c r="M837" i="1" s="1"/>
  <c r="N837" i="1" s="1"/>
  <c r="A897" i="1"/>
  <c r="D897" i="1" s="1"/>
  <c r="O896" i="1"/>
  <c r="S896" i="1" s="1"/>
  <c r="T896" i="1" s="1"/>
  <c r="V896" i="1"/>
  <c r="U896" i="1"/>
  <c r="I910" i="1"/>
  <c r="J897" i="1" l="1"/>
  <c r="E897" i="1"/>
  <c r="F898" i="1" s="1"/>
  <c r="K838" i="1"/>
  <c r="L838" i="1" s="1"/>
  <c r="M838" i="1" s="1"/>
  <c r="N838" i="1" s="1"/>
  <c r="H839" i="1"/>
  <c r="G840" i="1"/>
  <c r="A898" i="1"/>
  <c r="D898" i="1" s="1"/>
  <c r="U897" i="1"/>
  <c r="V897" i="1"/>
  <c r="I911" i="1"/>
  <c r="J898" i="1" l="1"/>
  <c r="E898" i="1"/>
  <c r="F899" i="1" s="1"/>
  <c r="G841" i="1"/>
  <c r="H840" i="1"/>
  <c r="K839" i="1"/>
  <c r="L839" i="1" s="1"/>
  <c r="M839" i="1" s="1"/>
  <c r="N839" i="1" s="1"/>
  <c r="O898" i="1"/>
  <c r="S898" i="1" s="1"/>
  <c r="T898" i="1" s="1"/>
  <c r="A899" i="1"/>
  <c r="D899" i="1" s="1"/>
  <c r="I912" i="1"/>
  <c r="U898" i="1"/>
  <c r="V898" i="1"/>
  <c r="J899" i="1" l="1"/>
  <c r="E899" i="1"/>
  <c r="F900" i="1" s="1"/>
  <c r="K840" i="1"/>
  <c r="L840" i="1" s="1"/>
  <c r="M840" i="1" s="1"/>
  <c r="N840" i="1" s="1"/>
  <c r="G842" i="1"/>
  <c r="H841" i="1"/>
  <c r="U899" i="1"/>
  <c r="V899" i="1"/>
  <c r="I913" i="1"/>
  <c r="O899" i="1"/>
  <c r="S899" i="1" s="1"/>
  <c r="T899" i="1" s="1"/>
  <c r="A900" i="1"/>
  <c r="D900" i="1" s="1"/>
  <c r="J900" i="1" l="1"/>
  <c r="E900" i="1"/>
  <c r="F901" i="1" s="1"/>
  <c r="G843" i="1"/>
  <c r="H842" i="1"/>
  <c r="K841" i="1"/>
  <c r="L841" i="1" s="1"/>
  <c r="M841" i="1" s="1"/>
  <c r="N841" i="1" s="1"/>
  <c r="O900" i="1"/>
  <c r="S900" i="1" s="1"/>
  <c r="T900" i="1" s="1"/>
  <c r="A901" i="1"/>
  <c r="D901" i="1" s="1"/>
  <c r="V900" i="1"/>
  <c r="U900" i="1"/>
  <c r="I914" i="1"/>
  <c r="J901" i="1" l="1"/>
  <c r="E901" i="1"/>
  <c r="F902" i="1" s="1"/>
  <c r="K842" i="1"/>
  <c r="L842" i="1" s="1"/>
  <c r="M842" i="1" s="1"/>
  <c r="N842" i="1" s="1"/>
  <c r="H843" i="1"/>
  <c r="G844" i="1"/>
  <c r="V901" i="1"/>
  <c r="U901" i="1"/>
  <c r="I915" i="1"/>
  <c r="O901" i="1"/>
  <c r="S901" i="1" s="1"/>
  <c r="T901" i="1" s="1"/>
  <c r="A902" i="1"/>
  <c r="D902" i="1" s="1"/>
  <c r="J902" i="1" l="1"/>
  <c r="E902" i="1"/>
  <c r="F903" i="1" s="1"/>
  <c r="G845" i="1"/>
  <c r="H844" i="1"/>
  <c r="K843" i="1"/>
  <c r="L843" i="1" s="1"/>
  <c r="M843" i="1" s="1"/>
  <c r="N843" i="1" s="1"/>
  <c r="O902" i="1"/>
  <c r="S902" i="1" s="1"/>
  <c r="T902" i="1" s="1"/>
  <c r="A903" i="1"/>
  <c r="D903" i="1" s="1"/>
  <c r="V902" i="1"/>
  <c r="U902" i="1"/>
  <c r="I916" i="1"/>
  <c r="J903" i="1" l="1"/>
  <c r="E903" i="1"/>
  <c r="F904" i="1" s="1"/>
  <c r="K844" i="1"/>
  <c r="L844" i="1" s="1"/>
  <c r="M844" i="1" s="1"/>
  <c r="N844" i="1" s="1"/>
  <c r="H845" i="1"/>
  <c r="G846" i="1"/>
  <c r="I917" i="1"/>
  <c r="A904" i="1"/>
  <c r="D904" i="1" s="1"/>
  <c r="O903" i="1"/>
  <c r="S903" i="1" s="1"/>
  <c r="T903" i="1" s="1"/>
  <c r="V903" i="1"/>
  <c r="U903" i="1"/>
  <c r="J904" i="1" l="1"/>
  <c r="E904" i="1"/>
  <c r="F905" i="1" s="1"/>
  <c r="H846" i="1"/>
  <c r="G847" i="1"/>
  <c r="K845" i="1"/>
  <c r="L845" i="1" s="1"/>
  <c r="M845" i="1" s="1"/>
  <c r="N845" i="1" s="1"/>
  <c r="U904" i="1"/>
  <c r="V904" i="1"/>
  <c r="A905" i="1"/>
  <c r="D905" i="1" s="1"/>
  <c r="I918" i="1"/>
  <c r="J905" i="1" l="1"/>
  <c r="E905" i="1"/>
  <c r="F906" i="1" s="1"/>
  <c r="K846" i="1"/>
  <c r="L846" i="1" s="1"/>
  <c r="M846" i="1" s="1"/>
  <c r="N846" i="1" s="1"/>
  <c r="H847" i="1"/>
  <c r="G848" i="1"/>
  <c r="O905" i="1"/>
  <c r="S905" i="1" s="1"/>
  <c r="T905" i="1" s="1"/>
  <c r="A906" i="1"/>
  <c r="D906" i="1" s="1"/>
  <c r="I919" i="1"/>
  <c r="V905" i="1"/>
  <c r="U905" i="1"/>
  <c r="J906" i="1" l="1"/>
  <c r="E906" i="1"/>
  <c r="F907" i="1" s="1"/>
  <c r="H848" i="1"/>
  <c r="G849" i="1"/>
  <c r="K847" i="1"/>
  <c r="L847" i="1" s="1"/>
  <c r="M847" i="1" s="1"/>
  <c r="N847" i="1" s="1"/>
  <c r="V906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O906" i="1"/>
  <c r="S906" i="1" s="1"/>
  <c r="T906" i="1" s="1"/>
  <c r="A907" i="1"/>
  <c r="D907" i="1" s="1"/>
  <c r="J907" i="1" l="1"/>
  <c r="E907" i="1"/>
  <c r="F908" i="1" s="1"/>
  <c r="K848" i="1"/>
  <c r="L848" i="1" s="1"/>
  <c r="M848" i="1" s="1"/>
  <c r="N848" i="1" s="1"/>
  <c r="H849" i="1"/>
  <c r="G850" i="1"/>
  <c r="A908" i="1"/>
  <c r="D908" i="1" s="1"/>
  <c r="O907" i="1"/>
  <c r="S907" i="1" s="1"/>
  <c r="T907" i="1" s="1"/>
  <c r="V907" i="1"/>
  <c r="U907" i="1"/>
  <c r="J908" i="1" l="1"/>
  <c r="E908" i="1"/>
  <c r="F909" i="1" s="1"/>
  <c r="H850" i="1"/>
  <c r="G851" i="1"/>
  <c r="K849" i="1"/>
  <c r="L849" i="1" s="1"/>
  <c r="M849" i="1" s="1"/>
  <c r="N849" i="1" s="1"/>
  <c r="U908" i="1"/>
  <c r="V908" i="1"/>
  <c r="A909" i="1"/>
  <c r="D909" i="1" s="1"/>
  <c r="O908" i="1"/>
  <c r="S908" i="1" s="1"/>
  <c r="T908" i="1" s="1"/>
  <c r="J909" i="1" l="1"/>
  <c r="E909" i="1"/>
  <c r="F910" i="1" s="1"/>
  <c r="K850" i="1"/>
  <c r="L850" i="1" s="1"/>
  <c r="M850" i="1" s="1"/>
  <c r="N850" i="1" s="1"/>
  <c r="H851" i="1"/>
  <c r="G852" i="1"/>
  <c r="V909" i="1"/>
  <c r="U909" i="1"/>
  <c r="O909" i="1"/>
  <c r="S909" i="1" s="1"/>
  <c r="T909" i="1" s="1"/>
  <c r="A910" i="1"/>
  <c r="D910" i="1" s="1"/>
  <c r="J910" i="1" l="1"/>
  <c r="E910" i="1"/>
  <c r="F911" i="1" s="1"/>
  <c r="H852" i="1"/>
  <c r="G853" i="1"/>
  <c r="K851" i="1"/>
  <c r="L851" i="1" s="1"/>
  <c r="M851" i="1" s="1"/>
  <c r="N851" i="1" s="1"/>
  <c r="O910" i="1"/>
  <c r="S910" i="1" s="1"/>
  <c r="T910" i="1" s="1"/>
  <c r="A911" i="1"/>
  <c r="D911" i="1" s="1"/>
  <c r="V910" i="1"/>
  <c r="U910" i="1"/>
  <c r="J911" i="1" l="1"/>
  <c r="E911" i="1"/>
  <c r="F912" i="1" s="1"/>
  <c r="K852" i="1"/>
  <c r="L852" i="1" s="1"/>
  <c r="M852" i="1" s="1"/>
  <c r="N852" i="1" s="1"/>
  <c r="H853" i="1"/>
  <c r="G854" i="1"/>
  <c r="V911" i="1"/>
  <c r="U911" i="1"/>
  <c r="O911" i="1"/>
  <c r="S911" i="1" s="1"/>
  <c r="T911" i="1" s="1"/>
  <c r="A912" i="1"/>
  <c r="D912" i="1" s="1"/>
  <c r="J912" i="1" l="1"/>
  <c r="E912" i="1"/>
  <c r="F913" i="1" s="1"/>
  <c r="H854" i="1"/>
  <c r="G855" i="1"/>
  <c r="K853" i="1"/>
  <c r="L853" i="1" s="1"/>
  <c r="M853" i="1" s="1"/>
  <c r="N853" i="1" s="1"/>
  <c r="U912" i="1"/>
  <c r="V912" i="1"/>
  <c r="A913" i="1"/>
  <c r="D913" i="1" s="1"/>
  <c r="O912" i="1"/>
  <c r="S912" i="1" s="1"/>
  <c r="T912" i="1" s="1"/>
  <c r="J913" i="1" l="1"/>
  <c r="E913" i="1"/>
  <c r="F914" i="1" s="1"/>
  <c r="K854" i="1"/>
  <c r="L854" i="1" s="1"/>
  <c r="M854" i="1" s="1"/>
  <c r="N854" i="1" s="1"/>
  <c r="H855" i="1"/>
  <c r="G856" i="1"/>
  <c r="V913" i="1"/>
  <c r="U913" i="1"/>
  <c r="O913" i="1"/>
  <c r="S913" i="1" s="1"/>
  <c r="T913" i="1" s="1"/>
  <c r="A914" i="1"/>
  <c r="D914" i="1" s="1"/>
  <c r="J914" i="1" l="1"/>
  <c r="E914" i="1"/>
  <c r="F915" i="1" s="1"/>
  <c r="H856" i="1"/>
  <c r="G857" i="1"/>
  <c r="K855" i="1"/>
  <c r="L855" i="1" s="1"/>
  <c r="M855" i="1" s="1"/>
  <c r="N855" i="1" s="1"/>
  <c r="O914" i="1"/>
  <c r="S914" i="1" s="1"/>
  <c r="T914" i="1" s="1"/>
  <c r="A915" i="1"/>
  <c r="D915" i="1" s="1"/>
  <c r="V914" i="1"/>
  <c r="U914" i="1"/>
  <c r="J915" i="1" l="1"/>
  <c r="E915" i="1"/>
  <c r="F916" i="1" s="1"/>
  <c r="K856" i="1"/>
  <c r="L856" i="1" s="1"/>
  <c r="M856" i="1" s="1"/>
  <c r="N856" i="1" s="1"/>
  <c r="H857" i="1"/>
  <c r="G858" i="1"/>
  <c r="U915" i="1"/>
  <c r="V915" i="1"/>
  <c r="A916" i="1"/>
  <c r="D916" i="1" s="1"/>
  <c r="O915" i="1"/>
  <c r="S915" i="1" s="1"/>
  <c r="T915" i="1" s="1"/>
  <c r="J916" i="1" l="1"/>
  <c r="E916" i="1"/>
  <c r="F917" i="1" s="1"/>
  <c r="H858" i="1"/>
  <c r="G859" i="1"/>
  <c r="K857" i="1"/>
  <c r="L857" i="1" s="1"/>
  <c r="M857" i="1" s="1"/>
  <c r="N857" i="1" s="1"/>
  <c r="U916" i="1"/>
  <c r="V916" i="1"/>
  <c r="A917" i="1"/>
  <c r="D917" i="1" s="1"/>
  <c r="O916" i="1"/>
  <c r="S916" i="1" s="1"/>
  <c r="T916" i="1" s="1"/>
  <c r="J917" i="1" l="1"/>
  <c r="E917" i="1"/>
  <c r="F918" i="1" s="1"/>
  <c r="K858" i="1"/>
  <c r="L858" i="1" s="1"/>
  <c r="M858" i="1" s="1"/>
  <c r="N858" i="1" s="1"/>
  <c r="H859" i="1"/>
  <c r="G860" i="1"/>
  <c r="O917" i="1"/>
  <c r="A918" i="1"/>
  <c r="D918" i="1" s="1"/>
  <c r="U917" i="1"/>
  <c r="V917" i="1"/>
  <c r="J918" i="1" l="1"/>
  <c r="E918" i="1"/>
  <c r="F919" i="1" s="1"/>
  <c r="H860" i="1"/>
  <c r="G861" i="1"/>
  <c r="K859" i="1"/>
  <c r="L859" i="1" s="1"/>
  <c r="M859" i="1" s="1"/>
  <c r="N859" i="1" s="1"/>
  <c r="O918" i="1"/>
  <c r="A919" i="1"/>
  <c r="D919" i="1" s="1"/>
  <c r="V918" i="1"/>
  <c r="U918" i="1"/>
  <c r="S918" i="1" l="1"/>
  <c r="T918" i="1" s="1"/>
  <c r="J919" i="1"/>
  <c r="E919" i="1"/>
  <c r="F920" i="1" s="1"/>
  <c r="K860" i="1"/>
  <c r="L860" i="1" s="1"/>
  <c r="M860" i="1" s="1"/>
  <c r="N860" i="1" s="1"/>
  <c r="H861" i="1"/>
  <c r="G862" i="1"/>
  <c r="A920" i="1"/>
  <c r="D920" i="1" s="1"/>
  <c r="O919" i="1"/>
  <c r="S919" i="1" s="1"/>
  <c r="T919" i="1" s="1"/>
  <c r="V919" i="1"/>
  <c r="U919" i="1"/>
  <c r="J920" i="1" l="1"/>
  <c r="E920" i="1"/>
  <c r="F921" i="1" s="1"/>
  <c r="A921" i="1"/>
  <c r="D921" i="1" s="1"/>
  <c r="H862" i="1"/>
  <c r="G863" i="1"/>
  <c r="K861" i="1"/>
  <c r="L861" i="1" s="1"/>
  <c r="M861" i="1" s="1"/>
  <c r="N861" i="1" s="1"/>
  <c r="O920" i="1"/>
  <c r="S920" i="1" s="1"/>
  <c r="T920" i="1" s="1"/>
  <c r="V920" i="1"/>
  <c r="U920" i="1"/>
  <c r="J921" i="1" l="1"/>
  <c r="V921" i="1"/>
  <c r="U921" i="1"/>
  <c r="O921" i="1"/>
  <c r="S921" i="1" s="1"/>
  <c r="T921" i="1" s="1"/>
  <c r="A922" i="1"/>
  <c r="D922" i="1" s="1"/>
  <c r="E921" i="1"/>
  <c r="K862" i="1"/>
  <c r="L862" i="1" s="1"/>
  <c r="M862" i="1" s="1"/>
  <c r="N862" i="1" s="1"/>
  <c r="H863" i="1"/>
  <c r="G864" i="1"/>
  <c r="J922" i="1" l="1"/>
  <c r="F922" i="1"/>
  <c r="A923" i="1"/>
  <c r="D923" i="1" s="1"/>
  <c r="O922" i="1"/>
  <c r="S922" i="1" s="1"/>
  <c r="T922" i="1" s="1"/>
  <c r="E922" i="1"/>
  <c r="V922" i="1"/>
  <c r="U922" i="1"/>
  <c r="H864" i="1"/>
  <c r="G865" i="1"/>
  <c r="K863" i="1"/>
  <c r="L863" i="1" s="1"/>
  <c r="M863" i="1" s="1"/>
  <c r="N863" i="1" s="1"/>
  <c r="J923" i="1" l="1"/>
  <c r="U923" i="1"/>
  <c r="V923" i="1"/>
  <c r="A924" i="1"/>
  <c r="D924" i="1" s="1"/>
  <c r="O923" i="1"/>
  <c r="S923" i="1" s="1"/>
  <c r="T923" i="1" s="1"/>
  <c r="E923" i="1"/>
  <c r="F924" i="1" s="1"/>
  <c r="F923" i="1"/>
  <c r="K864" i="1"/>
  <c r="L864" i="1" s="1"/>
  <c r="M864" i="1" s="1"/>
  <c r="N864" i="1" s="1"/>
  <c r="H865" i="1"/>
  <c r="G866" i="1"/>
  <c r="J924" i="1" l="1"/>
  <c r="V924" i="1"/>
  <c r="U924" i="1"/>
  <c r="A925" i="1"/>
  <c r="D925" i="1" s="1"/>
  <c r="O924" i="1"/>
  <c r="S924" i="1" s="1"/>
  <c r="T924" i="1" s="1"/>
  <c r="E924" i="1"/>
  <c r="F925" i="1" s="1"/>
  <c r="H866" i="1"/>
  <c r="G867" i="1"/>
  <c r="K865" i="1"/>
  <c r="L865" i="1" s="1"/>
  <c r="M865" i="1" s="1"/>
  <c r="N865" i="1" s="1"/>
  <c r="J925" i="1" l="1"/>
  <c r="V925" i="1"/>
  <c r="U925" i="1"/>
  <c r="A926" i="1"/>
  <c r="D926" i="1" s="1"/>
  <c r="O925" i="1"/>
  <c r="S925" i="1" s="1"/>
  <c r="T925" i="1" s="1"/>
  <c r="E925" i="1"/>
  <c r="K866" i="1"/>
  <c r="L866" i="1" s="1"/>
  <c r="M866" i="1" s="1"/>
  <c r="N866" i="1" s="1"/>
  <c r="H867" i="1"/>
  <c r="G868" i="1"/>
  <c r="J926" i="1" l="1"/>
  <c r="F926" i="1"/>
  <c r="V926" i="1"/>
  <c r="U926" i="1"/>
  <c r="O926" i="1"/>
  <c r="S926" i="1" s="1"/>
  <c r="T926" i="1" s="1"/>
  <c r="A927" i="1"/>
  <c r="D927" i="1" s="1"/>
  <c r="E926" i="1"/>
  <c r="F927" i="1" s="1"/>
  <c r="H868" i="1"/>
  <c r="G869" i="1"/>
  <c r="K867" i="1"/>
  <c r="L867" i="1" s="1"/>
  <c r="M867" i="1" s="1"/>
  <c r="N867" i="1" s="1"/>
  <c r="J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H869" i="1"/>
  <c r="G870" i="1"/>
  <c r="J928" i="1" l="1"/>
  <c r="F928" i="1"/>
  <c r="O928" i="1"/>
  <c r="S928" i="1" s="1"/>
  <c r="T928" i="1" s="1"/>
  <c r="A929" i="1"/>
  <c r="D929" i="1" s="1"/>
  <c r="E928" i="1"/>
  <c r="F929" i="1" s="1"/>
  <c r="U928" i="1"/>
  <c r="V928" i="1"/>
  <c r="H870" i="1"/>
  <c r="G871" i="1"/>
  <c r="K869" i="1"/>
  <c r="L869" i="1" s="1"/>
  <c r="M869" i="1" s="1"/>
  <c r="N869" i="1" s="1"/>
  <c r="J929" i="1" l="1"/>
  <c r="A930" i="1"/>
  <c r="D930" i="1" s="1"/>
  <c r="O929" i="1"/>
  <c r="S929" i="1" s="1"/>
  <c r="T929" i="1" s="1"/>
  <c r="E929" i="1"/>
  <c r="F930" i="1" s="1"/>
  <c r="U929" i="1"/>
  <c r="V929" i="1"/>
  <c r="K870" i="1"/>
  <c r="L870" i="1" s="1"/>
  <c r="M870" i="1" s="1"/>
  <c r="N870" i="1" s="1"/>
  <c r="H871" i="1"/>
  <c r="G872" i="1"/>
  <c r="J930" i="1" l="1"/>
  <c r="A931" i="1"/>
  <c r="D931" i="1" s="1"/>
  <c r="E930" i="1"/>
  <c r="F931" i="1" s="1"/>
  <c r="O930" i="1"/>
  <c r="S930" i="1" s="1"/>
  <c r="T930" i="1" s="1"/>
  <c r="U930" i="1"/>
  <c r="V930" i="1"/>
  <c r="H872" i="1"/>
  <c r="G873" i="1"/>
  <c r="K871" i="1"/>
  <c r="L871" i="1" s="1"/>
  <c r="M871" i="1" s="1"/>
  <c r="N871" i="1" s="1"/>
  <c r="J931" i="1" l="1"/>
  <c r="U931" i="1"/>
  <c r="V931" i="1"/>
  <c r="O931" i="1"/>
  <c r="S931" i="1" s="1"/>
  <c r="T931" i="1" s="1"/>
  <c r="E931" i="1"/>
  <c r="F932" i="1" s="1"/>
  <c r="A932" i="1"/>
  <c r="D932" i="1" s="1"/>
  <c r="K872" i="1"/>
  <c r="L872" i="1" s="1"/>
  <c r="M872" i="1" s="1"/>
  <c r="N872" i="1" s="1"/>
  <c r="H873" i="1"/>
  <c r="G874" i="1"/>
  <c r="J932" i="1" l="1"/>
  <c r="U932" i="1"/>
  <c r="V932" i="1"/>
  <c r="E932" i="1"/>
  <c r="F933" i="1" s="1"/>
  <c r="O932" i="1"/>
  <c r="S932" i="1" s="1"/>
  <c r="T932" i="1" s="1"/>
  <c r="A933" i="1"/>
  <c r="D933" i="1" s="1"/>
  <c r="H874" i="1"/>
  <c r="G875" i="1"/>
  <c r="K873" i="1"/>
  <c r="L873" i="1" s="1"/>
  <c r="M873" i="1" s="1"/>
  <c r="N873" i="1" s="1"/>
  <c r="J933" i="1" l="1"/>
  <c r="V933" i="1"/>
  <c r="U933" i="1"/>
  <c r="A934" i="1"/>
  <c r="D934" i="1" s="1"/>
  <c r="E933" i="1"/>
  <c r="F934" i="1" s="1"/>
  <c r="K874" i="1"/>
  <c r="L874" i="1" s="1"/>
  <c r="M874" i="1" s="1"/>
  <c r="N874" i="1" s="1"/>
  <c r="H875" i="1"/>
  <c r="G876" i="1"/>
  <c r="J934" i="1" l="1"/>
  <c r="E934" i="1"/>
  <c r="F935" i="1" s="1"/>
  <c r="O934" i="1"/>
  <c r="S934" i="1" s="1"/>
  <c r="T934" i="1" s="1"/>
  <c r="A935" i="1"/>
  <c r="D935" i="1" s="1"/>
  <c r="U934" i="1"/>
  <c r="V934" i="1"/>
  <c r="H876" i="1"/>
  <c r="G877" i="1"/>
  <c r="K875" i="1"/>
  <c r="L875" i="1" s="1"/>
  <c r="M875" i="1" s="1"/>
  <c r="N875" i="1" s="1"/>
  <c r="J935" i="1" l="1"/>
  <c r="E935" i="1"/>
  <c r="F936" i="1" s="1"/>
  <c r="A936" i="1"/>
  <c r="D936" i="1" s="1"/>
  <c r="O935" i="1"/>
  <c r="S935" i="1" s="1"/>
  <c r="T935" i="1" s="1"/>
  <c r="V935" i="1"/>
  <c r="U935" i="1"/>
  <c r="K876" i="1"/>
  <c r="L876" i="1" s="1"/>
  <c r="M876" i="1" s="1"/>
  <c r="N876" i="1" s="1"/>
  <c r="H877" i="1"/>
  <c r="G878" i="1"/>
  <c r="J936" i="1" l="1"/>
  <c r="V936" i="1"/>
  <c r="U936" i="1"/>
  <c r="E936" i="1"/>
  <c r="F937" i="1" s="1"/>
  <c r="O936" i="1"/>
  <c r="S936" i="1" s="1"/>
  <c r="T936" i="1" s="1"/>
  <c r="A937" i="1"/>
  <c r="D937" i="1" s="1"/>
  <c r="H878" i="1"/>
  <c r="G879" i="1"/>
  <c r="K877" i="1"/>
  <c r="L877" i="1" s="1"/>
  <c r="M877" i="1" s="1"/>
  <c r="N877" i="1" s="1"/>
  <c r="J937" i="1" l="1"/>
  <c r="A938" i="1"/>
  <c r="D938" i="1" s="1"/>
  <c r="O937" i="1"/>
  <c r="S937" i="1" s="1"/>
  <c r="T937" i="1" s="1"/>
  <c r="E937" i="1"/>
  <c r="F938" i="1" s="1"/>
  <c r="V937" i="1"/>
  <c r="U937" i="1"/>
  <c r="K878" i="1"/>
  <c r="L878" i="1" s="1"/>
  <c r="M878" i="1" s="1"/>
  <c r="N878" i="1" s="1"/>
  <c r="H879" i="1"/>
  <c r="G880" i="1"/>
  <c r="J938" i="1" l="1"/>
  <c r="V938" i="1"/>
  <c r="U938" i="1"/>
  <c r="E938" i="1"/>
  <c r="F939" i="1" s="1"/>
  <c r="A939" i="1"/>
  <c r="D939" i="1" s="1"/>
  <c r="O938" i="1"/>
  <c r="S938" i="1" s="1"/>
  <c r="T938" i="1" s="1"/>
  <c r="H880" i="1"/>
  <c r="G881" i="1"/>
  <c r="K879" i="1"/>
  <c r="L879" i="1" s="1"/>
  <c r="M879" i="1" s="1"/>
  <c r="N879" i="1" s="1"/>
  <c r="J939" i="1" l="1"/>
  <c r="O939" i="1"/>
  <c r="S939" i="1" s="1"/>
  <c r="T939" i="1" s="1"/>
  <c r="A940" i="1"/>
  <c r="D940" i="1" s="1"/>
  <c r="E939" i="1"/>
  <c r="F940" i="1" s="1"/>
  <c r="U939" i="1"/>
  <c r="V939" i="1"/>
  <c r="K880" i="1"/>
  <c r="L880" i="1" s="1"/>
  <c r="M880" i="1" s="1"/>
  <c r="N880" i="1" s="1"/>
  <c r="H881" i="1"/>
  <c r="G882" i="1"/>
  <c r="J940" i="1" l="1"/>
  <c r="O940" i="1"/>
  <c r="S940" i="1" s="1"/>
  <c r="T940" i="1" s="1"/>
  <c r="E940" i="1"/>
  <c r="F941" i="1" s="1"/>
  <c r="A941" i="1"/>
  <c r="D941" i="1" s="1"/>
  <c r="V940" i="1"/>
  <c r="U940" i="1"/>
  <c r="H882" i="1"/>
  <c r="G883" i="1"/>
  <c r="K881" i="1"/>
  <c r="L881" i="1" s="1"/>
  <c r="M881" i="1" s="1"/>
  <c r="N881" i="1" s="1"/>
  <c r="J941" i="1" l="1"/>
  <c r="V941" i="1"/>
  <c r="U941" i="1"/>
  <c r="E941" i="1"/>
  <c r="F942" i="1" s="1"/>
  <c r="A942" i="1"/>
  <c r="D942" i="1" s="1"/>
  <c r="O941" i="1"/>
  <c r="S941" i="1" s="1"/>
  <c r="T941" i="1" s="1"/>
  <c r="K882" i="1"/>
  <c r="L882" i="1" s="1"/>
  <c r="M882" i="1" s="1"/>
  <c r="N882" i="1" s="1"/>
  <c r="H883" i="1"/>
  <c r="G884" i="1"/>
  <c r="J942" i="1" l="1"/>
  <c r="V942" i="1"/>
  <c r="U942" i="1"/>
  <c r="A943" i="1"/>
  <c r="D943" i="1" s="1"/>
  <c r="E942" i="1"/>
  <c r="F943" i="1" s="1"/>
  <c r="O942" i="1"/>
  <c r="S942" i="1" s="1"/>
  <c r="T942" i="1" s="1"/>
  <c r="H884" i="1"/>
  <c r="G885" i="1"/>
  <c r="K883" i="1"/>
  <c r="L883" i="1" s="1"/>
  <c r="M883" i="1" s="1"/>
  <c r="N883" i="1" s="1"/>
  <c r="J943" i="1" l="1"/>
  <c r="U943" i="1"/>
  <c r="V943" i="1"/>
  <c r="A944" i="1"/>
  <c r="D944" i="1" s="1"/>
  <c r="O943" i="1"/>
  <c r="S943" i="1" s="1"/>
  <c r="T943" i="1" s="1"/>
  <c r="E943" i="1"/>
  <c r="F944" i="1" s="1"/>
  <c r="K884" i="1"/>
  <c r="L884" i="1" s="1"/>
  <c r="M884" i="1" s="1"/>
  <c r="N884" i="1" s="1"/>
  <c r="H885" i="1"/>
  <c r="G886" i="1"/>
  <c r="J944" i="1" l="1"/>
  <c r="U944" i="1"/>
  <c r="V944" i="1"/>
  <c r="O944" i="1"/>
  <c r="S944" i="1" s="1"/>
  <c r="T944" i="1" s="1"/>
  <c r="A945" i="1"/>
  <c r="D945" i="1" s="1"/>
  <c r="E944" i="1"/>
  <c r="F945" i="1" s="1"/>
  <c r="H886" i="1"/>
  <c r="G887" i="1"/>
  <c r="K885" i="1"/>
  <c r="L885" i="1" s="1"/>
  <c r="M885" i="1" s="1"/>
  <c r="N885" i="1" s="1"/>
  <c r="J945" i="1" l="1"/>
  <c r="E945" i="1"/>
  <c r="F946" i="1" s="1"/>
  <c r="A946" i="1"/>
  <c r="D946" i="1" s="1"/>
  <c r="O945" i="1"/>
  <c r="S945" i="1" s="1"/>
  <c r="T945" i="1" s="1"/>
  <c r="U945" i="1"/>
  <c r="V945" i="1"/>
  <c r="K886" i="1"/>
  <c r="L886" i="1" s="1"/>
  <c r="M886" i="1" s="1"/>
  <c r="N886" i="1" s="1"/>
  <c r="H887" i="1"/>
  <c r="G888" i="1"/>
  <c r="J946" i="1" l="1"/>
  <c r="V946" i="1"/>
  <c r="U946" i="1"/>
  <c r="A947" i="1"/>
  <c r="D947" i="1" s="1"/>
  <c r="E946" i="1"/>
  <c r="F947" i="1" s="1"/>
  <c r="H888" i="1"/>
  <c r="G889" i="1"/>
  <c r="K887" i="1"/>
  <c r="L887" i="1" s="1"/>
  <c r="M887" i="1" s="1"/>
  <c r="N887" i="1" s="1"/>
  <c r="J947" i="1" l="1"/>
  <c r="O947" i="1"/>
  <c r="S947" i="1" s="1"/>
  <c r="T947" i="1" s="1"/>
  <c r="E947" i="1"/>
  <c r="F948" i="1" s="1"/>
  <c r="A948" i="1"/>
  <c r="D948" i="1" s="1"/>
  <c r="U947" i="1"/>
  <c r="V947" i="1"/>
  <c r="K888" i="1"/>
  <c r="L888" i="1" s="1"/>
  <c r="M888" i="1" s="1"/>
  <c r="N888" i="1" s="1"/>
  <c r="H889" i="1"/>
  <c r="G890" i="1"/>
  <c r="J948" i="1" l="1"/>
  <c r="E948" i="1"/>
  <c r="F949" i="1" s="1"/>
  <c r="O948" i="1"/>
  <c r="S948" i="1" s="1"/>
  <c r="T948" i="1" s="1"/>
  <c r="A949" i="1"/>
  <c r="D949" i="1" s="1"/>
  <c r="U948" i="1"/>
  <c r="V948" i="1"/>
  <c r="H890" i="1"/>
  <c r="G891" i="1"/>
  <c r="K889" i="1"/>
  <c r="L889" i="1" s="1"/>
  <c r="M889" i="1" s="1"/>
  <c r="N889" i="1" s="1"/>
  <c r="J949" i="1" l="1"/>
  <c r="A950" i="1"/>
  <c r="D950" i="1" s="1"/>
  <c r="O949" i="1"/>
  <c r="S949" i="1" s="1"/>
  <c r="T949" i="1" s="1"/>
  <c r="E949" i="1"/>
  <c r="F950" i="1" s="1"/>
  <c r="V949" i="1"/>
  <c r="U949" i="1"/>
  <c r="K890" i="1"/>
  <c r="L890" i="1" s="1"/>
  <c r="M890" i="1" s="1"/>
  <c r="N890" i="1" s="1"/>
  <c r="H891" i="1"/>
  <c r="G892" i="1"/>
  <c r="J950" i="1" l="1"/>
  <c r="U950" i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951" i="1" l="1"/>
  <c r="V951" i="1"/>
  <c r="U951" i="1"/>
  <c r="A952" i="1"/>
  <c r="D952" i="1" s="1"/>
  <c r="O951" i="1"/>
  <c r="S951" i="1" s="1"/>
  <c r="T951" i="1" s="1"/>
  <c r="E951" i="1"/>
  <c r="F952" i="1" s="1"/>
  <c r="K892" i="1"/>
  <c r="L892" i="1" s="1"/>
  <c r="M892" i="1" s="1"/>
  <c r="N892" i="1" s="1"/>
  <c r="G894" i="1"/>
  <c r="H893" i="1"/>
  <c r="J952" i="1" l="1"/>
  <c r="E952" i="1"/>
  <c r="F953" i="1" s="1"/>
  <c r="O952" i="1"/>
  <c r="S952" i="1" s="1"/>
  <c r="T952" i="1" s="1"/>
  <c r="A953" i="1"/>
  <c r="D953" i="1" s="1"/>
  <c r="U952" i="1"/>
  <c r="V952" i="1"/>
  <c r="G895" i="1"/>
  <c r="H894" i="1"/>
  <c r="K893" i="1"/>
  <c r="L893" i="1" s="1"/>
  <c r="M893" i="1" s="1"/>
  <c r="N893" i="1" s="1"/>
  <c r="J953" i="1" l="1"/>
  <c r="E953" i="1"/>
  <c r="F954" i="1" s="1"/>
  <c r="O953" i="1"/>
  <c r="S953" i="1" s="1"/>
  <c r="T953" i="1" s="1"/>
  <c r="A954" i="1"/>
  <c r="D954" i="1" s="1"/>
  <c r="V953" i="1"/>
  <c r="U953" i="1"/>
  <c r="K894" i="1"/>
  <c r="L894" i="1" s="1"/>
  <c r="M894" i="1" s="1"/>
  <c r="N894" i="1" s="1"/>
  <c r="G896" i="1"/>
  <c r="H895" i="1"/>
  <c r="J954" i="1" l="1"/>
  <c r="A955" i="1"/>
  <c r="D955" i="1" s="1"/>
  <c r="O954" i="1"/>
  <c r="S954" i="1" s="1"/>
  <c r="T954" i="1" s="1"/>
  <c r="E954" i="1"/>
  <c r="F955" i="1" s="1"/>
  <c r="U954" i="1"/>
  <c r="V954" i="1"/>
  <c r="G897" i="1"/>
  <c r="H896" i="1"/>
  <c r="K895" i="1"/>
  <c r="L895" i="1" s="1"/>
  <c r="M895" i="1" s="1"/>
  <c r="N895" i="1" s="1"/>
  <c r="J955" i="1" l="1"/>
  <c r="V955" i="1"/>
  <c r="U955" i="1"/>
  <c r="A956" i="1"/>
  <c r="D956" i="1" s="1"/>
  <c r="O955" i="1"/>
  <c r="S955" i="1" s="1"/>
  <c r="T955" i="1" s="1"/>
  <c r="E955" i="1"/>
  <c r="F956" i="1" s="1"/>
  <c r="K896" i="1"/>
  <c r="L896" i="1" s="1"/>
  <c r="M896" i="1" s="1"/>
  <c r="N896" i="1" s="1"/>
  <c r="H897" i="1"/>
  <c r="G898" i="1"/>
  <c r="J956" i="1" l="1"/>
  <c r="V956" i="1"/>
  <c r="U956" i="1"/>
  <c r="A957" i="1"/>
  <c r="D957" i="1" s="1"/>
  <c r="O956" i="1"/>
  <c r="S956" i="1" s="1"/>
  <c r="T956" i="1" s="1"/>
  <c r="E956" i="1"/>
  <c r="F957" i="1" s="1"/>
  <c r="G899" i="1"/>
  <c r="H898" i="1"/>
  <c r="K897" i="1"/>
  <c r="L897" i="1" s="1"/>
  <c r="M897" i="1" s="1"/>
  <c r="N897" i="1" s="1"/>
  <c r="J957" i="1" l="1"/>
  <c r="O957" i="1"/>
  <c r="S957" i="1" s="1"/>
  <c r="T957" i="1" s="1"/>
  <c r="E957" i="1"/>
  <c r="F958" i="1" s="1"/>
  <c r="A958" i="1"/>
  <c r="D958" i="1" s="1"/>
  <c r="U957" i="1"/>
  <c r="V957" i="1"/>
  <c r="K898" i="1"/>
  <c r="L898" i="1" s="1"/>
  <c r="M898" i="1" s="1"/>
  <c r="N898" i="1" s="1"/>
  <c r="H899" i="1"/>
  <c r="G900" i="1"/>
  <c r="J958" i="1" l="1"/>
  <c r="O958" i="1"/>
  <c r="S958" i="1" s="1"/>
  <c r="T958" i="1" s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59" i="1" l="1"/>
  <c r="E959" i="1"/>
  <c r="F960" i="1" s="1"/>
  <c r="A960" i="1"/>
  <c r="D960" i="1" s="1"/>
  <c r="O959" i="1"/>
  <c r="S959" i="1" s="1"/>
  <c r="T959" i="1" s="1"/>
  <c r="U959" i="1"/>
  <c r="V959" i="1"/>
  <c r="K900" i="1"/>
  <c r="L900" i="1" s="1"/>
  <c r="M900" i="1" s="1"/>
  <c r="N900" i="1" s="1"/>
  <c r="G902" i="1"/>
  <c r="H901" i="1"/>
  <c r="J960" i="1" l="1"/>
  <c r="V960" i="1"/>
  <c r="U960" i="1"/>
  <c r="E960" i="1"/>
  <c r="F961" i="1" s="1"/>
  <c r="A961" i="1"/>
  <c r="D961" i="1" s="1"/>
  <c r="O960" i="1"/>
  <c r="S960" i="1" s="1"/>
  <c r="T960" i="1" s="1"/>
  <c r="G903" i="1"/>
  <c r="H902" i="1"/>
  <c r="K901" i="1"/>
  <c r="L901" i="1" s="1"/>
  <c r="M901" i="1" s="1"/>
  <c r="N901" i="1" s="1"/>
  <c r="J961" i="1" l="1"/>
  <c r="U961" i="1"/>
  <c r="V961" i="1"/>
  <c r="O961" i="1"/>
  <c r="S961" i="1" s="1"/>
  <c r="T961" i="1" s="1"/>
  <c r="A962" i="1"/>
  <c r="D962" i="1" s="1"/>
  <c r="E961" i="1"/>
  <c r="F962" i="1" s="1"/>
  <c r="K902" i="1"/>
  <c r="L902" i="1" s="1"/>
  <c r="M902" i="1" s="1"/>
  <c r="N902" i="1" s="1"/>
  <c r="H903" i="1"/>
  <c r="G904" i="1"/>
  <c r="J962" i="1" l="1"/>
  <c r="E962" i="1"/>
  <c r="F963" i="1" s="1"/>
  <c r="A963" i="1"/>
  <c r="D963" i="1" s="1"/>
  <c r="O962" i="1"/>
  <c r="S962" i="1" s="1"/>
  <c r="T962" i="1" s="1"/>
  <c r="V962" i="1"/>
  <c r="U962" i="1"/>
  <c r="G905" i="1"/>
  <c r="H904" i="1"/>
  <c r="K903" i="1"/>
  <c r="L903" i="1" s="1"/>
  <c r="M903" i="1" s="1"/>
  <c r="N903" i="1" s="1"/>
  <c r="J963" i="1" l="1"/>
  <c r="V963" i="1"/>
  <c r="U963" i="1"/>
  <c r="E963" i="1"/>
  <c r="F964" i="1" s="1"/>
  <c r="O963" i="1"/>
  <c r="S963" i="1" s="1"/>
  <c r="T963" i="1" s="1"/>
  <c r="A964" i="1"/>
  <c r="D964" i="1" s="1"/>
  <c r="K904" i="1"/>
  <c r="L904" i="1" s="1"/>
  <c r="M904" i="1" s="1"/>
  <c r="N904" i="1" s="1"/>
  <c r="G906" i="1"/>
  <c r="H905" i="1"/>
  <c r="J964" i="1" l="1"/>
  <c r="A965" i="1"/>
  <c r="D965" i="1" s="1"/>
  <c r="O964" i="1"/>
  <c r="S964" i="1" s="1"/>
  <c r="T964" i="1" s="1"/>
  <c r="E964" i="1"/>
  <c r="F965" i="1" s="1"/>
  <c r="U964" i="1"/>
  <c r="V964" i="1"/>
  <c r="G907" i="1"/>
  <c r="H906" i="1"/>
  <c r="K905" i="1"/>
  <c r="L905" i="1" s="1"/>
  <c r="M905" i="1" s="1"/>
  <c r="N905" i="1" s="1"/>
  <c r="J965" i="1" l="1"/>
  <c r="V965" i="1"/>
  <c r="U965" i="1"/>
  <c r="O965" i="1"/>
  <c r="S965" i="1" s="1"/>
  <c r="T965" i="1" s="1"/>
  <c r="E965" i="1"/>
  <c r="F966" i="1" s="1"/>
  <c r="A966" i="1"/>
  <c r="D966" i="1" s="1"/>
  <c r="K906" i="1"/>
  <c r="L906" i="1" s="1"/>
  <c r="M906" i="1" s="1"/>
  <c r="N906" i="1" s="1"/>
  <c r="H907" i="1"/>
  <c r="G908" i="1"/>
  <c r="J966" i="1" l="1"/>
  <c r="U966" i="1"/>
  <c r="V966" i="1"/>
  <c r="E966" i="1"/>
  <c r="F967" i="1" s="1"/>
  <c r="A967" i="1"/>
  <c r="D967" i="1" s="1"/>
  <c r="O966" i="1"/>
  <c r="S966" i="1" s="1"/>
  <c r="T966" i="1" s="1"/>
  <c r="H908" i="1"/>
  <c r="G909" i="1"/>
  <c r="K907" i="1"/>
  <c r="L907" i="1" s="1"/>
  <c r="M907" i="1" s="1"/>
  <c r="N907" i="1" s="1"/>
  <c r="J967" i="1" l="1"/>
  <c r="E967" i="1"/>
  <c r="F968" i="1" s="1"/>
  <c r="A968" i="1"/>
  <c r="D968" i="1" s="1"/>
  <c r="U967" i="1"/>
  <c r="V967" i="1"/>
  <c r="K908" i="1"/>
  <c r="L908" i="1" s="1"/>
  <c r="M908" i="1" s="1"/>
  <c r="N908" i="1" s="1"/>
  <c r="H909" i="1"/>
  <c r="G910" i="1"/>
  <c r="J968" i="1" l="1"/>
  <c r="U968" i="1"/>
  <c r="V968" i="1"/>
  <c r="E968" i="1"/>
  <c r="F969" i="1" s="1"/>
  <c r="A969" i="1"/>
  <c r="D969" i="1" s="1"/>
  <c r="O968" i="1"/>
  <c r="S968" i="1" s="1"/>
  <c r="T968" i="1" s="1"/>
  <c r="H910" i="1"/>
  <c r="G911" i="1"/>
  <c r="K909" i="1"/>
  <c r="L909" i="1" s="1"/>
  <c r="M909" i="1" s="1"/>
  <c r="N909" i="1" s="1"/>
  <c r="J969" i="1" l="1"/>
  <c r="A970" i="1"/>
  <c r="D970" i="1" s="1"/>
  <c r="O969" i="1"/>
  <c r="S969" i="1" s="1"/>
  <c r="T969" i="1" s="1"/>
  <c r="E969" i="1"/>
  <c r="F970" i="1" s="1"/>
  <c r="V969" i="1"/>
  <c r="U969" i="1"/>
  <c r="K910" i="1"/>
  <c r="L910" i="1" s="1"/>
  <c r="M910" i="1" s="1"/>
  <c r="N910" i="1" s="1"/>
  <c r="H911" i="1"/>
  <c r="G912" i="1"/>
  <c r="J970" i="1" l="1"/>
  <c r="U970" i="1"/>
  <c r="V970" i="1"/>
  <c r="E970" i="1"/>
  <c r="F971" i="1" s="1"/>
  <c r="A971" i="1"/>
  <c r="D971" i="1" s="1"/>
  <c r="O970" i="1"/>
  <c r="S970" i="1" s="1"/>
  <c r="T970" i="1" s="1"/>
  <c r="H912" i="1"/>
  <c r="G913" i="1"/>
  <c r="K911" i="1"/>
  <c r="L911" i="1" s="1"/>
  <c r="M911" i="1" s="1"/>
  <c r="N911" i="1" s="1"/>
  <c r="J971" i="1" l="1"/>
  <c r="V971" i="1"/>
  <c r="U971" i="1"/>
  <c r="E971" i="1"/>
  <c r="F972" i="1" s="1"/>
  <c r="A972" i="1"/>
  <c r="D972" i="1" s="1"/>
  <c r="O971" i="1"/>
  <c r="S971" i="1" s="1"/>
  <c r="T971" i="1" s="1"/>
  <c r="K912" i="1"/>
  <c r="L912" i="1" s="1"/>
  <c r="M912" i="1" s="1"/>
  <c r="N912" i="1" s="1"/>
  <c r="H913" i="1"/>
  <c r="G914" i="1"/>
  <c r="J972" i="1" l="1"/>
  <c r="U972" i="1"/>
  <c r="V972" i="1"/>
  <c r="O972" i="1"/>
  <c r="S972" i="1" s="1"/>
  <c r="T972" i="1" s="1"/>
  <c r="E972" i="1"/>
  <c r="F973" i="1" s="1"/>
  <c r="A973" i="1"/>
  <c r="D973" i="1" s="1"/>
  <c r="H914" i="1"/>
  <c r="G915" i="1"/>
  <c r="K913" i="1"/>
  <c r="L913" i="1" s="1"/>
  <c r="M913" i="1" s="1"/>
  <c r="N913" i="1" s="1"/>
  <c r="J973" i="1" l="1"/>
  <c r="V973" i="1"/>
  <c r="U973" i="1"/>
  <c r="A974" i="1"/>
  <c r="D974" i="1" s="1"/>
  <c r="E973" i="1"/>
  <c r="F974" i="1" s="1"/>
  <c r="O973" i="1"/>
  <c r="S973" i="1" s="1"/>
  <c r="T973" i="1" s="1"/>
  <c r="K914" i="1"/>
  <c r="L914" i="1" s="1"/>
  <c r="M914" i="1" s="1"/>
  <c r="N914" i="1" s="1"/>
  <c r="H915" i="1"/>
  <c r="G916" i="1"/>
  <c r="J974" i="1" l="1"/>
  <c r="O974" i="1"/>
  <c r="S974" i="1" s="1"/>
  <c r="T974" i="1" s="1"/>
  <c r="E974" i="1"/>
  <c r="F975" i="1" s="1"/>
  <c r="A975" i="1"/>
  <c r="D975" i="1" s="1"/>
  <c r="U974" i="1"/>
  <c r="V974" i="1"/>
  <c r="H916" i="1"/>
  <c r="G917" i="1"/>
  <c r="K915" i="1"/>
  <c r="L915" i="1" s="1"/>
  <c r="M915" i="1" s="1"/>
  <c r="N915" i="1" s="1"/>
  <c r="J975" i="1" l="1"/>
  <c r="O975" i="1"/>
  <c r="S975" i="1" s="1"/>
  <c r="T975" i="1" s="1"/>
  <c r="E975" i="1"/>
  <c r="F976" i="1" s="1"/>
  <c r="A976" i="1"/>
  <c r="D976" i="1" s="1"/>
  <c r="V975" i="1"/>
  <c r="U975" i="1"/>
  <c r="K916" i="1"/>
  <c r="L916" i="1" s="1"/>
  <c r="M916" i="1" s="1"/>
  <c r="N916" i="1" s="1"/>
  <c r="H917" i="1"/>
  <c r="G918" i="1"/>
  <c r="J976" i="1" l="1"/>
  <c r="E976" i="1"/>
  <c r="F977" i="1" s="1"/>
  <c r="O976" i="1"/>
  <c r="S976" i="1" s="1"/>
  <c r="T976" i="1" s="1"/>
  <c r="A977" i="1"/>
  <c r="D977" i="1" s="1"/>
  <c r="U976" i="1"/>
  <c r="V976" i="1"/>
  <c r="G919" i="1"/>
  <c r="H918" i="1"/>
  <c r="K917" i="1"/>
  <c r="L917" i="1" s="1"/>
  <c r="M917" i="1" s="1"/>
  <c r="N917" i="1" s="1"/>
  <c r="J977" i="1" l="1"/>
  <c r="O977" i="1"/>
  <c r="S977" i="1" s="1"/>
  <c r="T977" i="1" s="1"/>
  <c r="A978" i="1"/>
  <c r="D978" i="1" s="1"/>
  <c r="E977" i="1"/>
  <c r="F978" i="1" s="1"/>
  <c r="V977" i="1"/>
  <c r="U977" i="1"/>
  <c r="K918" i="1"/>
  <c r="L918" i="1" s="1"/>
  <c r="M918" i="1" s="1"/>
  <c r="N918" i="1" s="1"/>
  <c r="G920" i="1"/>
  <c r="G921" i="1" s="1"/>
  <c r="H919" i="1"/>
  <c r="J978" i="1" l="1"/>
  <c r="E978" i="1"/>
  <c r="F979" i="1" s="1"/>
  <c r="O978" i="1"/>
  <c r="S978" i="1" s="1"/>
  <c r="T978" i="1" s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79" i="1" l="1"/>
  <c r="K921" i="1"/>
  <c r="A980" i="1"/>
  <c r="D980" i="1" s="1"/>
  <c r="O979" i="1"/>
  <c r="E979" i="1"/>
  <c r="F980" i="1" s="1"/>
  <c r="U979" i="1"/>
  <c r="V979" i="1"/>
  <c r="G923" i="1"/>
  <c r="H922" i="1"/>
  <c r="K920" i="1"/>
  <c r="L920" i="1" s="1"/>
  <c r="M920" i="1" s="1"/>
  <c r="N920" i="1" s="1"/>
  <c r="J980" i="1" l="1"/>
  <c r="E980" i="1"/>
  <c r="F981" i="1" s="1"/>
  <c r="O980" i="1"/>
  <c r="S980" i="1" s="1"/>
  <c r="T980" i="1" s="1"/>
  <c r="A981" i="1"/>
  <c r="D981" i="1" s="1"/>
  <c r="U980" i="1"/>
  <c r="V980" i="1"/>
  <c r="K922" i="1"/>
  <c r="L922" i="1" s="1"/>
  <c r="M922" i="1" s="1"/>
  <c r="N922" i="1" s="1"/>
  <c r="L921" i="1"/>
  <c r="M921" i="1" s="1"/>
  <c r="N921" i="1" s="1"/>
  <c r="G924" i="1"/>
  <c r="H923" i="1"/>
  <c r="J981" i="1" l="1"/>
  <c r="A982" i="1"/>
  <c r="D982" i="1" s="1"/>
  <c r="E981" i="1"/>
  <c r="F982" i="1" s="1"/>
  <c r="O981" i="1"/>
  <c r="S981" i="1" s="1"/>
  <c r="T981" i="1" s="1"/>
  <c r="U981" i="1"/>
  <c r="V981" i="1"/>
  <c r="K923" i="1"/>
  <c r="L923" i="1" s="1"/>
  <c r="M923" i="1" s="1"/>
  <c r="N923" i="1" s="1"/>
  <c r="G925" i="1"/>
  <c r="H924" i="1"/>
  <c r="J982" i="1" l="1"/>
  <c r="K924" i="1"/>
  <c r="L924" i="1" s="1"/>
  <c r="M924" i="1" s="1"/>
  <c r="N924" i="1" s="1"/>
  <c r="U982" i="1"/>
  <c r="V982" i="1"/>
  <c r="O982" i="1"/>
  <c r="S982" i="1" s="1"/>
  <c r="T982" i="1" s="1"/>
  <c r="E982" i="1"/>
  <c r="F983" i="1" s="1"/>
  <c r="A983" i="1"/>
  <c r="D983" i="1" s="1"/>
  <c r="G926" i="1"/>
  <c r="H925" i="1"/>
  <c r="J983" i="1" l="1"/>
  <c r="E983" i="1"/>
  <c r="F984" i="1" s="1"/>
  <c r="A984" i="1"/>
  <c r="D984" i="1" s="1"/>
  <c r="O983" i="1"/>
  <c r="S983" i="1" s="1"/>
  <c r="T983" i="1" s="1"/>
  <c r="V983" i="1"/>
  <c r="U983" i="1"/>
  <c r="K925" i="1"/>
  <c r="L925" i="1" s="1"/>
  <c r="M925" i="1" s="1"/>
  <c r="N925" i="1" s="1"/>
  <c r="G927" i="1"/>
  <c r="H926" i="1"/>
  <c r="R82" i="1"/>
  <c r="J984" i="1" l="1"/>
  <c r="U984" i="1"/>
  <c r="V984" i="1"/>
  <c r="E984" i="1"/>
  <c r="F985" i="1" s="1"/>
  <c r="O984" i="1"/>
  <c r="S984" i="1" s="1"/>
  <c r="T984" i="1" s="1"/>
  <c r="A985" i="1"/>
  <c r="D985" i="1" s="1"/>
  <c r="K926" i="1"/>
  <c r="L926" i="1" s="1"/>
  <c r="M926" i="1" s="1"/>
  <c r="N926" i="1" s="1"/>
  <c r="G928" i="1"/>
  <c r="H927" i="1"/>
  <c r="P83" i="1"/>
  <c r="R83" i="1" s="1"/>
  <c r="J985" i="1" l="1"/>
  <c r="O985" i="1"/>
  <c r="S985" i="1" s="1"/>
  <c r="T985" i="1" s="1"/>
  <c r="A986" i="1"/>
  <c r="D986" i="1" s="1"/>
  <c r="E985" i="1"/>
  <c r="F986" i="1" s="1"/>
  <c r="U985" i="1"/>
  <c r="V985" i="1"/>
  <c r="K927" i="1"/>
  <c r="L927" i="1" s="1"/>
  <c r="M927" i="1" s="1"/>
  <c r="N927" i="1" s="1"/>
  <c r="G929" i="1"/>
  <c r="H928" i="1"/>
  <c r="B83" i="1"/>
  <c r="R84" i="1"/>
  <c r="P84" i="1"/>
  <c r="B84" i="1" s="1"/>
  <c r="J986" i="1" l="1"/>
  <c r="K928" i="1"/>
  <c r="L928" i="1" s="1"/>
  <c r="M928" i="1" s="1"/>
  <c r="N928" i="1" s="1"/>
  <c r="E986" i="1"/>
  <c r="F987" i="1" s="1"/>
  <c r="O986" i="1"/>
  <c r="S986" i="1" s="1"/>
  <c r="T986" i="1" s="1"/>
  <c r="A987" i="1"/>
  <c r="D987" i="1" s="1"/>
  <c r="U986" i="1"/>
  <c r="V986" i="1"/>
  <c r="G930" i="1"/>
  <c r="H929" i="1"/>
  <c r="R85" i="1"/>
  <c r="P85" i="1"/>
  <c r="B85" i="1" s="1"/>
  <c r="J987" i="1" l="1"/>
  <c r="U987" i="1"/>
  <c r="V987" i="1"/>
  <c r="K929" i="1"/>
  <c r="L929" i="1" s="1"/>
  <c r="M929" i="1" s="1"/>
  <c r="N929" i="1" s="1"/>
  <c r="A988" i="1"/>
  <c r="D988" i="1" s="1"/>
  <c r="O987" i="1"/>
  <c r="S987" i="1" s="1"/>
  <c r="T987" i="1" s="1"/>
  <c r="E987" i="1"/>
  <c r="F988" i="1" s="1"/>
  <c r="G931" i="1"/>
  <c r="H930" i="1"/>
  <c r="R86" i="1"/>
  <c r="P86" i="1"/>
  <c r="J988" i="1" l="1"/>
  <c r="E988" i="1"/>
  <c r="F989" i="1" s="1"/>
  <c r="A989" i="1"/>
  <c r="D989" i="1" s="1"/>
  <c r="K930" i="1"/>
  <c r="L930" i="1" s="1"/>
  <c r="M930" i="1" s="1"/>
  <c r="N930" i="1" s="1"/>
  <c r="U988" i="1"/>
  <c r="V988" i="1"/>
  <c r="G932" i="1"/>
  <c r="H931" i="1"/>
  <c r="B86" i="1"/>
  <c r="P87" i="1"/>
  <c r="J989" i="1" l="1"/>
  <c r="B87" i="1"/>
  <c r="K931" i="1"/>
  <c r="L931" i="1" s="1"/>
  <c r="M931" i="1" s="1"/>
  <c r="N931" i="1" s="1"/>
  <c r="U989" i="1"/>
  <c r="V989" i="1"/>
  <c r="A990" i="1"/>
  <c r="D990" i="1" s="1"/>
  <c r="O989" i="1"/>
  <c r="S989" i="1" s="1"/>
  <c r="T989" i="1" s="1"/>
  <c r="E989" i="1"/>
  <c r="F990" i="1" s="1"/>
  <c r="G933" i="1"/>
  <c r="H932" i="1"/>
  <c r="R87" i="1"/>
  <c r="J990" i="1" l="1"/>
  <c r="R88" i="1"/>
  <c r="R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U990" i="1"/>
  <c r="V990" i="1"/>
  <c r="G934" i="1"/>
  <c r="H933" i="1"/>
  <c r="J991" i="1" l="1"/>
  <c r="S990" i="1"/>
  <c r="T990" i="1" s="1"/>
  <c r="P89" i="1"/>
  <c r="B89" i="1" s="1"/>
  <c r="V991" i="1"/>
  <c r="U991" i="1"/>
  <c r="K933" i="1"/>
  <c r="L933" i="1" s="1"/>
  <c r="M933" i="1" s="1"/>
  <c r="N933" i="1" s="1"/>
  <c r="A992" i="1"/>
  <c r="D992" i="1" s="1"/>
  <c r="O991" i="1"/>
  <c r="S991" i="1" s="1"/>
  <c r="T991" i="1" s="1"/>
  <c r="E991" i="1"/>
  <c r="F992" i="1" s="1"/>
  <c r="G935" i="1"/>
  <c r="H934" i="1"/>
  <c r="P90" i="1"/>
  <c r="R90" i="1" s="1"/>
  <c r="J992" i="1" l="1"/>
  <c r="E992" i="1"/>
  <c r="F993" i="1" s="1"/>
  <c r="O992" i="1"/>
  <c r="S992" i="1" s="1"/>
  <c r="T992" i="1" s="1"/>
  <c r="A993" i="1"/>
  <c r="D993" i="1" s="1"/>
  <c r="U992" i="1"/>
  <c r="V992" i="1"/>
  <c r="K934" i="1"/>
  <c r="L934" i="1" s="1"/>
  <c r="M934" i="1" s="1"/>
  <c r="N934" i="1" s="1"/>
  <c r="G936" i="1"/>
  <c r="H935" i="1"/>
  <c r="B90" i="1"/>
  <c r="R91" i="1"/>
  <c r="P91" i="1"/>
  <c r="B91" i="1" s="1"/>
  <c r="J993" i="1" l="1"/>
  <c r="K935" i="1"/>
  <c r="L935" i="1" s="1"/>
  <c r="M935" i="1" s="1"/>
  <c r="N935" i="1" s="1"/>
  <c r="E993" i="1"/>
  <c r="F994" i="1" s="1"/>
  <c r="A994" i="1"/>
  <c r="D994" i="1" s="1"/>
  <c r="O993" i="1"/>
  <c r="S993" i="1" s="1"/>
  <c r="T993" i="1" s="1"/>
  <c r="V993" i="1"/>
  <c r="U993" i="1"/>
  <c r="G937" i="1"/>
  <c r="H936" i="1"/>
  <c r="R92" i="1"/>
  <c r="P92" i="1"/>
  <c r="B92" i="1" s="1"/>
  <c r="J994" i="1" l="1"/>
  <c r="U994" i="1"/>
  <c r="V994" i="1"/>
  <c r="A995" i="1"/>
  <c r="D995" i="1" s="1"/>
  <c r="O994" i="1"/>
  <c r="S994" i="1" s="1"/>
  <c r="T994" i="1" s="1"/>
  <c r="E994" i="1"/>
  <c r="F995" i="1" s="1"/>
  <c r="K936" i="1"/>
  <c r="L936" i="1" s="1"/>
  <c r="M936" i="1" s="1"/>
  <c r="N936" i="1" s="1"/>
  <c r="G938" i="1"/>
  <c r="H937" i="1"/>
  <c r="R93" i="1"/>
  <c r="P93" i="1"/>
  <c r="J995" i="1" l="1"/>
  <c r="E995" i="1"/>
  <c r="F996" i="1" s="1"/>
  <c r="O995" i="1"/>
  <c r="S995" i="1" s="1"/>
  <c r="T995" i="1" s="1"/>
  <c r="A996" i="1"/>
  <c r="D996" i="1" s="1"/>
  <c r="V995" i="1"/>
  <c r="U995" i="1"/>
  <c r="K937" i="1"/>
  <c r="L937" i="1" s="1"/>
  <c r="M937" i="1" s="1"/>
  <c r="N937" i="1" s="1"/>
  <c r="G939" i="1"/>
  <c r="H938" i="1"/>
  <c r="B93" i="1"/>
  <c r="R94" i="1"/>
  <c r="P94" i="1"/>
  <c r="B94" i="1" s="1"/>
  <c r="J996" i="1" l="1"/>
  <c r="O996" i="1"/>
  <c r="S996" i="1" s="1"/>
  <c r="T996" i="1" s="1"/>
  <c r="E996" i="1"/>
  <c r="F997" i="1" s="1"/>
  <c r="A997" i="1"/>
  <c r="D997" i="1" s="1"/>
  <c r="K938" i="1"/>
  <c r="L938" i="1" s="1"/>
  <c r="M938" i="1" s="1"/>
  <c r="N938" i="1" s="1"/>
  <c r="U996" i="1"/>
  <c r="V996" i="1"/>
  <c r="G940" i="1"/>
  <c r="H939" i="1"/>
  <c r="R95" i="1"/>
  <c r="P95" i="1"/>
  <c r="J997" i="1" l="1"/>
  <c r="K939" i="1"/>
  <c r="L939" i="1" s="1"/>
  <c r="M939" i="1" s="1"/>
  <c r="N939" i="1" s="1"/>
  <c r="A998" i="1"/>
  <c r="D998" i="1" s="1"/>
  <c r="O997" i="1"/>
  <c r="S997" i="1" s="1"/>
  <c r="T997" i="1" s="1"/>
  <c r="E997" i="1"/>
  <c r="F998" i="1" s="1"/>
  <c r="V997" i="1"/>
  <c r="U997" i="1"/>
  <c r="G941" i="1"/>
  <c r="H940" i="1"/>
  <c r="B95" i="1"/>
  <c r="P96" i="1"/>
  <c r="B96" i="1" s="1"/>
  <c r="J998" i="1" l="1"/>
  <c r="R96" i="1"/>
  <c r="P97" i="1" s="1"/>
  <c r="R97" i="1" s="1"/>
  <c r="A999" i="1"/>
  <c r="D999" i="1" s="1"/>
  <c r="O998" i="1"/>
  <c r="S998" i="1" s="1"/>
  <c r="T998" i="1" s="1"/>
  <c r="E998" i="1"/>
  <c r="F999" i="1" s="1"/>
  <c r="V998" i="1"/>
  <c r="U998" i="1"/>
  <c r="K940" i="1"/>
  <c r="L940" i="1" s="1"/>
  <c r="M940" i="1" s="1"/>
  <c r="N940" i="1" s="1"/>
  <c r="G942" i="1"/>
  <c r="H941" i="1"/>
  <c r="J999" i="1" l="1"/>
  <c r="H942" i="1"/>
  <c r="G943" i="1"/>
  <c r="K941" i="1"/>
  <c r="L941" i="1" s="1"/>
  <c r="M941" i="1" s="1"/>
  <c r="N941" i="1" s="1"/>
  <c r="V999" i="1"/>
  <c r="U999" i="1"/>
  <c r="A1000" i="1"/>
  <c r="D1000" i="1" s="1"/>
  <c r="O999" i="1"/>
  <c r="S999" i="1" s="1"/>
  <c r="T999" i="1" s="1"/>
  <c r="E999" i="1"/>
  <c r="F1000" i="1" s="1"/>
  <c r="B97" i="1"/>
  <c r="R98" i="1"/>
  <c r="P98" i="1"/>
  <c r="B98" i="1" s="1"/>
  <c r="J1000" i="1" l="1"/>
  <c r="K942" i="1"/>
  <c r="L942" i="1" s="1"/>
  <c r="M942" i="1" s="1"/>
  <c r="N942" i="1" s="1"/>
  <c r="G944" i="1"/>
  <c r="H943" i="1"/>
  <c r="O1000" i="1"/>
  <c r="S1000" i="1" s="1"/>
  <c r="T1000" i="1" s="1"/>
  <c r="E1000" i="1"/>
  <c r="F1001" i="1" s="1"/>
  <c r="A1001" i="1"/>
  <c r="D1001" i="1" s="1"/>
  <c r="V1000" i="1"/>
  <c r="U1000" i="1"/>
  <c r="R99" i="1"/>
  <c r="P99" i="1"/>
  <c r="B99" i="1" s="1"/>
  <c r="J1001" i="1" l="1"/>
  <c r="H944" i="1"/>
  <c r="G945" i="1"/>
  <c r="K943" i="1"/>
  <c r="L943" i="1" s="1"/>
  <c r="M943" i="1" s="1"/>
  <c r="N943" i="1" s="1"/>
  <c r="A1002" i="1"/>
  <c r="D1002" i="1" s="1"/>
  <c r="O1001" i="1"/>
  <c r="S1001" i="1" s="1"/>
  <c r="T1001" i="1" s="1"/>
  <c r="E1001" i="1"/>
  <c r="F1002" i="1" s="1"/>
  <c r="U1001" i="1"/>
  <c r="V1001" i="1"/>
  <c r="R100" i="1"/>
  <c r="P100" i="1"/>
  <c r="J1002" i="1" l="1"/>
  <c r="K944" i="1"/>
  <c r="L944" i="1" s="1"/>
  <c r="M944" i="1" s="1"/>
  <c r="N944" i="1" s="1"/>
  <c r="H945" i="1"/>
  <c r="G946" i="1"/>
  <c r="A1003" i="1"/>
  <c r="D1003" i="1" s="1"/>
  <c r="E1002" i="1"/>
  <c r="F1003" i="1" s="1"/>
  <c r="V1002" i="1"/>
  <c r="U1002" i="1"/>
  <c r="B100" i="1"/>
  <c r="R101" i="1"/>
  <c r="P101" i="1"/>
  <c r="B101" i="1" s="1"/>
  <c r="J1003" i="1" l="1"/>
  <c r="H946" i="1"/>
  <c r="G947" i="1"/>
  <c r="K945" i="1"/>
  <c r="L945" i="1" s="1"/>
  <c r="M945" i="1" s="1"/>
  <c r="N945" i="1" s="1"/>
  <c r="E1003" i="1"/>
  <c r="F1004" i="1" s="1"/>
  <c r="O1003" i="1"/>
  <c r="S1003" i="1" s="1"/>
  <c r="T1003" i="1" s="1"/>
  <c r="A1004" i="1"/>
  <c r="D1004" i="1" s="1"/>
  <c r="V1003" i="1"/>
  <c r="U1003" i="1"/>
  <c r="R102" i="1"/>
  <c r="P102" i="1"/>
  <c r="J1004" i="1" l="1"/>
  <c r="K946" i="1"/>
  <c r="L946" i="1" s="1"/>
  <c r="M946" i="1" s="1"/>
  <c r="N946" i="1" s="1"/>
  <c r="H947" i="1"/>
  <c r="G948" i="1"/>
  <c r="E1004" i="1"/>
  <c r="F1005" i="1" s="1"/>
  <c r="A1005" i="1"/>
  <c r="D1005" i="1" s="1"/>
  <c r="O1004" i="1"/>
  <c r="S1004" i="1" s="1"/>
  <c r="T1004" i="1" s="1"/>
  <c r="V1004" i="1"/>
  <c r="U1004" i="1"/>
  <c r="B102" i="1"/>
  <c r="R103" i="1"/>
  <c r="P103" i="1"/>
  <c r="B103" i="1" s="1"/>
  <c r="J1005" i="1" l="1"/>
  <c r="G949" i="1"/>
  <c r="H948" i="1"/>
  <c r="K947" i="1"/>
  <c r="L947" i="1" s="1"/>
  <c r="M947" i="1" s="1"/>
  <c r="N947" i="1" s="1"/>
  <c r="U1005" i="1"/>
  <c r="V1005" i="1"/>
  <c r="E1005" i="1"/>
  <c r="F1006" i="1" s="1"/>
  <c r="A1006" i="1"/>
  <c r="D1006" i="1" s="1"/>
  <c r="O1005" i="1"/>
  <c r="S1005" i="1" s="1"/>
  <c r="T1005" i="1" s="1"/>
  <c r="P104" i="1"/>
  <c r="J1006" i="1" l="1"/>
  <c r="K948" i="1"/>
  <c r="L948" i="1" s="1"/>
  <c r="M948" i="1" s="1"/>
  <c r="N948" i="1" s="1"/>
  <c r="H949" i="1"/>
  <c r="G950" i="1"/>
  <c r="U1006" i="1"/>
  <c r="V1006" i="1"/>
  <c r="O1006" i="1"/>
  <c r="S1006" i="1" s="1"/>
  <c r="T1006" i="1" s="1"/>
  <c r="A1007" i="1"/>
  <c r="D1007" i="1" s="1"/>
  <c r="E1006" i="1"/>
  <c r="F1007" i="1" s="1"/>
  <c r="B104" i="1"/>
  <c r="R104" i="1"/>
  <c r="J1007" i="1" l="1"/>
  <c r="G951" i="1"/>
  <c r="H950" i="1"/>
  <c r="K949" i="1"/>
  <c r="L949" i="1" s="1"/>
  <c r="M949" i="1" s="1"/>
  <c r="N949" i="1" s="1"/>
  <c r="V1007" i="1"/>
  <c r="U1007" i="1"/>
  <c r="E1007" i="1"/>
  <c r="F1008" i="1" s="1"/>
  <c r="O1007" i="1"/>
  <c r="S1007" i="1" s="1"/>
  <c r="T1007" i="1" s="1"/>
  <c r="A1008" i="1"/>
  <c r="D1008" i="1" s="1"/>
  <c r="P105" i="1"/>
  <c r="B105" i="1" s="1"/>
  <c r="R105" i="1"/>
  <c r="R106" i="1" s="1"/>
  <c r="J1008" i="1" l="1"/>
  <c r="K950" i="1"/>
  <c r="L950" i="1" s="1"/>
  <c r="M950" i="1" s="1"/>
  <c r="N950" i="1" s="1"/>
  <c r="H951" i="1"/>
  <c r="G952" i="1"/>
  <c r="A1009" i="1"/>
  <c r="D1009" i="1" s="1"/>
  <c r="E1008" i="1"/>
  <c r="F1009" i="1" s="1"/>
  <c r="O1008" i="1"/>
  <c r="V1008" i="1"/>
  <c r="U1008" i="1"/>
  <c r="P106" i="1"/>
  <c r="B106" i="1" s="1"/>
  <c r="R107" i="1"/>
  <c r="P107" i="1"/>
  <c r="J1009" i="1" l="1"/>
  <c r="G953" i="1"/>
  <c r="H952" i="1"/>
  <c r="K951" i="1"/>
  <c r="L951" i="1" s="1"/>
  <c r="M951" i="1" s="1"/>
  <c r="N951" i="1" s="1"/>
  <c r="V1009" i="1"/>
  <c r="U1009" i="1"/>
  <c r="O1009" i="1"/>
  <c r="S1009" i="1" s="1"/>
  <c r="T1009" i="1" s="1"/>
  <c r="E1009" i="1"/>
  <c r="F1010" i="1" s="1"/>
  <c r="A1010" i="1"/>
  <c r="D1010" i="1" s="1"/>
  <c r="B107" i="1"/>
  <c r="R108" i="1"/>
  <c r="P108" i="1"/>
  <c r="B108" i="1" s="1"/>
  <c r="J1010" i="1" l="1"/>
  <c r="K952" i="1"/>
  <c r="L952" i="1" s="1"/>
  <c r="M952" i="1" s="1"/>
  <c r="N952" i="1" s="1"/>
  <c r="H953" i="1"/>
  <c r="G954" i="1"/>
  <c r="U1010" i="1"/>
  <c r="V1010" i="1"/>
  <c r="A1011" i="1"/>
  <c r="D1011" i="1" s="1"/>
  <c r="O1010" i="1"/>
  <c r="S1010" i="1" s="1"/>
  <c r="T1010" i="1" s="1"/>
  <c r="E1010" i="1"/>
  <c r="F1011" i="1" s="1"/>
  <c r="R109" i="1"/>
  <c r="P109" i="1"/>
  <c r="J1011" i="1" l="1"/>
  <c r="H954" i="1"/>
  <c r="G955" i="1"/>
  <c r="K953" i="1"/>
  <c r="L953" i="1" s="1"/>
  <c r="M953" i="1" s="1"/>
  <c r="N953" i="1" s="1"/>
  <c r="V1011" i="1"/>
  <c r="U1011" i="1"/>
  <c r="E1011" i="1"/>
  <c r="F1012" i="1" s="1"/>
  <c r="A1012" i="1"/>
  <c r="D1012" i="1" s="1"/>
  <c r="O1011" i="1"/>
  <c r="B109" i="1"/>
  <c r="R110" i="1"/>
  <c r="P111" i="1" s="1"/>
  <c r="P110" i="1"/>
  <c r="B110" i="1" s="1"/>
  <c r="S1011" i="1" l="1"/>
  <c r="T1011" i="1" s="1"/>
  <c r="J1012" i="1"/>
  <c r="K954" i="1"/>
  <c r="L954" i="1" s="1"/>
  <c r="M954" i="1" s="1"/>
  <c r="N954" i="1" s="1"/>
  <c r="G956" i="1"/>
  <c r="H955" i="1"/>
  <c r="V1012" i="1"/>
  <c r="U1012" i="1"/>
  <c r="E1012" i="1"/>
  <c r="F1013" i="1" s="1"/>
  <c r="A1013" i="1"/>
  <c r="D1013" i="1" s="1"/>
  <c r="O1012" i="1"/>
  <c r="S1012" i="1" s="1"/>
  <c r="T1012" i="1" s="1"/>
  <c r="R111" i="1"/>
  <c r="R112" i="1" s="1"/>
  <c r="B111" i="1"/>
  <c r="J1013" i="1" l="1"/>
  <c r="H956" i="1"/>
  <c r="G957" i="1"/>
  <c r="K955" i="1"/>
  <c r="L955" i="1" s="1"/>
  <c r="M955" i="1" s="1"/>
  <c r="N955" i="1" s="1"/>
  <c r="P112" i="1"/>
  <c r="B112" i="1" s="1"/>
  <c r="U1013" i="1"/>
  <c r="V1013" i="1"/>
  <c r="E1013" i="1"/>
  <c r="F1014" i="1" s="1"/>
  <c r="O1013" i="1"/>
  <c r="S1013" i="1" s="1"/>
  <c r="T1013" i="1" s="1"/>
  <c r="A1014" i="1"/>
  <c r="D1014" i="1" s="1"/>
  <c r="R113" i="1"/>
  <c r="P113" i="1"/>
  <c r="B113" i="1" s="1"/>
  <c r="J1014" i="1" l="1"/>
  <c r="K956" i="1"/>
  <c r="L956" i="1" s="1"/>
  <c r="M956" i="1" s="1"/>
  <c r="N956" i="1" s="1"/>
  <c r="G958" i="1"/>
  <c r="H957" i="1"/>
  <c r="U1014" i="1"/>
  <c r="V1014" i="1"/>
  <c r="O1014" i="1"/>
  <c r="S1014" i="1" s="1"/>
  <c r="T1014" i="1" s="1"/>
  <c r="A1015" i="1"/>
  <c r="D1015" i="1" s="1"/>
  <c r="E1014" i="1"/>
  <c r="F1015" i="1" s="1"/>
  <c r="P114" i="1"/>
  <c r="R114" i="1" s="1"/>
  <c r="J1015" i="1" l="1"/>
  <c r="H958" i="1"/>
  <c r="G959" i="1"/>
  <c r="K957" i="1"/>
  <c r="L957" i="1" s="1"/>
  <c r="M957" i="1" s="1"/>
  <c r="N957" i="1" s="1"/>
  <c r="U1015" i="1"/>
  <c r="V1015" i="1"/>
  <c r="E1015" i="1"/>
  <c r="F1016" i="1" s="1"/>
  <c r="O1015" i="1"/>
  <c r="S1015" i="1" s="1"/>
  <c r="T1015" i="1" s="1"/>
  <c r="A1016" i="1"/>
  <c r="D1016" i="1" s="1"/>
  <c r="B114" i="1"/>
  <c r="R115" i="1"/>
  <c r="P115" i="1"/>
  <c r="B115" i="1" s="1"/>
  <c r="J1016" i="1" l="1"/>
  <c r="K958" i="1"/>
  <c r="L958" i="1" s="1"/>
  <c r="M958" i="1" s="1"/>
  <c r="N958" i="1" s="1"/>
  <c r="H959" i="1"/>
  <c r="G960" i="1"/>
  <c r="A1017" i="1"/>
  <c r="D1017" i="1" s="1"/>
  <c r="E1016" i="1"/>
  <c r="F1017" i="1" s="1"/>
  <c r="U1016" i="1"/>
  <c r="V1016" i="1"/>
  <c r="R116" i="1"/>
  <c r="P116" i="1"/>
  <c r="J1017" i="1" l="1"/>
  <c r="H960" i="1"/>
  <c r="G961" i="1"/>
  <c r="K959" i="1"/>
  <c r="L959" i="1" s="1"/>
  <c r="M959" i="1" s="1"/>
  <c r="N959" i="1" s="1"/>
  <c r="U1017" i="1"/>
  <c r="V1017" i="1"/>
  <c r="A1018" i="1"/>
  <c r="D1018" i="1" s="1"/>
  <c r="E1017" i="1"/>
  <c r="F1018" i="1" s="1"/>
  <c r="O1017" i="1"/>
  <c r="S1017" i="1" s="1"/>
  <c r="T1017" i="1" s="1"/>
  <c r="B116" i="1"/>
  <c r="R117" i="1"/>
  <c r="P117" i="1"/>
  <c r="B117" i="1" s="1"/>
  <c r="J1018" i="1" l="1"/>
  <c r="K960" i="1"/>
  <c r="L960" i="1" s="1"/>
  <c r="M960" i="1" s="1"/>
  <c r="N960" i="1" s="1"/>
  <c r="G962" i="1"/>
  <c r="H961" i="1"/>
  <c r="A1019" i="1"/>
  <c r="D1019" i="1" s="1"/>
  <c r="O1018" i="1"/>
  <c r="S1018" i="1" s="1"/>
  <c r="T1018" i="1" s="1"/>
  <c r="E1018" i="1"/>
  <c r="F1019" i="1" s="1"/>
  <c r="V1018" i="1"/>
  <c r="U1018" i="1"/>
  <c r="P118" i="1"/>
  <c r="J1019" i="1" l="1"/>
  <c r="G963" i="1"/>
  <c r="H962" i="1"/>
  <c r="K961" i="1"/>
  <c r="L961" i="1" s="1"/>
  <c r="M961" i="1" s="1"/>
  <c r="N961" i="1" s="1"/>
  <c r="R118" i="1"/>
  <c r="U1019" i="1"/>
  <c r="V1019" i="1"/>
  <c r="A1020" i="1"/>
  <c r="D1020" i="1" s="1"/>
  <c r="O1019" i="1"/>
  <c r="S1019" i="1" s="1"/>
  <c r="T1019" i="1" s="1"/>
  <c r="E1019" i="1"/>
  <c r="F1020" i="1" s="1"/>
  <c r="B118" i="1"/>
  <c r="J1020" i="1" l="1"/>
  <c r="K962" i="1"/>
  <c r="L962" i="1" s="1"/>
  <c r="M962" i="1" s="1"/>
  <c r="N962" i="1" s="1"/>
  <c r="G964" i="1"/>
  <c r="H963" i="1"/>
  <c r="P119" i="1"/>
  <c r="B119" i="1" s="1"/>
  <c r="R119" i="1"/>
  <c r="P120" i="1" s="1"/>
  <c r="B120" i="1" s="1"/>
  <c r="V1020" i="1"/>
  <c r="U1020" i="1"/>
  <c r="A1021" i="1"/>
  <c r="D1021" i="1" s="1"/>
  <c r="O1020" i="1"/>
  <c r="S1020" i="1" s="1"/>
  <c r="T1020" i="1" s="1"/>
  <c r="E1020" i="1"/>
  <c r="F1021" i="1" s="1"/>
  <c r="J1021" i="1" l="1"/>
  <c r="H964" i="1"/>
  <c r="G965" i="1"/>
  <c r="R120" i="1"/>
  <c r="R121" i="1" s="1"/>
  <c r="K963" i="1"/>
  <c r="L963" i="1" s="1"/>
  <c r="M963" i="1" s="1"/>
  <c r="N963" i="1" s="1"/>
  <c r="V1021" i="1"/>
  <c r="U1021" i="1"/>
  <c r="E1021" i="1"/>
  <c r="F1022" i="1" s="1"/>
  <c r="A1022" i="1"/>
  <c r="D1022" i="1" s="1"/>
  <c r="O1021" i="1"/>
  <c r="S1021" i="1" s="1"/>
  <c r="T1021" i="1" s="1"/>
  <c r="J1022" i="1" l="1"/>
  <c r="H965" i="1"/>
  <c r="G966" i="1"/>
  <c r="K964" i="1"/>
  <c r="L964" i="1" s="1"/>
  <c r="M964" i="1" s="1"/>
  <c r="N964" i="1" s="1"/>
  <c r="P121" i="1"/>
  <c r="B121" i="1" s="1"/>
  <c r="U1022" i="1"/>
  <c r="V1022" i="1"/>
  <c r="A1023" i="1"/>
  <c r="D1023" i="1" s="1"/>
  <c r="O1022" i="1"/>
  <c r="S1022" i="1" s="1"/>
  <c r="T1022" i="1" s="1"/>
  <c r="E1022" i="1"/>
  <c r="F1023" i="1" s="1"/>
  <c r="R122" i="1"/>
  <c r="P122" i="1"/>
  <c r="B122" i="1" s="1"/>
  <c r="J1023" i="1" l="1"/>
  <c r="K965" i="1"/>
  <c r="L965" i="1" s="1"/>
  <c r="M965" i="1" s="1"/>
  <c r="N965" i="1" s="1"/>
  <c r="H966" i="1"/>
  <c r="G967" i="1"/>
  <c r="O1023" i="1"/>
  <c r="S1023" i="1" s="1"/>
  <c r="T1023" i="1" s="1"/>
  <c r="E1023" i="1"/>
  <c r="F1024" i="1" s="1"/>
  <c r="A1024" i="1"/>
  <c r="D1024" i="1" s="1"/>
  <c r="V1023" i="1"/>
  <c r="U1023" i="1"/>
  <c r="P123" i="1"/>
  <c r="R123" i="1" s="1"/>
  <c r="J1024" i="1" l="1"/>
  <c r="H967" i="1"/>
  <c r="G968" i="1"/>
  <c r="K966" i="1"/>
  <c r="L966" i="1" s="1"/>
  <c r="M966" i="1" s="1"/>
  <c r="N966" i="1" s="1"/>
  <c r="E1024" i="1"/>
  <c r="F1025" i="1" s="1"/>
  <c r="O1024" i="1"/>
  <c r="S1024" i="1" s="1"/>
  <c r="T1024" i="1" s="1"/>
  <c r="A1025" i="1"/>
  <c r="D1025" i="1" s="1"/>
  <c r="U1024" i="1"/>
  <c r="V1024" i="1"/>
  <c r="B123" i="1"/>
  <c r="R124" i="1"/>
  <c r="P124" i="1"/>
  <c r="B124" i="1" s="1"/>
  <c r="J1025" i="1" l="1"/>
  <c r="H968" i="1"/>
  <c r="G969" i="1"/>
  <c r="K967" i="1"/>
  <c r="L967" i="1" s="1"/>
  <c r="M967" i="1" s="1"/>
  <c r="N967" i="1" s="1"/>
  <c r="A1026" i="1"/>
  <c r="D1026" i="1" s="1"/>
  <c r="O1025" i="1"/>
  <c r="S1025" i="1" s="1"/>
  <c r="T1025" i="1" s="1"/>
  <c r="E1025" i="1"/>
  <c r="F1026" i="1" s="1"/>
  <c r="U1025" i="1"/>
  <c r="V1025" i="1"/>
  <c r="P125" i="1"/>
  <c r="R125" i="1" s="1"/>
  <c r="J1026" i="1" l="1"/>
  <c r="K968" i="1"/>
  <c r="L968" i="1" s="1"/>
  <c r="M968" i="1" s="1"/>
  <c r="N968" i="1" s="1"/>
  <c r="G970" i="1"/>
  <c r="H969" i="1"/>
  <c r="O1026" i="1"/>
  <c r="S1026" i="1" s="1"/>
  <c r="T1026" i="1" s="1"/>
  <c r="A1027" i="1"/>
  <c r="D1027" i="1" s="1"/>
  <c r="E1026" i="1"/>
  <c r="F1027" i="1" s="1"/>
  <c r="V1026" i="1"/>
  <c r="U1026" i="1"/>
  <c r="B125" i="1"/>
  <c r="P126" i="1"/>
  <c r="B126" i="1" s="1"/>
  <c r="J1027" i="1" l="1"/>
  <c r="R126" i="1"/>
  <c r="P127" i="1" s="1"/>
  <c r="B127" i="1" s="1"/>
  <c r="H970" i="1"/>
  <c r="G971" i="1"/>
  <c r="K969" i="1"/>
  <c r="L969" i="1" s="1"/>
  <c r="M969" i="1" s="1"/>
  <c r="N969" i="1" s="1"/>
  <c r="E1027" i="1"/>
  <c r="F1028" i="1" s="1"/>
  <c r="O1027" i="1"/>
  <c r="S1027" i="1" s="1"/>
  <c r="T1027" i="1" s="1"/>
  <c r="A1028" i="1"/>
  <c r="D1028" i="1" s="1"/>
  <c r="U1027" i="1"/>
  <c r="V1027" i="1"/>
  <c r="J1028" i="1" l="1"/>
  <c r="R127" i="1"/>
  <c r="R128" i="1" s="1"/>
  <c r="K970" i="1"/>
  <c r="L970" i="1" s="1"/>
  <c r="M970" i="1" s="1"/>
  <c r="N970" i="1" s="1"/>
  <c r="H971" i="1"/>
  <c r="G972" i="1"/>
  <c r="E1028" i="1"/>
  <c r="F1029" i="1" s="1"/>
  <c r="O1028" i="1"/>
  <c r="S1028" i="1" s="1"/>
  <c r="T1028" i="1" s="1"/>
  <c r="A1029" i="1"/>
  <c r="D1029" i="1" s="1"/>
  <c r="U1028" i="1"/>
  <c r="V1028" i="1"/>
  <c r="J1029" i="1" l="1"/>
  <c r="P128" i="1"/>
  <c r="B128" i="1" s="1"/>
  <c r="H972" i="1"/>
  <c r="G973" i="1"/>
  <c r="K971" i="1"/>
  <c r="L971" i="1" s="1"/>
  <c r="M971" i="1" s="1"/>
  <c r="N971" i="1" s="1"/>
  <c r="A1030" i="1"/>
  <c r="D1030" i="1" s="1"/>
  <c r="O1029" i="1"/>
  <c r="S1029" i="1" s="1"/>
  <c r="T1029" i="1" s="1"/>
  <c r="E1029" i="1"/>
  <c r="F1030" i="1" s="1"/>
  <c r="U1029" i="1"/>
  <c r="V1029" i="1"/>
  <c r="R129" i="1"/>
  <c r="P129" i="1"/>
  <c r="B129" i="1" s="1"/>
  <c r="J1030" i="1" l="1"/>
  <c r="K972" i="1"/>
  <c r="L972" i="1" s="1"/>
  <c r="M972" i="1" s="1"/>
  <c r="N972" i="1" s="1"/>
  <c r="G974" i="1"/>
  <c r="H973" i="1"/>
  <c r="V1030" i="1"/>
  <c r="U1030" i="1"/>
  <c r="A1031" i="1"/>
  <c r="D1031" i="1" s="1"/>
  <c r="E1030" i="1"/>
  <c r="F1031" i="1" s="1"/>
  <c r="R130" i="1"/>
  <c r="P130" i="1"/>
  <c r="B130" i="1" s="1"/>
  <c r="J1031" i="1" l="1"/>
  <c r="G975" i="1"/>
  <c r="H974" i="1"/>
  <c r="K973" i="1"/>
  <c r="L973" i="1" s="1"/>
  <c r="M973" i="1" s="1"/>
  <c r="N973" i="1" s="1"/>
  <c r="V1031" i="1"/>
  <c r="U1031" i="1"/>
  <c r="E1031" i="1"/>
  <c r="F1032" i="1" s="1"/>
  <c r="A1032" i="1"/>
  <c r="D1032" i="1" s="1"/>
  <c r="O1031" i="1"/>
  <c r="S1031" i="1" s="1"/>
  <c r="T1031" i="1" s="1"/>
  <c r="R131" i="1"/>
  <c r="P131" i="1"/>
  <c r="B131" i="1" s="1"/>
  <c r="J1032" i="1" l="1"/>
  <c r="K974" i="1"/>
  <c r="L974" i="1" s="1"/>
  <c r="M974" i="1" s="1"/>
  <c r="N974" i="1" s="1"/>
  <c r="H975" i="1"/>
  <c r="G976" i="1"/>
  <c r="O1032" i="1"/>
  <c r="S1032" i="1" s="1"/>
  <c r="T1032" i="1" s="1"/>
  <c r="A1033" i="1"/>
  <c r="D1033" i="1" s="1"/>
  <c r="E1032" i="1"/>
  <c r="F1033" i="1" s="1"/>
  <c r="V1032" i="1"/>
  <c r="U1032" i="1"/>
  <c r="R132" i="1"/>
  <c r="P132" i="1"/>
  <c r="B132" i="1" s="1"/>
  <c r="J1033" i="1" l="1"/>
  <c r="G977" i="1"/>
  <c r="H976" i="1"/>
  <c r="K975" i="1"/>
  <c r="L975" i="1" s="1"/>
  <c r="M975" i="1" s="1"/>
  <c r="N975" i="1" s="1"/>
  <c r="E1033" i="1"/>
  <c r="F1034" i="1" s="1"/>
  <c r="A1034" i="1"/>
  <c r="D1034" i="1" s="1"/>
  <c r="O1033" i="1"/>
  <c r="S1033" i="1" s="1"/>
  <c r="T1033" i="1" s="1"/>
  <c r="V1033" i="1"/>
  <c r="U1033" i="1"/>
  <c r="R133" i="1"/>
  <c r="P133" i="1"/>
  <c r="B133" i="1" s="1"/>
  <c r="J1034" i="1" l="1"/>
  <c r="K976" i="1"/>
  <c r="L976" i="1" s="1"/>
  <c r="M976" i="1" s="1"/>
  <c r="N976" i="1" s="1"/>
  <c r="H977" i="1"/>
  <c r="G978" i="1"/>
  <c r="V1034" i="1"/>
  <c r="U1034" i="1"/>
  <c r="O1034" i="1"/>
  <c r="S1034" i="1" s="1"/>
  <c r="T1034" i="1" s="1"/>
  <c r="E1034" i="1"/>
  <c r="F1035" i="1" s="1"/>
  <c r="A1035" i="1"/>
  <c r="D1035" i="1" s="1"/>
  <c r="R134" i="1"/>
  <c r="P134" i="1"/>
  <c r="B134" i="1" s="1"/>
  <c r="J1035" i="1" l="1"/>
  <c r="G979" i="1"/>
  <c r="H978" i="1"/>
  <c r="K977" i="1"/>
  <c r="L977" i="1" s="1"/>
  <c r="M977" i="1" s="1"/>
  <c r="N977" i="1" s="1"/>
  <c r="U1035" i="1"/>
  <c r="V1035" i="1"/>
  <c r="A1036" i="1"/>
  <c r="D1036" i="1" s="1"/>
  <c r="O1035" i="1"/>
  <c r="S1035" i="1" s="1"/>
  <c r="T1035" i="1" s="1"/>
  <c r="E1035" i="1"/>
  <c r="F1036" i="1" s="1"/>
  <c r="P135" i="1"/>
  <c r="J1036" i="1" l="1"/>
  <c r="H979" i="1"/>
  <c r="G980" i="1"/>
  <c r="K978" i="1"/>
  <c r="L978" i="1" s="1"/>
  <c r="M978" i="1" s="1"/>
  <c r="N978" i="1" s="1"/>
  <c r="V1036" i="1"/>
  <c r="U1036" i="1"/>
  <c r="O1036" i="1"/>
  <c r="S1036" i="1" s="1"/>
  <c r="T1036" i="1" s="1"/>
  <c r="E1036" i="1"/>
  <c r="F1037" i="1" s="1"/>
  <c r="A1037" i="1"/>
  <c r="D1037" i="1" s="1"/>
  <c r="B135" i="1"/>
  <c r="R135" i="1"/>
  <c r="R136" i="1" s="1"/>
  <c r="J1037" i="1" l="1"/>
  <c r="K979" i="1"/>
  <c r="L979" i="1" s="1"/>
  <c r="M979" i="1" s="1"/>
  <c r="N979" i="1" s="1"/>
  <c r="H980" i="1"/>
  <c r="G981" i="1"/>
  <c r="V1037" i="1"/>
  <c r="U1037" i="1"/>
  <c r="A1038" i="1"/>
  <c r="D1038" i="1" s="1"/>
  <c r="O1037" i="1"/>
  <c r="S1037" i="1" s="1"/>
  <c r="T1037" i="1" s="1"/>
  <c r="E1037" i="1"/>
  <c r="F1038" i="1" s="1"/>
  <c r="P136" i="1"/>
  <c r="B136" i="1" s="1"/>
  <c r="R137" i="1"/>
  <c r="P137" i="1"/>
  <c r="B137" i="1" s="1"/>
  <c r="J1038" i="1" l="1"/>
  <c r="H981" i="1"/>
  <c r="G982" i="1"/>
  <c r="K980" i="1"/>
  <c r="L980" i="1" s="1"/>
  <c r="M980" i="1" s="1"/>
  <c r="N980" i="1" s="1"/>
  <c r="V1038" i="1"/>
  <c r="U1038" i="1"/>
  <c r="E1038" i="1"/>
  <c r="F1039" i="1" s="1"/>
  <c r="O1038" i="1"/>
  <c r="S1038" i="1" s="1"/>
  <c r="T1038" i="1" s="1"/>
  <c r="A1039" i="1"/>
  <c r="D1039" i="1" s="1"/>
  <c r="R138" i="1"/>
  <c r="P138" i="1"/>
  <c r="B138" i="1" s="1"/>
  <c r="J1039" i="1" l="1"/>
  <c r="K981" i="1"/>
  <c r="L981" i="1" s="1"/>
  <c r="M981" i="1" s="1"/>
  <c r="N981" i="1" s="1"/>
  <c r="H982" i="1"/>
  <c r="G983" i="1"/>
  <c r="E1039" i="1"/>
  <c r="F1040" i="1" s="1"/>
  <c r="O1039" i="1"/>
  <c r="S1039" i="1" s="1"/>
  <c r="T1039" i="1" s="1"/>
  <c r="A1040" i="1"/>
  <c r="D1040" i="1" s="1"/>
  <c r="V1039" i="1"/>
  <c r="U1039" i="1"/>
  <c r="R139" i="1"/>
  <c r="P139" i="1"/>
  <c r="B139" i="1" s="1"/>
  <c r="J1040" i="1" l="1"/>
  <c r="G984" i="1"/>
  <c r="H983" i="1"/>
  <c r="K982" i="1"/>
  <c r="L982" i="1" s="1"/>
  <c r="M982" i="1" s="1"/>
  <c r="N982" i="1" s="1"/>
  <c r="O1040" i="1"/>
  <c r="S1040" i="1" s="1"/>
  <c r="T1040" i="1" s="1"/>
  <c r="A1041" i="1"/>
  <c r="D1041" i="1" s="1"/>
  <c r="E1040" i="1"/>
  <c r="F1041" i="1" s="1"/>
  <c r="V1040" i="1"/>
  <c r="U1040" i="1"/>
  <c r="R140" i="1"/>
  <c r="P140" i="1"/>
  <c r="B140" i="1" s="1"/>
  <c r="J1041" i="1" l="1"/>
  <c r="H984" i="1"/>
  <c r="G985" i="1"/>
  <c r="K983" i="1"/>
  <c r="L983" i="1" s="1"/>
  <c r="M983" i="1" s="1"/>
  <c r="N983" i="1" s="1"/>
  <c r="E1041" i="1"/>
  <c r="F1042" i="1" s="1"/>
  <c r="A1042" i="1"/>
  <c r="D1042" i="1" s="1"/>
  <c r="O1041" i="1"/>
  <c r="U1041" i="1"/>
  <c r="V1041" i="1"/>
  <c r="R141" i="1"/>
  <c r="P142" i="1" s="1"/>
  <c r="P141" i="1"/>
  <c r="B141" i="1" s="1"/>
  <c r="J1042" i="1" l="1"/>
  <c r="K984" i="1"/>
  <c r="L984" i="1" s="1"/>
  <c r="M984" i="1" s="1"/>
  <c r="N984" i="1" s="1"/>
  <c r="G986" i="1"/>
  <c r="H985" i="1"/>
  <c r="U1042" i="1"/>
  <c r="V1042" i="1"/>
  <c r="E1042" i="1"/>
  <c r="F1043" i="1" s="1"/>
  <c r="A1043" i="1"/>
  <c r="D1043" i="1" s="1"/>
  <c r="O1042" i="1"/>
  <c r="S1042" i="1" s="1"/>
  <c r="T1042" i="1" s="1"/>
  <c r="R142" i="1"/>
  <c r="R143" i="1" s="1"/>
  <c r="B142" i="1"/>
  <c r="J1043" i="1" l="1"/>
  <c r="H986" i="1"/>
  <c r="G987" i="1"/>
  <c r="K985" i="1"/>
  <c r="L985" i="1" s="1"/>
  <c r="M985" i="1" s="1"/>
  <c r="N985" i="1" s="1"/>
  <c r="P143" i="1"/>
  <c r="B143" i="1" s="1"/>
  <c r="A1044" i="1"/>
  <c r="D1044" i="1" s="1"/>
  <c r="O1043" i="1"/>
  <c r="S1043" i="1" s="1"/>
  <c r="T1043" i="1" s="1"/>
  <c r="E1043" i="1"/>
  <c r="F1044" i="1" s="1"/>
  <c r="V1043" i="1"/>
  <c r="U1043" i="1"/>
  <c r="P144" i="1"/>
  <c r="B144" i="1" s="1"/>
  <c r="J1044" i="1" l="1"/>
  <c r="K986" i="1"/>
  <c r="L986" i="1" s="1"/>
  <c r="M986" i="1" s="1"/>
  <c r="N986" i="1" s="1"/>
  <c r="H987" i="1"/>
  <c r="G988" i="1"/>
  <c r="R144" i="1"/>
  <c r="R145" i="1" s="1"/>
  <c r="V1044" i="1"/>
  <c r="U1044" i="1"/>
  <c r="O1044" i="1"/>
  <c r="S1044" i="1" s="1"/>
  <c r="T1044" i="1" s="1"/>
  <c r="A1045" i="1"/>
  <c r="D1045" i="1" s="1"/>
  <c r="E1044" i="1"/>
  <c r="F1045" i="1" s="1"/>
  <c r="J1045" i="1" l="1"/>
  <c r="H988" i="1"/>
  <c r="G989" i="1"/>
  <c r="K987" i="1"/>
  <c r="L987" i="1" s="1"/>
  <c r="M987" i="1" s="1"/>
  <c r="N987" i="1" s="1"/>
  <c r="P145" i="1"/>
  <c r="B145" i="1" s="1"/>
  <c r="E1045" i="1"/>
  <c r="F1046" i="1" s="1"/>
  <c r="O1045" i="1"/>
  <c r="S1045" i="1" s="1"/>
  <c r="T1045" i="1" s="1"/>
  <c r="A1046" i="1"/>
  <c r="D1046" i="1" s="1"/>
  <c r="V1045" i="1"/>
  <c r="U1045" i="1"/>
  <c r="R146" i="1"/>
  <c r="P146" i="1"/>
  <c r="B146" i="1" s="1"/>
  <c r="J1046" i="1" l="1"/>
  <c r="K988" i="1"/>
  <c r="L988" i="1" s="1"/>
  <c r="M988" i="1" s="1"/>
  <c r="N988" i="1" s="1"/>
  <c r="G990" i="1"/>
  <c r="H989" i="1"/>
  <c r="E1046" i="1"/>
  <c r="F1047" i="1" s="1"/>
  <c r="O1046" i="1"/>
  <c r="S1046" i="1" s="1"/>
  <c r="T1046" i="1" s="1"/>
  <c r="A1047" i="1"/>
  <c r="D1047" i="1" s="1"/>
  <c r="V1046" i="1"/>
  <c r="U1046" i="1"/>
  <c r="R147" i="1"/>
  <c r="P147" i="1"/>
  <c r="B147" i="1" s="1"/>
  <c r="J1047" i="1" l="1"/>
  <c r="H990" i="1"/>
  <c r="G991" i="1"/>
  <c r="K989" i="1"/>
  <c r="L989" i="1" s="1"/>
  <c r="M989" i="1" s="1"/>
  <c r="N989" i="1" s="1"/>
  <c r="A1048" i="1"/>
  <c r="D1048" i="1" s="1"/>
  <c r="E1047" i="1"/>
  <c r="F1048" i="1" s="1"/>
  <c r="O1047" i="1"/>
  <c r="S1047" i="1" s="1"/>
  <c r="T1047" i="1" s="1"/>
  <c r="U1047" i="1"/>
  <c r="V1047" i="1"/>
  <c r="R148" i="1"/>
  <c r="P148" i="1"/>
  <c r="B148" i="1" s="1"/>
  <c r="J1048" i="1" l="1"/>
  <c r="K990" i="1"/>
  <c r="L990" i="1" s="1"/>
  <c r="M990" i="1" s="1"/>
  <c r="N990" i="1" s="1"/>
  <c r="H991" i="1"/>
  <c r="G992" i="1"/>
  <c r="V1048" i="1"/>
  <c r="U1048" i="1"/>
  <c r="O1048" i="1"/>
  <c r="S1048" i="1" s="1"/>
  <c r="T1048" i="1" s="1"/>
  <c r="A1049" i="1"/>
  <c r="D1049" i="1" s="1"/>
  <c r="E1048" i="1"/>
  <c r="F1049" i="1" s="1"/>
  <c r="R149" i="1"/>
  <c r="P149" i="1"/>
  <c r="B149" i="1" s="1"/>
  <c r="J1049" i="1" l="1"/>
  <c r="G993" i="1"/>
  <c r="H992" i="1"/>
  <c r="K991" i="1"/>
  <c r="L991" i="1" s="1"/>
  <c r="M991" i="1" s="1"/>
  <c r="N991" i="1" s="1"/>
  <c r="V1049" i="1"/>
  <c r="U1049" i="1"/>
  <c r="O1049" i="1"/>
  <c r="S1049" i="1" s="1"/>
  <c r="T1049" i="1" s="1"/>
  <c r="E1049" i="1"/>
  <c r="F1050" i="1" s="1"/>
  <c r="A1050" i="1"/>
  <c r="D1050" i="1" s="1"/>
  <c r="P150" i="1"/>
  <c r="J1050" i="1" l="1"/>
  <c r="K992" i="1"/>
  <c r="L992" i="1" s="1"/>
  <c r="M992" i="1" s="1"/>
  <c r="N992" i="1" s="1"/>
  <c r="H993" i="1"/>
  <c r="G994" i="1"/>
  <c r="B150" i="1"/>
  <c r="U1050" i="1"/>
  <c r="V1050" i="1"/>
  <c r="E1050" i="1"/>
  <c r="F1051" i="1" s="1"/>
  <c r="O1050" i="1"/>
  <c r="S1050" i="1" s="1"/>
  <c r="T1050" i="1" s="1"/>
  <c r="A1051" i="1"/>
  <c r="D1051" i="1" s="1"/>
  <c r="R150" i="1"/>
  <c r="J1051" i="1" l="1"/>
  <c r="G995" i="1"/>
  <c r="H994" i="1"/>
  <c r="K993" i="1"/>
  <c r="L993" i="1" s="1"/>
  <c r="M993" i="1" s="1"/>
  <c r="N993" i="1" s="1"/>
  <c r="R151" i="1"/>
  <c r="P152" i="1" s="1"/>
  <c r="B152" i="1" s="1"/>
  <c r="P151" i="1"/>
  <c r="B151" i="1" s="1"/>
  <c r="A1052" i="1"/>
  <c r="D1052" i="1" s="1"/>
  <c r="O1051" i="1"/>
  <c r="S1051" i="1" s="1"/>
  <c r="T1051" i="1" s="1"/>
  <c r="E1051" i="1"/>
  <c r="F1052" i="1" s="1"/>
  <c r="U1051" i="1"/>
  <c r="V1051" i="1"/>
  <c r="J1052" i="1" l="1"/>
  <c r="K994" i="1"/>
  <c r="L994" i="1" s="1"/>
  <c r="M994" i="1" s="1"/>
  <c r="N994" i="1" s="1"/>
  <c r="H995" i="1"/>
  <c r="G996" i="1"/>
  <c r="R152" i="1"/>
  <c r="P153" i="1" s="1"/>
  <c r="B153" i="1" s="1"/>
  <c r="V1052" i="1"/>
  <c r="U1052" i="1"/>
  <c r="A1053" i="1"/>
  <c r="D1053" i="1" s="1"/>
  <c r="O1052" i="1"/>
  <c r="S1052" i="1" s="1"/>
  <c r="T1052" i="1" s="1"/>
  <c r="E1052" i="1"/>
  <c r="F1053" i="1" s="1"/>
  <c r="J1053" i="1" l="1"/>
  <c r="H996" i="1"/>
  <c r="G997" i="1"/>
  <c r="K995" i="1"/>
  <c r="L995" i="1" s="1"/>
  <c r="M995" i="1" s="1"/>
  <c r="N995" i="1" s="1"/>
  <c r="E1053" i="1"/>
  <c r="F1054" i="1" s="1"/>
  <c r="A1054" i="1"/>
  <c r="D1054" i="1" s="1"/>
  <c r="O1053" i="1"/>
  <c r="S1053" i="1" s="1"/>
  <c r="T1053" i="1" s="1"/>
  <c r="V1053" i="1"/>
  <c r="U1053" i="1"/>
  <c r="R153" i="1"/>
  <c r="R154" i="1" s="1"/>
  <c r="J1054" i="1" l="1"/>
  <c r="K996" i="1"/>
  <c r="L996" i="1" s="1"/>
  <c r="M996" i="1" s="1"/>
  <c r="N996" i="1" s="1"/>
  <c r="H997" i="1"/>
  <c r="G998" i="1"/>
  <c r="P154" i="1"/>
  <c r="B154" i="1" s="1"/>
  <c r="U1054" i="1"/>
  <c r="V1054" i="1"/>
  <c r="A1055" i="1"/>
  <c r="D1055" i="1" s="1"/>
  <c r="E1054" i="1"/>
  <c r="F1055" i="1" s="1"/>
  <c r="O1054" i="1"/>
  <c r="S1054" i="1" s="1"/>
  <c r="T1054" i="1" s="1"/>
  <c r="R155" i="1"/>
  <c r="P155" i="1"/>
  <c r="B155" i="1" s="1"/>
  <c r="J1055" i="1" l="1"/>
  <c r="G999" i="1"/>
  <c r="H998" i="1"/>
  <c r="K997" i="1"/>
  <c r="L997" i="1" s="1"/>
  <c r="M997" i="1" s="1"/>
  <c r="N997" i="1" s="1"/>
  <c r="E1055" i="1"/>
  <c r="F1056" i="1" s="1"/>
  <c r="O1055" i="1"/>
  <c r="S1055" i="1" s="1"/>
  <c r="T1055" i="1" s="1"/>
  <c r="A1056" i="1"/>
  <c r="D1056" i="1" s="1"/>
  <c r="V1055" i="1"/>
  <c r="U1055" i="1"/>
  <c r="R156" i="1"/>
  <c r="P156" i="1"/>
  <c r="B156" i="1" s="1"/>
  <c r="J1056" i="1" l="1"/>
  <c r="K998" i="1"/>
  <c r="L998" i="1" s="1"/>
  <c r="M998" i="1" s="1"/>
  <c r="N998" i="1" s="1"/>
  <c r="H999" i="1"/>
  <c r="G1000" i="1"/>
  <c r="A1057" i="1"/>
  <c r="D1057" i="1" s="1"/>
  <c r="O1056" i="1"/>
  <c r="S1056" i="1" s="1"/>
  <c r="T1056" i="1" s="1"/>
  <c r="E1056" i="1"/>
  <c r="F1057" i="1" s="1"/>
  <c r="V1056" i="1"/>
  <c r="U1056" i="1"/>
  <c r="R157" i="1"/>
  <c r="P157" i="1"/>
  <c r="B157" i="1" s="1"/>
  <c r="J1057" i="1" l="1"/>
  <c r="G1001" i="1"/>
  <c r="H1000" i="1"/>
  <c r="K999" i="1"/>
  <c r="L999" i="1" s="1"/>
  <c r="M999" i="1" s="1"/>
  <c r="N999" i="1" s="1"/>
  <c r="U1057" i="1"/>
  <c r="V1057" i="1"/>
  <c r="E1057" i="1"/>
  <c r="F1058" i="1" s="1"/>
  <c r="A1058" i="1"/>
  <c r="D1058" i="1" s="1"/>
  <c r="O1057" i="1"/>
  <c r="S1057" i="1" s="1"/>
  <c r="T1057" i="1" s="1"/>
  <c r="R158" i="1"/>
  <c r="P158" i="1"/>
  <c r="B158" i="1" s="1"/>
  <c r="J1058" i="1" l="1"/>
  <c r="K1000" i="1"/>
  <c r="L1000" i="1" s="1"/>
  <c r="M1000" i="1" s="1"/>
  <c r="N1000" i="1" s="1"/>
  <c r="H1001" i="1"/>
  <c r="G1002" i="1"/>
  <c r="U1058" i="1"/>
  <c r="V1058" i="1"/>
  <c r="E1058" i="1"/>
  <c r="F1059" i="1" s="1"/>
  <c r="A1059" i="1"/>
  <c r="D1059" i="1" s="1"/>
  <c r="P159" i="1"/>
  <c r="B159" i="1" s="1"/>
  <c r="J1059" i="1" l="1"/>
  <c r="H1002" i="1"/>
  <c r="G1003" i="1"/>
  <c r="K1001" i="1"/>
  <c r="L1001" i="1" s="1"/>
  <c r="M1001" i="1" s="1"/>
  <c r="N1001" i="1" s="1"/>
  <c r="R159" i="1"/>
  <c r="P160" i="1" s="1"/>
  <c r="B160" i="1" s="1"/>
  <c r="V1059" i="1"/>
  <c r="U1059" i="1"/>
  <c r="E1059" i="1"/>
  <c r="F1060" i="1" s="1"/>
  <c r="A1060" i="1"/>
  <c r="D1060" i="1" s="1"/>
  <c r="O1059" i="1"/>
  <c r="S1059" i="1" s="1"/>
  <c r="T1059" i="1" s="1"/>
  <c r="J1060" i="1" l="1"/>
  <c r="R160" i="1"/>
  <c r="R161" i="1" s="1"/>
  <c r="K1002" i="1"/>
  <c r="L1002" i="1" s="1"/>
  <c r="M1002" i="1" s="1"/>
  <c r="N1002" i="1" s="1"/>
  <c r="H1003" i="1"/>
  <c r="G1004" i="1"/>
  <c r="O1060" i="1"/>
  <c r="S1060" i="1" s="1"/>
  <c r="T1060" i="1" s="1"/>
  <c r="E1060" i="1"/>
  <c r="F1061" i="1" s="1"/>
  <c r="A1061" i="1"/>
  <c r="D1061" i="1" s="1"/>
  <c r="V1060" i="1"/>
  <c r="U1060" i="1"/>
  <c r="J1061" i="1" l="1"/>
  <c r="P161" i="1"/>
  <c r="B161" i="1" s="1"/>
  <c r="H1004" i="1"/>
  <c r="G1005" i="1"/>
  <c r="K1003" i="1"/>
  <c r="L1003" i="1" s="1"/>
  <c r="M1003" i="1" s="1"/>
  <c r="N1003" i="1" s="1"/>
  <c r="A1062" i="1"/>
  <c r="D1062" i="1" s="1"/>
  <c r="E1061" i="1"/>
  <c r="F1062" i="1" s="1"/>
  <c r="O1061" i="1"/>
  <c r="S1061" i="1" s="1"/>
  <c r="T1061" i="1" s="1"/>
  <c r="V1061" i="1"/>
  <c r="U1061" i="1"/>
  <c r="R162" i="1"/>
  <c r="P162" i="1"/>
  <c r="B162" i="1" s="1"/>
  <c r="J1062" i="1" l="1"/>
  <c r="K1004" i="1"/>
  <c r="L1004" i="1" s="1"/>
  <c r="M1004" i="1" s="1"/>
  <c r="N1004" i="1" s="1"/>
  <c r="H1005" i="1"/>
  <c r="G1006" i="1"/>
  <c r="U1062" i="1"/>
  <c r="V1062" i="1"/>
  <c r="O1062" i="1"/>
  <c r="S1062" i="1" s="1"/>
  <c r="T1062" i="1" s="1"/>
  <c r="A1063" i="1"/>
  <c r="D1063" i="1" s="1"/>
  <c r="E1062" i="1"/>
  <c r="F1063" i="1" s="1"/>
  <c r="R163" i="1"/>
  <c r="P163" i="1"/>
  <c r="B163" i="1" s="1"/>
  <c r="J1063" i="1" l="1"/>
  <c r="G1007" i="1"/>
  <c r="H1006" i="1"/>
  <c r="K1005" i="1"/>
  <c r="L1005" i="1" s="1"/>
  <c r="M1005" i="1" s="1"/>
  <c r="N1005" i="1" s="1"/>
  <c r="A1064" i="1"/>
  <c r="D1064" i="1" s="1"/>
  <c r="E1063" i="1"/>
  <c r="F1064" i="1" s="1"/>
  <c r="O1063" i="1"/>
  <c r="S1063" i="1" s="1"/>
  <c r="T1063" i="1" s="1"/>
  <c r="V1063" i="1"/>
  <c r="U1063" i="1"/>
  <c r="R164" i="1"/>
  <c r="P164" i="1"/>
  <c r="B164" i="1" s="1"/>
  <c r="J1064" i="1" l="1"/>
  <c r="K1006" i="1"/>
  <c r="L1006" i="1" s="1"/>
  <c r="M1006" i="1" s="1"/>
  <c r="N1006" i="1" s="1"/>
  <c r="H1007" i="1"/>
  <c r="G1008" i="1"/>
  <c r="V1064" i="1"/>
  <c r="U1064" i="1"/>
  <c r="O1064" i="1"/>
  <c r="S1064" i="1" s="1"/>
  <c r="T1064" i="1" s="1"/>
  <c r="E1064" i="1"/>
  <c r="F1065" i="1" s="1"/>
  <c r="A1065" i="1"/>
  <c r="D1065" i="1" s="1"/>
  <c r="R165" i="1"/>
  <c r="P165" i="1"/>
  <c r="B165" i="1" s="1"/>
  <c r="J1065" i="1" l="1"/>
  <c r="H1008" i="1"/>
  <c r="G1009" i="1"/>
  <c r="K1007" i="1"/>
  <c r="L1007" i="1" s="1"/>
  <c r="M1007" i="1" s="1"/>
  <c r="N1007" i="1" s="1"/>
  <c r="V1065" i="1"/>
  <c r="U1065" i="1"/>
  <c r="O1065" i="1"/>
  <c r="S1065" i="1" s="1"/>
  <c r="T1065" i="1" s="1"/>
  <c r="A1066" i="1"/>
  <c r="D1066" i="1" s="1"/>
  <c r="E1065" i="1"/>
  <c r="F1066" i="1" s="1"/>
  <c r="P166" i="1"/>
  <c r="J1066" i="1" l="1"/>
  <c r="K1008" i="1"/>
  <c r="L1008" i="1" s="1"/>
  <c r="M1008" i="1" s="1"/>
  <c r="N1008" i="1" s="1"/>
  <c r="H1009" i="1"/>
  <c r="G1010" i="1"/>
  <c r="U1066" i="1"/>
  <c r="V1066" i="1"/>
  <c r="O1066" i="1"/>
  <c r="S1066" i="1" s="1"/>
  <c r="T1066" i="1" s="1"/>
  <c r="E1066" i="1"/>
  <c r="F1067" i="1" s="1"/>
  <c r="A1067" i="1"/>
  <c r="D1067" i="1" s="1"/>
  <c r="R166" i="1"/>
  <c r="B166" i="1"/>
  <c r="J1067" i="1" l="1"/>
  <c r="H1010" i="1"/>
  <c r="G1011" i="1"/>
  <c r="K1009" i="1"/>
  <c r="L1009" i="1" s="1"/>
  <c r="M1009" i="1" s="1"/>
  <c r="N1009" i="1" s="1"/>
  <c r="P167" i="1"/>
  <c r="B167" i="1" s="1"/>
  <c r="R167" i="1"/>
  <c r="R168" i="1" s="1"/>
  <c r="V1067" i="1"/>
  <c r="U1067" i="1"/>
  <c r="E1067" i="1"/>
  <c r="F1068" i="1" s="1"/>
  <c r="A1068" i="1"/>
  <c r="D1068" i="1" s="1"/>
  <c r="O1067" i="1"/>
  <c r="S1067" i="1" s="1"/>
  <c r="T1067" i="1" s="1"/>
  <c r="J1068" i="1" l="1"/>
  <c r="H1011" i="1"/>
  <c r="G1012" i="1"/>
  <c r="K1010" i="1"/>
  <c r="L1010" i="1" s="1"/>
  <c r="M1010" i="1" s="1"/>
  <c r="N1010" i="1" s="1"/>
  <c r="P168" i="1"/>
  <c r="B168" i="1" s="1"/>
  <c r="V1068" i="1"/>
  <c r="U1068" i="1"/>
  <c r="E1068" i="1"/>
  <c r="F1069" i="1" s="1"/>
  <c r="A1069" i="1"/>
  <c r="D1069" i="1" s="1"/>
  <c r="O1068" i="1"/>
  <c r="S1068" i="1" s="1"/>
  <c r="T1068" i="1" s="1"/>
  <c r="R169" i="1"/>
  <c r="P169" i="1"/>
  <c r="B169" i="1" s="1"/>
  <c r="J1069" i="1" l="1"/>
  <c r="K1011" i="1"/>
  <c r="L1011" i="1" s="1"/>
  <c r="M1011" i="1" s="1"/>
  <c r="N1011" i="1" s="1"/>
  <c r="H1012" i="1"/>
  <c r="G1013" i="1"/>
  <c r="V1069" i="1"/>
  <c r="U1069" i="1"/>
  <c r="O1069" i="1"/>
  <c r="E1069" i="1"/>
  <c r="F1070" i="1" s="1"/>
  <c r="A1070" i="1"/>
  <c r="D1070" i="1" s="1"/>
  <c r="R170" i="1"/>
  <c r="P170" i="1"/>
  <c r="B170" i="1" s="1"/>
  <c r="J1070" i="1" l="1"/>
  <c r="H1013" i="1"/>
  <c r="G1014" i="1"/>
  <c r="K1012" i="1"/>
  <c r="L1012" i="1" s="1"/>
  <c r="M1012" i="1" s="1"/>
  <c r="N1012" i="1" s="1"/>
  <c r="V1070" i="1"/>
  <c r="U1070" i="1"/>
  <c r="O1070" i="1"/>
  <c r="E1070" i="1"/>
  <c r="F1071" i="1" s="1"/>
  <c r="A1071" i="1"/>
  <c r="D1071" i="1" s="1"/>
  <c r="R171" i="1"/>
  <c r="P171" i="1"/>
  <c r="B171" i="1" s="1"/>
  <c r="S1070" i="1" l="1"/>
  <c r="T1070" i="1" s="1"/>
  <c r="J1071" i="1"/>
  <c r="H1014" i="1"/>
  <c r="G1015" i="1"/>
  <c r="K1013" i="1"/>
  <c r="L1013" i="1" s="1"/>
  <c r="M1013" i="1" s="1"/>
  <c r="N1013" i="1" s="1"/>
  <c r="A1072" i="1"/>
  <c r="D1072" i="1" s="1"/>
  <c r="E1071" i="1"/>
  <c r="F1072" i="1" s="1"/>
  <c r="O1071" i="1"/>
  <c r="S1071" i="1" s="1"/>
  <c r="T1071" i="1" s="1"/>
  <c r="V1071" i="1"/>
  <c r="U1071" i="1"/>
  <c r="R172" i="1"/>
  <c r="P173" i="1" s="1"/>
  <c r="P172" i="1"/>
  <c r="B172" i="1" s="1"/>
  <c r="J1072" i="1" l="1"/>
  <c r="K1014" i="1"/>
  <c r="L1014" i="1" s="1"/>
  <c r="M1014" i="1" s="1"/>
  <c r="N1014" i="1" s="1"/>
  <c r="H1015" i="1"/>
  <c r="G1016" i="1"/>
  <c r="V1072" i="1"/>
  <c r="U1072" i="1"/>
  <c r="A1073" i="1"/>
  <c r="D1073" i="1" s="1"/>
  <c r="E1072" i="1"/>
  <c r="F1073" i="1" s="1"/>
  <c r="O1072" i="1"/>
  <c r="S1072" i="1" s="1"/>
  <c r="T1072" i="1" s="1"/>
  <c r="R173" i="1"/>
  <c r="P174" i="1" s="1"/>
  <c r="B173" i="1"/>
  <c r="J1073" i="1" l="1"/>
  <c r="G1017" i="1"/>
  <c r="H1016" i="1"/>
  <c r="K1015" i="1"/>
  <c r="L1015" i="1" s="1"/>
  <c r="M1015" i="1" s="1"/>
  <c r="N1015" i="1" s="1"/>
  <c r="B174" i="1"/>
  <c r="A1074" i="1"/>
  <c r="D1074" i="1" s="1"/>
  <c r="E1073" i="1"/>
  <c r="F1074" i="1" s="1"/>
  <c r="O1073" i="1"/>
  <c r="S1073" i="1" s="1"/>
  <c r="T1073" i="1" s="1"/>
  <c r="V1073" i="1"/>
  <c r="U1073" i="1"/>
  <c r="R174" i="1"/>
  <c r="J1074" i="1" l="1"/>
  <c r="K1016" i="1"/>
  <c r="L1016" i="1" s="1"/>
  <c r="M1016" i="1" s="1"/>
  <c r="N1016" i="1" s="1"/>
  <c r="G1018" i="1"/>
  <c r="H1017" i="1"/>
  <c r="P175" i="1"/>
  <c r="B175" i="1" s="1"/>
  <c r="R175" i="1"/>
  <c r="P176" i="1" s="1"/>
  <c r="B176" i="1" s="1"/>
  <c r="U1074" i="1"/>
  <c r="V1074" i="1"/>
  <c r="O1074" i="1"/>
  <c r="S1074" i="1" s="1"/>
  <c r="T1074" i="1" s="1"/>
  <c r="A1075" i="1"/>
  <c r="D1075" i="1" s="1"/>
  <c r="E1074" i="1"/>
  <c r="F1075" i="1" s="1"/>
  <c r="J1075" i="1" l="1"/>
  <c r="H1018" i="1"/>
  <c r="G1019" i="1"/>
  <c r="K1017" i="1"/>
  <c r="L1017" i="1" s="1"/>
  <c r="M1017" i="1" s="1"/>
  <c r="N1017" i="1" s="1"/>
  <c r="R176" i="1"/>
  <c r="P177" i="1" s="1"/>
  <c r="B177" i="1" s="1"/>
  <c r="V1075" i="1"/>
  <c r="U1075" i="1"/>
  <c r="A1076" i="1"/>
  <c r="D1076" i="1" s="1"/>
  <c r="O1075" i="1"/>
  <c r="S1075" i="1" s="1"/>
  <c r="T1075" i="1" s="1"/>
  <c r="E1075" i="1"/>
  <c r="F1076" i="1" s="1"/>
  <c r="J1076" i="1" l="1"/>
  <c r="K1018" i="1"/>
  <c r="L1018" i="1" s="1"/>
  <c r="M1018" i="1" s="1"/>
  <c r="N1018" i="1" s="1"/>
  <c r="G1020" i="1"/>
  <c r="H1019" i="1"/>
  <c r="R177" i="1"/>
  <c r="R178" i="1" s="1"/>
  <c r="V1076" i="1"/>
  <c r="U1076" i="1"/>
  <c r="O1076" i="1"/>
  <c r="S1076" i="1" s="1"/>
  <c r="T1076" i="1" s="1"/>
  <c r="A1077" i="1"/>
  <c r="D1077" i="1" s="1"/>
  <c r="E1076" i="1"/>
  <c r="F1077" i="1" s="1"/>
  <c r="J1077" i="1" l="1"/>
  <c r="H1020" i="1"/>
  <c r="G1021" i="1"/>
  <c r="K1019" i="1"/>
  <c r="L1019" i="1" s="1"/>
  <c r="M1019" i="1" s="1"/>
  <c r="N1019" i="1" s="1"/>
  <c r="P178" i="1"/>
  <c r="B178" i="1" s="1"/>
  <c r="V1077" i="1"/>
  <c r="U1077" i="1"/>
  <c r="E1077" i="1"/>
  <c r="F1078" i="1" s="1"/>
  <c r="O1077" i="1"/>
  <c r="S1077" i="1" s="1"/>
  <c r="T1077" i="1" s="1"/>
  <c r="A1078" i="1"/>
  <c r="D1078" i="1" s="1"/>
  <c r="R179" i="1"/>
  <c r="P179" i="1"/>
  <c r="B179" i="1" s="1"/>
  <c r="J1078" i="1" l="1"/>
  <c r="K1020" i="1"/>
  <c r="L1020" i="1" s="1"/>
  <c r="M1020" i="1" s="1"/>
  <c r="N1020" i="1" s="1"/>
  <c r="H1021" i="1"/>
  <c r="G1022" i="1"/>
  <c r="O1078" i="1"/>
  <c r="S1078" i="1" s="1"/>
  <c r="T1078" i="1" s="1"/>
  <c r="A1079" i="1"/>
  <c r="E1078" i="1"/>
  <c r="F1079" i="1" s="1"/>
  <c r="V1078" i="1"/>
  <c r="U1078" i="1"/>
  <c r="R180" i="1"/>
  <c r="P180" i="1"/>
  <c r="B180" i="1" s="1"/>
  <c r="D1079" i="1" l="1"/>
  <c r="E1079" i="1" s="1"/>
  <c r="F1080" i="1" s="1"/>
  <c r="O1079" i="1"/>
  <c r="S1079" i="1" s="1"/>
  <c r="T1079" i="1" s="1"/>
  <c r="J1079" i="1"/>
  <c r="H1022" i="1"/>
  <c r="G1023" i="1"/>
  <c r="K1021" i="1"/>
  <c r="L1021" i="1" s="1"/>
  <c r="M1021" i="1" s="1"/>
  <c r="N1021" i="1" s="1"/>
  <c r="V1079" i="1"/>
  <c r="U1079" i="1"/>
  <c r="A1080" i="1"/>
  <c r="D1080" i="1" s="1"/>
  <c r="R181" i="1"/>
  <c r="P181" i="1"/>
  <c r="B181" i="1" s="1"/>
  <c r="J1080" i="1" l="1"/>
  <c r="K1022" i="1"/>
  <c r="L1022" i="1" s="1"/>
  <c r="M1022" i="1" s="1"/>
  <c r="N1022" i="1" s="1"/>
  <c r="H1023" i="1"/>
  <c r="G1024" i="1"/>
  <c r="U1080" i="1"/>
  <c r="V1080" i="1"/>
  <c r="A1081" i="1"/>
  <c r="D1081" i="1" s="1"/>
  <c r="E1080" i="1"/>
  <c r="F1081" i="1" s="1"/>
  <c r="R182" i="1"/>
  <c r="P182" i="1"/>
  <c r="B182" i="1" s="1"/>
  <c r="J1081" i="1" l="1"/>
  <c r="H1024" i="1"/>
  <c r="G1025" i="1"/>
  <c r="K1023" i="1"/>
  <c r="L1023" i="1" s="1"/>
  <c r="M1023" i="1" s="1"/>
  <c r="N1023" i="1" s="1"/>
  <c r="O1081" i="1"/>
  <c r="S1081" i="1" s="1"/>
  <c r="T1081" i="1" s="1"/>
  <c r="E1081" i="1"/>
  <c r="F1082" i="1" s="1"/>
  <c r="A1082" i="1"/>
  <c r="D1082" i="1" s="1"/>
  <c r="U1081" i="1"/>
  <c r="V1081" i="1"/>
  <c r="R183" i="1"/>
  <c r="P183" i="1"/>
  <c r="B183" i="1" s="1"/>
  <c r="J1082" i="1" l="1"/>
  <c r="H1025" i="1"/>
  <c r="G1026" i="1"/>
  <c r="K1024" i="1"/>
  <c r="L1024" i="1" s="1"/>
  <c r="M1024" i="1" s="1"/>
  <c r="N1024" i="1" s="1"/>
  <c r="U1082" i="1"/>
  <c r="V1082" i="1"/>
  <c r="A1083" i="1"/>
  <c r="D1083" i="1" s="1"/>
  <c r="O1082" i="1"/>
  <c r="S1082" i="1" s="1"/>
  <c r="T1082" i="1" s="1"/>
  <c r="E1082" i="1"/>
  <c r="F1083" i="1" s="1"/>
  <c r="R184" i="1"/>
  <c r="P184" i="1"/>
  <c r="B184" i="1" s="1"/>
  <c r="J1083" i="1" l="1"/>
  <c r="H1026" i="1"/>
  <c r="G1027" i="1"/>
  <c r="K1025" i="1"/>
  <c r="L1025" i="1" s="1"/>
  <c r="M1025" i="1" s="1"/>
  <c r="N1025" i="1" s="1"/>
  <c r="V1083" i="1"/>
  <c r="U1083" i="1"/>
  <c r="A1084" i="1"/>
  <c r="D1084" i="1" s="1"/>
  <c r="O1083" i="1"/>
  <c r="S1083" i="1" s="1"/>
  <c r="T1083" i="1" s="1"/>
  <c r="E1083" i="1"/>
  <c r="F1084" i="1" s="1"/>
  <c r="P185" i="1"/>
  <c r="B185" i="1" s="1"/>
  <c r="J1084" i="1" l="1"/>
  <c r="K1026" i="1"/>
  <c r="L1026" i="1" s="1"/>
  <c r="M1026" i="1" s="1"/>
  <c r="N1026" i="1" s="1"/>
  <c r="H1027" i="1"/>
  <c r="G1028" i="1"/>
  <c r="R185" i="1"/>
  <c r="R186" i="1" s="1"/>
  <c r="U1084" i="1"/>
  <c r="V1084" i="1"/>
  <c r="O1084" i="1"/>
  <c r="S1084" i="1" s="1"/>
  <c r="T1084" i="1" s="1"/>
  <c r="A1085" i="1"/>
  <c r="D1085" i="1" s="1"/>
  <c r="E1084" i="1"/>
  <c r="F1085" i="1" s="1"/>
  <c r="J1085" i="1" l="1"/>
  <c r="H1028" i="1"/>
  <c r="G1029" i="1"/>
  <c r="K1027" i="1"/>
  <c r="L1027" i="1" s="1"/>
  <c r="M1027" i="1" s="1"/>
  <c r="N1027" i="1" s="1"/>
  <c r="P186" i="1"/>
  <c r="B186" i="1" s="1"/>
  <c r="O1085" i="1"/>
  <c r="S1085" i="1" s="1"/>
  <c r="T1085" i="1" s="1"/>
  <c r="A1086" i="1"/>
  <c r="D1086" i="1" s="1"/>
  <c r="E1085" i="1"/>
  <c r="F1086" i="1" s="1"/>
  <c r="V1085" i="1"/>
  <c r="U1085" i="1"/>
  <c r="P187" i="1"/>
  <c r="B187" i="1" s="1"/>
  <c r="J1086" i="1" l="1"/>
  <c r="H1029" i="1"/>
  <c r="G1030" i="1"/>
  <c r="K1028" i="1"/>
  <c r="L1028" i="1" s="1"/>
  <c r="M1028" i="1" s="1"/>
  <c r="N1028" i="1" s="1"/>
  <c r="O1086" i="1"/>
  <c r="S1086" i="1" s="1"/>
  <c r="T1086" i="1" s="1"/>
  <c r="A1087" i="1"/>
  <c r="D1087" i="1" s="1"/>
  <c r="E1086" i="1"/>
  <c r="F1087" i="1" s="1"/>
  <c r="U1086" i="1"/>
  <c r="V1086" i="1"/>
  <c r="R187" i="1"/>
  <c r="R188" i="1" s="1"/>
  <c r="J1087" i="1" l="1"/>
  <c r="K1029" i="1"/>
  <c r="L1029" i="1" s="1"/>
  <c r="M1029" i="1" s="1"/>
  <c r="N1029" i="1" s="1"/>
  <c r="H1030" i="1"/>
  <c r="G1031" i="1"/>
  <c r="P188" i="1"/>
  <c r="B188" i="1" s="1"/>
  <c r="A1088" i="1"/>
  <c r="D1088" i="1" s="1"/>
  <c r="E1087" i="1"/>
  <c r="F1088" i="1" s="1"/>
  <c r="O1087" i="1"/>
  <c r="S1087" i="1" s="1"/>
  <c r="T1087" i="1" s="1"/>
  <c r="U1087" i="1"/>
  <c r="V1087" i="1"/>
  <c r="R189" i="1"/>
  <c r="P189" i="1"/>
  <c r="B189" i="1" s="1"/>
  <c r="J1088" i="1" l="1"/>
  <c r="H1031" i="1"/>
  <c r="G1032" i="1"/>
  <c r="K1030" i="1"/>
  <c r="L1030" i="1" s="1"/>
  <c r="M1030" i="1" s="1"/>
  <c r="N1030" i="1" s="1"/>
  <c r="O1088" i="1"/>
  <c r="S1088" i="1" s="1"/>
  <c r="T1088" i="1" s="1"/>
  <c r="A1089" i="1"/>
  <c r="D1089" i="1" s="1"/>
  <c r="E1088" i="1"/>
  <c r="F1089" i="1" s="1"/>
  <c r="V1088" i="1"/>
  <c r="U1088" i="1"/>
  <c r="R190" i="1"/>
  <c r="P190" i="1"/>
  <c r="B190" i="1" s="1"/>
  <c r="J1089" i="1" l="1"/>
  <c r="K1031" i="1"/>
  <c r="L1031" i="1" s="1"/>
  <c r="M1031" i="1" s="1"/>
  <c r="N1031" i="1" s="1"/>
  <c r="H1032" i="1"/>
  <c r="G1033" i="1"/>
  <c r="O1089" i="1"/>
  <c r="S1089" i="1" s="1"/>
  <c r="T1089" i="1" s="1"/>
  <c r="A1090" i="1"/>
  <c r="D1090" i="1" s="1"/>
  <c r="E1089" i="1"/>
  <c r="F1090" i="1" s="1"/>
  <c r="U1089" i="1"/>
  <c r="V1089" i="1"/>
  <c r="R191" i="1"/>
  <c r="P191" i="1"/>
  <c r="B191" i="1" s="1"/>
  <c r="J1090" i="1" l="1"/>
  <c r="G1034" i="1"/>
  <c r="H1033" i="1"/>
  <c r="K1032" i="1"/>
  <c r="L1032" i="1" s="1"/>
  <c r="M1032" i="1" s="1"/>
  <c r="N1032" i="1" s="1"/>
  <c r="O1090" i="1"/>
  <c r="S1090" i="1" s="1"/>
  <c r="T1090" i="1" s="1"/>
  <c r="A1091" i="1"/>
  <c r="D1091" i="1" s="1"/>
  <c r="E1090" i="1"/>
  <c r="F1091" i="1" s="1"/>
  <c r="V1090" i="1"/>
  <c r="U1090" i="1"/>
  <c r="R192" i="1"/>
  <c r="P192" i="1"/>
  <c r="B192" i="1" s="1"/>
  <c r="J1091" i="1" l="1"/>
  <c r="K1033" i="1"/>
  <c r="L1033" i="1" s="1"/>
  <c r="M1033" i="1" s="1"/>
  <c r="N1033" i="1" s="1"/>
  <c r="H1034" i="1"/>
  <c r="G1035" i="1"/>
  <c r="E1091" i="1"/>
  <c r="F1092" i="1" s="1"/>
  <c r="O1091" i="1"/>
  <c r="S1091" i="1" s="1"/>
  <c r="T1091" i="1" s="1"/>
  <c r="A1092" i="1"/>
  <c r="D1092" i="1" s="1"/>
  <c r="V1091" i="1"/>
  <c r="U1091" i="1"/>
  <c r="R193" i="1"/>
  <c r="P193" i="1"/>
  <c r="B193" i="1" s="1"/>
  <c r="J1092" i="1" l="1"/>
  <c r="G1036" i="1"/>
  <c r="H1035" i="1"/>
  <c r="K1034" i="1"/>
  <c r="L1034" i="1" s="1"/>
  <c r="M1034" i="1" s="1"/>
  <c r="N1034" i="1" s="1"/>
  <c r="E1092" i="1"/>
  <c r="F1093" i="1" s="1"/>
  <c r="A1093" i="1"/>
  <c r="D1093" i="1" s="1"/>
  <c r="O1092" i="1"/>
  <c r="S1092" i="1" s="1"/>
  <c r="T1092" i="1" s="1"/>
  <c r="V1092" i="1"/>
  <c r="U1092" i="1"/>
  <c r="R194" i="1"/>
  <c r="P194" i="1"/>
  <c r="B194" i="1" s="1"/>
  <c r="J1093" i="1" l="1"/>
  <c r="K1035" i="1"/>
  <c r="L1035" i="1" s="1"/>
  <c r="M1035" i="1" s="1"/>
  <c r="N1035" i="1" s="1"/>
  <c r="G1037" i="1"/>
  <c r="H1036" i="1"/>
  <c r="V1093" i="1"/>
  <c r="U1093" i="1"/>
  <c r="E1093" i="1"/>
  <c r="F1094" i="1" s="1"/>
  <c r="A1094" i="1"/>
  <c r="D1094" i="1" s="1"/>
  <c r="P195" i="1"/>
  <c r="J1094" i="1" l="1"/>
  <c r="H1037" i="1"/>
  <c r="G1038" i="1"/>
  <c r="K1036" i="1"/>
  <c r="L1036" i="1" s="1"/>
  <c r="M1036" i="1" s="1"/>
  <c r="N1036" i="1" s="1"/>
  <c r="V1094" i="1"/>
  <c r="U1094" i="1"/>
  <c r="O1094" i="1"/>
  <c r="S1094" i="1" s="1"/>
  <c r="T1094" i="1" s="1"/>
  <c r="E1094" i="1"/>
  <c r="F1095" i="1" s="1"/>
  <c r="A1095" i="1"/>
  <c r="D1095" i="1" s="1"/>
  <c r="R195" i="1"/>
  <c r="B195" i="1"/>
  <c r="J1095" i="1" l="1"/>
  <c r="K1037" i="1"/>
  <c r="L1037" i="1" s="1"/>
  <c r="M1037" i="1" s="1"/>
  <c r="N1037" i="1" s="1"/>
  <c r="H1038" i="1"/>
  <c r="G1039" i="1"/>
  <c r="P196" i="1"/>
  <c r="B196" i="1" s="1"/>
  <c r="R196" i="1"/>
  <c r="R197" i="1" s="1"/>
  <c r="U1095" i="1"/>
  <c r="V1095" i="1"/>
  <c r="A1096" i="1"/>
  <c r="D1096" i="1" s="1"/>
  <c r="E1095" i="1"/>
  <c r="F1096" i="1" s="1"/>
  <c r="O1095" i="1"/>
  <c r="S1095" i="1" s="1"/>
  <c r="T1095" i="1" s="1"/>
  <c r="J1096" i="1" l="1"/>
  <c r="H1039" i="1"/>
  <c r="G1040" i="1"/>
  <c r="K1038" i="1"/>
  <c r="L1038" i="1" s="1"/>
  <c r="M1038" i="1" s="1"/>
  <c r="N1038" i="1" s="1"/>
  <c r="P197" i="1"/>
  <c r="B197" i="1" s="1"/>
  <c r="O1096" i="1"/>
  <c r="S1096" i="1" s="1"/>
  <c r="T1096" i="1" s="1"/>
  <c r="E1096" i="1"/>
  <c r="F1097" i="1" s="1"/>
  <c r="A1097" i="1"/>
  <c r="D1097" i="1" s="1"/>
  <c r="U1096" i="1"/>
  <c r="V1096" i="1"/>
  <c r="R198" i="1"/>
  <c r="P198" i="1"/>
  <c r="B198" i="1" s="1"/>
  <c r="J1097" i="1" l="1"/>
  <c r="K1039" i="1"/>
  <c r="L1039" i="1" s="1"/>
  <c r="M1039" i="1" s="1"/>
  <c r="N1039" i="1" s="1"/>
  <c r="H1040" i="1"/>
  <c r="G1041" i="1"/>
  <c r="A1098" i="1"/>
  <c r="D1098" i="1" s="1"/>
  <c r="O1097" i="1"/>
  <c r="S1097" i="1" s="1"/>
  <c r="T1097" i="1" s="1"/>
  <c r="E1097" i="1"/>
  <c r="F1098" i="1" s="1"/>
  <c r="V1097" i="1"/>
  <c r="U1097" i="1"/>
  <c r="R199" i="1"/>
  <c r="P199" i="1"/>
  <c r="B199" i="1" s="1"/>
  <c r="J1098" i="1" l="1"/>
  <c r="H1041" i="1"/>
  <c r="G1042" i="1"/>
  <c r="K1040" i="1"/>
  <c r="L1040" i="1" s="1"/>
  <c r="M1040" i="1" s="1"/>
  <c r="N1040" i="1" s="1"/>
  <c r="V1098" i="1"/>
  <c r="U1098" i="1"/>
  <c r="O1098" i="1"/>
  <c r="S1098" i="1" s="1"/>
  <c r="T1098" i="1" s="1"/>
  <c r="E1098" i="1"/>
  <c r="F1099" i="1" s="1"/>
  <c r="A1099" i="1"/>
  <c r="D1099" i="1" s="1"/>
  <c r="R200" i="1"/>
  <c r="P200" i="1"/>
  <c r="B200" i="1" s="1"/>
  <c r="J1099" i="1" l="1"/>
  <c r="H1042" i="1"/>
  <c r="G1043" i="1"/>
  <c r="K1041" i="1"/>
  <c r="L1041" i="1" s="1"/>
  <c r="M1041" i="1" s="1"/>
  <c r="N1041" i="1" s="1"/>
  <c r="V1099" i="1"/>
  <c r="U1099" i="1"/>
  <c r="A1100" i="1"/>
  <c r="D1100" i="1" s="1"/>
  <c r="E1099" i="1"/>
  <c r="F1100" i="1" s="1"/>
  <c r="O1099" i="1"/>
  <c r="S1099" i="1" s="1"/>
  <c r="T1099" i="1" s="1"/>
  <c r="R201" i="1"/>
  <c r="P202" i="1" s="1"/>
  <c r="P201" i="1"/>
  <c r="B201" i="1" s="1"/>
  <c r="J1100" i="1" l="1"/>
  <c r="K1042" i="1"/>
  <c r="L1042" i="1" s="1"/>
  <c r="M1042" i="1" s="1"/>
  <c r="N1042" i="1" s="1"/>
  <c r="H1043" i="1"/>
  <c r="G1044" i="1"/>
  <c r="U1100" i="1"/>
  <c r="V1100" i="1"/>
  <c r="A1101" i="1"/>
  <c r="D1101" i="1" s="1"/>
  <c r="O1100" i="1"/>
  <c r="E1100" i="1"/>
  <c r="F1101" i="1" s="1"/>
  <c r="R202" i="1"/>
  <c r="R203" i="1" s="1"/>
  <c r="B202" i="1"/>
  <c r="J1101" i="1" l="1"/>
  <c r="H1044" i="1"/>
  <c r="G1045" i="1"/>
  <c r="K1043" i="1"/>
  <c r="L1043" i="1" s="1"/>
  <c r="M1043" i="1" s="1"/>
  <c r="N1043" i="1" s="1"/>
  <c r="P203" i="1"/>
  <c r="B203" i="1" s="1"/>
  <c r="U1101" i="1"/>
  <c r="V1101" i="1"/>
  <c r="E1101" i="1"/>
  <c r="F1102" i="1" s="1"/>
  <c r="A1102" i="1"/>
  <c r="D1102" i="1" s="1"/>
  <c r="O1101" i="1"/>
  <c r="S1101" i="1" s="1"/>
  <c r="T1101" i="1" s="1"/>
  <c r="R204" i="1"/>
  <c r="P204" i="1"/>
  <c r="B204" i="1" s="1"/>
  <c r="J1102" i="1" l="1"/>
  <c r="K1044" i="1"/>
  <c r="L1044" i="1" s="1"/>
  <c r="M1044" i="1" s="1"/>
  <c r="N1044" i="1" s="1"/>
  <c r="G1046" i="1"/>
  <c r="H1045" i="1"/>
  <c r="V1102" i="1"/>
  <c r="U1102" i="1"/>
  <c r="A1103" i="1"/>
  <c r="D1103" i="1" s="1"/>
  <c r="O1102" i="1"/>
  <c r="S1102" i="1" s="1"/>
  <c r="T1102" i="1" s="1"/>
  <c r="E1102" i="1"/>
  <c r="F1103" i="1" s="1"/>
  <c r="P205" i="1"/>
  <c r="B205" i="1" s="1"/>
  <c r="J1103" i="1" l="1"/>
  <c r="H1046" i="1"/>
  <c r="G1047" i="1"/>
  <c r="K1045" i="1"/>
  <c r="L1045" i="1" s="1"/>
  <c r="M1045" i="1" s="1"/>
  <c r="N1045" i="1" s="1"/>
  <c r="R205" i="1"/>
  <c r="R206" i="1" s="1"/>
  <c r="V1103" i="1"/>
  <c r="U1103" i="1"/>
  <c r="E1103" i="1"/>
  <c r="F1104" i="1" s="1"/>
  <c r="A1104" i="1"/>
  <c r="D1104" i="1" s="1"/>
  <c r="O1103" i="1"/>
  <c r="S1103" i="1" s="1"/>
  <c r="T1103" i="1" s="1"/>
  <c r="J1104" i="1" l="1"/>
  <c r="K1046" i="1"/>
  <c r="L1046" i="1" s="1"/>
  <c r="M1046" i="1" s="1"/>
  <c r="N1046" i="1" s="1"/>
  <c r="G1048" i="1"/>
  <c r="H1047" i="1"/>
  <c r="P206" i="1"/>
  <c r="B206" i="1" s="1"/>
  <c r="U1104" i="1"/>
  <c r="V1104" i="1"/>
  <c r="E1104" i="1"/>
  <c r="F1105" i="1" s="1"/>
  <c r="A1105" i="1"/>
  <c r="D1105" i="1" s="1"/>
  <c r="O1104" i="1"/>
  <c r="S1104" i="1" s="1"/>
  <c r="T1104" i="1" s="1"/>
  <c r="R207" i="1"/>
  <c r="P207" i="1"/>
  <c r="B207" i="1" s="1"/>
  <c r="J1105" i="1" l="1"/>
  <c r="H1048" i="1"/>
  <c r="G1049" i="1"/>
  <c r="K1047" i="1"/>
  <c r="L1047" i="1" s="1"/>
  <c r="M1047" i="1" s="1"/>
  <c r="N1047" i="1" s="1"/>
  <c r="V1105" i="1"/>
  <c r="U1105" i="1"/>
  <c r="A1106" i="1"/>
  <c r="D1106" i="1" s="1"/>
  <c r="O1105" i="1"/>
  <c r="S1105" i="1" s="1"/>
  <c r="T1105" i="1" s="1"/>
  <c r="E1105" i="1"/>
  <c r="F1106" i="1" s="1"/>
  <c r="R208" i="1"/>
  <c r="P208" i="1"/>
  <c r="B208" i="1" s="1"/>
  <c r="J1106" i="1" l="1"/>
  <c r="K1048" i="1"/>
  <c r="L1048" i="1" s="1"/>
  <c r="M1048" i="1" s="1"/>
  <c r="N1048" i="1" s="1"/>
  <c r="H1049" i="1"/>
  <c r="G1050" i="1"/>
  <c r="O1106" i="1"/>
  <c r="S1106" i="1" s="1"/>
  <c r="T1106" i="1" s="1"/>
  <c r="E1106" i="1"/>
  <c r="F1107" i="1" s="1"/>
  <c r="A1107" i="1"/>
  <c r="D1107" i="1" s="1"/>
  <c r="U1106" i="1"/>
  <c r="V1106" i="1"/>
  <c r="P209" i="1"/>
  <c r="J1107" i="1" l="1"/>
  <c r="G1051" i="1"/>
  <c r="H1050" i="1"/>
  <c r="K1049" i="1"/>
  <c r="L1049" i="1" s="1"/>
  <c r="M1049" i="1" s="1"/>
  <c r="N1049" i="1" s="1"/>
  <c r="B209" i="1"/>
  <c r="O1107" i="1"/>
  <c r="S1107" i="1" s="1"/>
  <c r="T1107" i="1" s="1"/>
  <c r="E1107" i="1"/>
  <c r="F1108" i="1" s="1"/>
  <c r="A1108" i="1"/>
  <c r="D1108" i="1" s="1"/>
  <c r="V1107" i="1"/>
  <c r="U1107" i="1"/>
  <c r="R209" i="1"/>
  <c r="J1108" i="1" l="1"/>
  <c r="K1050" i="1"/>
  <c r="L1050" i="1" s="1"/>
  <c r="M1050" i="1" s="1"/>
  <c r="N1050" i="1" s="1"/>
  <c r="H1051" i="1"/>
  <c r="G1052" i="1"/>
  <c r="R210" i="1"/>
  <c r="P211" i="1" s="1"/>
  <c r="B211" i="1" s="1"/>
  <c r="P210" i="1"/>
  <c r="B210" i="1" s="1"/>
  <c r="A1109" i="1"/>
  <c r="D1109" i="1" s="1"/>
  <c r="E1108" i="1"/>
  <c r="F1109" i="1" s="1"/>
  <c r="O1108" i="1"/>
  <c r="S1108" i="1" s="1"/>
  <c r="T1108" i="1" s="1"/>
  <c r="V1108" i="1"/>
  <c r="U1108" i="1"/>
  <c r="J1109" i="1" l="1"/>
  <c r="R211" i="1"/>
  <c r="P212" i="1" s="1"/>
  <c r="B212" i="1" s="1"/>
  <c r="H1052" i="1"/>
  <c r="G1053" i="1"/>
  <c r="K1051" i="1"/>
  <c r="L1051" i="1" s="1"/>
  <c r="M1051" i="1" s="1"/>
  <c r="N1051" i="1" s="1"/>
  <c r="E1109" i="1"/>
  <c r="F1110" i="1" s="1"/>
  <c r="O1109" i="1"/>
  <c r="S1109" i="1" s="1"/>
  <c r="T1109" i="1" s="1"/>
  <c r="A1110" i="1"/>
  <c r="D1110" i="1" s="1"/>
  <c r="V1109" i="1"/>
  <c r="U1109" i="1"/>
  <c r="J1110" i="1" l="1"/>
  <c r="R212" i="1"/>
  <c r="P213" i="1" s="1"/>
  <c r="B213" i="1" s="1"/>
  <c r="K1052" i="1"/>
  <c r="L1052" i="1" s="1"/>
  <c r="M1052" i="1" s="1"/>
  <c r="N1052" i="1" s="1"/>
  <c r="G1054" i="1"/>
  <c r="H1053" i="1"/>
  <c r="O1110" i="1"/>
  <c r="S1110" i="1" s="1"/>
  <c r="T1110" i="1" s="1"/>
  <c r="A1111" i="1"/>
  <c r="D1111" i="1" s="1"/>
  <c r="E1110" i="1"/>
  <c r="F1111" i="1" s="1"/>
  <c r="U1110" i="1"/>
  <c r="V1110" i="1"/>
  <c r="J1111" i="1" l="1"/>
  <c r="G1055" i="1"/>
  <c r="H1054" i="1"/>
  <c r="K1053" i="1"/>
  <c r="L1053" i="1" s="1"/>
  <c r="M1053" i="1" s="1"/>
  <c r="N1053" i="1" s="1"/>
  <c r="R213" i="1"/>
  <c r="R214" i="1" s="1"/>
  <c r="A1112" i="1"/>
  <c r="D1112" i="1" s="1"/>
  <c r="O1111" i="1"/>
  <c r="S1111" i="1" s="1"/>
  <c r="T1111" i="1" s="1"/>
  <c r="E1111" i="1"/>
  <c r="F1112" i="1" s="1"/>
  <c r="V1111" i="1"/>
  <c r="U1111" i="1"/>
  <c r="J1112" i="1" l="1"/>
  <c r="P214" i="1"/>
  <c r="B214" i="1" s="1"/>
  <c r="K1054" i="1"/>
  <c r="L1054" i="1" s="1"/>
  <c r="M1054" i="1" s="1"/>
  <c r="N1054" i="1" s="1"/>
  <c r="H1055" i="1"/>
  <c r="G1056" i="1"/>
  <c r="V1112" i="1"/>
  <c r="U1112" i="1"/>
  <c r="O1112" i="1"/>
  <c r="S1112" i="1" s="1"/>
  <c r="T1112" i="1" s="1"/>
  <c r="E1112" i="1"/>
  <c r="F1113" i="1" s="1"/>
  <c r="A1113" i="1"/>
  <c r="R215" i="1"/>
  <c r="P215" i="1"/>
  <c r="B215" i="1" s="1"/>
  <c r="D1113" i="1" l="1"/>
  <c r="E1113" i="1" s="1"/>
  <c r="F1114" i="1" s="1"/>
  <c r="O1113" i="1"/>
  <c r="J1113" i="1"/>
  <c r="H1056" i="1"/>
  <c r="G1057" i="1"/>
  <c r="K1055" i="1"/>
  <c r="L1055" i="1" s="1"/>
  <c r="M1055" i="1" s="1"/>
  <c r="N1055" i="1" s="1"/>
  <c r="U1113" i="1"/>
  <c r="V1113" i="1"/>
  <c r="A1114" i="1"/>
  <c r="D1114" i="1" s="1"/>
  <c r="S1113" i="1"/>
  <c r="T1113" i="1" s="1"/>
  <c r="P216" i="1"/>
  <c r="B216" i="1" s="1"/>
  <c r="J1114" i="1" l="1"/>
  <c r="K1056" i="1"/>
  <c r="L1056" i="1" s="1"/>
  <c r="M1056" i="1" s="1"/>
  <c r="N1056" i="1" s="1"/>
  <c r="G1058" i="1"/>
  <c r="H1057" i="1"/>
  <c r="E1114" i="1"/>
  <c r="F1115" i="1" s="1"/>
  <c r="A1115" i="1"/>
  <c r="D1115" i="1" s="1"/>
  <c r="V1114" i="1"/>
  <c r="U1114" i="1"/>
  <c r="R216" i="1"/>
  <c r="R217" i="1" s="1"/>
  <c r="J1115" i="1" l="1"/>
  <c r="H1058" i="1"/>
  <c r="G1059" i="1"/>
  <c r="K1057" i="1"/>
  <c r="L1057" i="1" s="1"/>
  <c r="M1057" i="1" s="1"/>
  <c r="N1057" i="1" s="1"/>
  <c r="P217" i="1"/>
  <c r="B217" i="1" s="1"/>
  <c r="V1115" i="1"/>
  <c r="U1115" i="1"/>
  <c r="E1115" i="1"/>
  <c r="F1116" i="1" s="1"/>
  <c r="A1116" i="1"/>
  <c r="D1116" i="1" s="1"/>
  <c r="O1115" i="1"/>
  <c r="S1115" i="1" s="1"/>
  <c r="T1115" i="1" s="1"/>
  <c r="P218" i="1"/>
  <c r="B218" i="1" s="1"/>
  <c r="J1116" i="1" l="1"/>
  <c r="K1058" i="1"/>
  <c r="L1058" i="1" s="1"/>
  <c r="M1058" i="1" s="1"/>
  <c r="N1058" i="1" s="1"/>
  <c r="H1059" i="1"/>
  <c r="G1060" i="1"/>
  <c r="R218" i="1"/>
  <c r="R219" i="1" s="1"/>
  <c r="V1116" i="1"/>
  <c r="U1116" i="1"/>
  <c r="O1116" i="1"/>
  <c r="S1116" i="1" s="1"/>
  <c r="T1116" i="1" s="1"/>
  <c r="E1116" i="1"/>
  <c r="F1117" i="1" s="1"/>
  <c r="A1117" i="1"/>
  <c r="D1117" i="1" s="1"/>
  <c r="J1117" i="1" l="1"/>
  <c r="H1060" i="1"/>
  <c r="G1061" i="1"/>
  <c r="K1059" i="1"/>
  <c r="L1059" i="1" s="1"/>
  <c r="M1059" i="1" s="1"/>
  <c r="N1059" i="1" s="1"/>
  <c r="P219" i="1"/>
  <c r="B219" i="1" s="1"/>
  <c r="V1117" i="1"/>
  <c r="U1117" i="1"/>
  <c r="A1118" i="1"/>
  <c r="D1118" i="1" s="1"/>
  <c r="O1117" i="1"/>
  <c r="S1117" i="1" s="1"/>
  <c r="T1117" i="1" s="1"/>
  <c r="E1117" i="1"/>
  <c r="F1118" i="1" s="1"/>
  <c r="R220" i="1"/>
  <c r="P220" i="1"/>
  <c r="B220" i="1" s="1"/>
  <c r="J1118" i="1" l="1"/>
  <c r="K1060" i="1"/>
  <c r="L1060" i="1" s="1"/>
  <c r="M1060" i="1" s="1"/>
  <c r="N1060" i="1" s="1"/>
  <c r="H1061" i="1"/>
  <c r="G1062" i="1"/>
  <c r="E1118" i="1"/>
  <c r="F1119" i="1" s="1"/>
  <c r="A1119" i="1"/>
  <c r="D1119" i="1" s="1"/>
  <c r="O1118" i="1"/>
  <c r="S1118" i="1" s="1"/>
  <c r="T1118" i="1" s="1"/>
  <c r="U1118" i="1"/>
  <c r="V1118" i="1"/>
  <c r="R221" i="1"/>
  <c r="P221" i="1"/>
  <c r="B221" i="1" s="1"/>
  <c r="J1119" i="1" l="1"/>
  <c r="H1062" i="1"/>
  <c r="G1063" i="1"/>
  <c r="K1061" i="1"/>
  <c r="L1061" i="1" s="1"/>
  <c r="M1061" i="1" s="1"/>
  <c r="N1061" i="1" s="1"/>
  <c r="V1119" i="1"/>
  <c r="U1119" i="1"/>
  <c r="E1119" i="1"/>
  <c r="F1120" i="1" s="1"/>
  <c r="O1119" i="1"/>
  <c r="S1119" i="1" s="1"/>
  <c r="T1119" i="1" s="1"/>
  <c r="A1120" i="1"/>
  <c r="D1120" i="1" s="1"/>
  <c r="R222" i="1"/>
  <c r="P222" i="1"/>
  <c r="B222" i="1" s="1"/>
  <c r="J1120" i="1" l="1"/>
  <c r="H1063" i="1"/>
  <c r="G1064" i="1"/>
  <c r="K1062" i="1"/>
  <c r="L1062" i="1" s="1"/>
  <c r="M1062" i="1" s="1"/>
  <c r="N1062" i="1" s="1"/>
  <c r="E1120" i="1"/>
  <c r="F1121" i="1" s="1"/>
  <c r="O1120" i="1"/>
  <c r="S1120" i="1" s="1"/>
  <c r="T1120" i="1" s="1"/>
  <c r="A1121" i="1"/>
  <c r="D1121" i="1" s="1"/>
  <c r="V1120" i="1"/>
  <c r="U1120" i="1"/>
  <c r="R223" i="1"/>
  <c r="P223" i="1"/>
  <c r="B223" i="1" s="1"/>
  <c r="J1121" i="1" l="1"/>
  <c r="K1063" i="1"/>
  <c r="L1063" i="1" s="1"/>
  <c r="M1063" i="1" s="1"/>
  <c r="N1063" i="1" s="1"/>
  <c r="H1064" i="1"/>
  <c r="G1065" i="1"/>
  <c r="O1121" i="1"/>
  <c r="E1121" i="1"/>
  <c r="F1122" i="1" s="1"/>
  <c r="A1122" i="1"/>
  <c r="D1122" i="1" s="1"/>
  <c r="V1121" i="1"/>
  <c r="U1121" i="1"/>
  <c r="R224" i="1"/>
  <c r="P224" i="1"/>
  <c r="B224" i="1" s="1"/>
  <c r="J1122" i="1" l="1"/>
  <c r="G1066" i="1"/>
  <c r="H1065" i="1"/>
  <c r="K1064" i="1"/>
  <c r="L1064" i="1" s="1"/>
  <c r="M1064" i="1" s="1"/>
  <c r="N1064" i="1" s="1"/>
  <c r="S1121" i="1"/>
  <c r="T1121" i="1" s="1"/>
  <c r="A1123" i="1"/>
  <c r="D1123" i="1" s="1"/>
  <c r="O1122" i="1"/>
  <c r="S1122" i="1" s="1"/>
  <c r="T1122" i="1" s="1"/>
  <c r="E1122" i="1"/>
  <c r="F1123" i="1" s="1"/>
  <c r="U1122" i="1"/>
  <c r="V1122" i="1"/>
  <c r="R225" i="1"/>
  <c r="P225" i="1"/>
  <c r="B225" i="1" s="1"/>
  <c r="J1123" i="1" l="1"/>
  <c r="K1065" i="1"/>
  <c r="L1065" i="1" s="1"/>
  <c r="M1065" i="1" s="1"/>
  <c r="N1065" i="1" s="1"/>
  <c r="H1066" i="1"/>
  <c r="G1067" i="1"/>
  <c r="V1123" i="1"/>
  <c r="U1123" i="1"/>
  <c r="A1124" i="1"/>
  <c r="D1124" i="1" s="1"/>
  <c r="O1123" i="1"/>
  <c r="S1123" i="1" s="1"/>
  <c r="T1123" i="1" s="1"/>
  <c r="E1123" i="1"/>
  <c r="F1124" i="1" s="1"/>
  <c r="R226" i="1"/>
  <c r="P226" i="1"/>
  <c r="B226" i="1" s="1"/>
  <c r="J1124" i="1" l="1"/>
  <c r="H1067" i="1"/>
  <c r="G1068" i="1"/>
  <c r="K1066" i="1"/>
  <c r="L1066" i="1" s="1"/>
  <c r="M1066" i="1" s="1"/>
  <c r="N1066" i="1" s="1"/>
  <c r="E1124" i="1"/>
  <c r="F1125" i="1" s="1"/>
  <c r="O1124" i="1"/>
  <c r="S1124" i="1" s="1"/>
  <c r="T1124" i="1" s="1"/>
  <c r="A1125" i="1"/>
  <c r="D1125" i="1" s="1"/>
  <c r="V1124" i="1"/>
  <c r="U1124" i="1"/>
  <c r="R227" i="1"/>
  <c r="P227" i="1"/>
  <c r="B227" i="1" s="1"/>
  <c r="J1125" i="1" l="1"/>
  <c r="K1067" i="1"/>
  <c r="L1067" i="1" s="1"/>
  <c r="M1067" i="1" s="1"/>
  <c r="N1067" i="1" s="1"/>
  <c r="G1069" i="1"/>
  <c r="H1068" i="1"/>
  <c r="O1125" i="1"/>
  <c r="S1125" i="1" s="1"/>
  <c r="T1125" i="1" s="1"/>
  <c r="A1126" i="1"/>
  <c r="D1126" i="1" s="1"/>
  <c r="E1125" i="1"/>
  <c r="F1126" i="1" s="1"/>
  <c r="V1125" i="1"/>
  <c r="U1125" i="1"/>
  <c r="P228" i="1"/>
  <c r="J1126" i="1" l="1"/>
  <c r="H1069" i="1"/>
  <c r="G1070" i="1"/>
  <c r="K1068" i="1"/>
  <c r="L1068" i="1" s="1"/>
  <c r="M1068" i="1" s="1"/>
  <c r="N1068" i="1" s="1"/>
  <c r="A1127" i="1"/>
  <c r="D1127" i="1" s="1"/>
  <c r="O1126" i="1"/>
  <c r="S1126" i="1" s="1"/>
  <c r="T1126" i="1" s="1"/>
  <c r="E1126" i="1"/>
  <c r="F1127" i="1" s="1"/>
  <c r="U1126" i="1"/>
  <c r="V1126" i="1"/>
  <c r="R228" i="1"/>
  <c r="B228" i="1"/>
  <c r="J1127" i="1" l="1"/>
  <c r="K1069" i="1"/>
  <c r="L1069" i="1" s="1"/>
  <c r="M1069" i="1" s="1"/>
  <c r="N1069" i="1" s="1"/>
  <c r="H1070" i="1"/>
  <c r="G1071" i="1"/>
  <c r="P229" i="1"/>
  <c r="B229" i="1" s="1"/>
  <c r="R229" i="1"/>
  <c r="R230" i="1" s="1"/>
  <c r="V1127" i="1"/>
  <c r="U1127" i="1"/>
  <c r="E1127" i="1"/>
  <c r="F1128" i="1" s="1"/>
  <c r="A1128" i="1"/>
  <c r="D1128" i="1" s="1"/>
  <c r="O1127" i="1"/>
  <c r="S1127" i="1" s="1"/>
  <c r="T1127" i="1" s="1"/>
  <c r="J1128" i="1" l="1"/>
  <c r="H1071" i="1"/>
  <c r="G1072" i="1"/>
  <c r="K1070" i="1"/>
  <c r="L1070" i="1" s="1"/>
  <c r="M1070" i="1" s="1"/>
  <c r="N1070" i="1" s="1"/>
  <c r="P230" i="1"/>
  <c r="B230" i="1" s="1"/>
  <c r="O1128" i="1"/>
  <c r="S1128" i="1" s="1"/>
  <c r="T1128" i="1" s="1"/>
  <c r="E1128" i="1"/>
  <c r="F1129" i="1" s="1"/>
  <c r="A1129" i="1"/>
  <c r="D1129" i="1" s="1"/>
  <c r="V1128" i="1"/>
  <c r="U1128" i="1"/>
  <c r="R231" i="1"/>
  <c r="P231" i="1"/>
  <c r="B231" i="1" s="1"/>
  <c r="J1129" i="1" l="1"/>
  <c r="K1071" i="1"/>
  <c r="L1071" i="1" s="1"/>
  <c r="M1071" i="1" s="1"/>
  <c r="N1071" i="1" s="1"/>
  <c r="H1072" i="1"/>
  <c r="G1073" i="1"/>
  <c r="A1130" i="1"/>
  <c r="D1130" i="1" s="1"/>
  <c r="E1129" i="1"/>
  <c r="F1130" i="1" s="1"/>
  <c r="O1129" i="1"/>
  <c r="S1129" i="1" s="1"/>
  <c r="T1129" i="1" s="1"/>
  <c r="U1129" i="1"/>
  <c r="V1129" i="1"/>
  <c r="R232" i="1"/>
  <c r="P232" i="1"/>
  <c r="B232" i="1" s="1"/>
  <c r="J1130" i="1" l="1"/>
  <c r="H1073" i="1"/>
  <c r="G1074" i="1"/>
  <c r="K1072" i="1"/>
  <c r="L1072" i="1" s="1"/>
  <c r="M1072" i="1" s="1"/>
  <c r="N1072" i="1" s="1"/>
  <c r="E1130" i="1"/>
  <c r="F1131" i="1" s="1"/>
  <c r="A1131" i="1"/>
  <c r="D1131" i="1" s="1"/>
  <c r="O1130" i="1"/>
  <c r="S1130" i="1" s="1"/>
  <c r="T1130" i="1" s="1"/>
  <c r="V1130" i="1"/>
  <c r="U1130" i="1"/>
  <c r="R233" i="1"/>
  <c r="P233" i="1"/>
  <c r="B233" i="1" s="1"/>
  <c r="J1131" i="1" l="1"/>
  <c r="K1073" i="1"/>
  <c r="L1073" i="1" s="1"/>
  <c r="M1073" i="1" s="1"/>
  <c r="N1073" i="1" s="1"/>
  <c r="H1074" i="1"/>
  <c r="G1075" i="1"/>
  <c r="V1131" i="1"/>
  <c r="U1131" i="1"/>
  <c r="E1131" i="1"/>
  <c r="F1132" i="1" s="1"/>
  <c r="O1131" i="1"/>
  <c r="S1131" i="1" s="1"/>
  <c r="T1131" i="1" s="1"/>
  <c r="A1132" i="1"/>
  <c r="D1132" i="1" s="1"/>
  <c r="R234" i="1"/>
  <c r="P235" i="1" s="1"/>
  <c r="P234" i="1"/>
  <c r="B234" i="1" s="1"/>
  <c r="J1132" i="1" l="1"/>
  <c r="H1075" i="1"/>
  <c r="G1076" i="1"/>
  <c r="K1074" i="1"/>
  <c r="L1074" i="1" s="1"/>
  <c r="M1074" i="1" s="1"/>
  <c r="N1074" i="1" s="1"/>
  <c r="O1132" i="1"/>
  <c r="E1132" i="1"/>
  <c r="F1133" i="1" s="1"/>
  <c r="A1133" i="1"/>
  <c r="D1133" i="1" s="1"/>
  <c r="U1132" i="1"/>
  <c r="V1132" i="1"/>
  <c r="R235" i="1"/>
  <c r="B235" i="1"/>
  <c r="J1133" i="1" l="1"/>
  <c r="K1075" i="1"/>
  <c r="L1075" i="1" s="1"/>
  <c r="M1075" i="1" s="1"/>
  <c r="N1075" i="1" s="1"/>
  <c r="H1076" i="1"/>
  <c r="G1077" i="1"/>
  <c r="P236" i="1"/>
  <c r="B236" i="1" s="1"/>
  <c r="A1134" i="1"/>
  <c r="D1134" i="1" s="1"/>
  <c r="E1133" i="1"/>
  <c r="F1134" i="1" s="1"/>
  <c r="O1133" i="1"/>
  <c r="S1133" i="1" s="1"/>
  <c r="T1133" i="1" s="1"/>
  <c r="U1133" i="1"/>
  <c r="V1133" i="1"/>
  <c r="J1134" i="1" l="1"/>
  <c r="H1077" i="1"/>
  <c r="G1078" i="1"/>
  <c r="K1076" i="1"/>
  <c r="L1076" i="1" s="1"/>
  <c r="M1076" i="1" s="1"/>
  <c r="N1076" i="1" s="1"/>
  <c r="R236" i="1"/>
  <c r="P237" i="1" s="1"/>
  <c r="B237" i="1" s="1"/>
  <c r="V1134" i="1"/>
  <c r="U1134" i="1"/>
  <c r="E1134" i="1"/>
  <c r="F1135" i="1" s="1"/>
  <c r="A1135" i="1"/>
  <c r="D1135" i="1" s="1"/>
  <c r="O1134" i="1"/>
  <c r="S1134" i="1" s="1"/>
  <c r="T1134" i="1" s="1"/>
  <c r="J1135" i="1" l="1"/>
  <c r="G1079" i="1"/>
  <c r="H1078" i="1"/>
  <c r="K1077" i="1"/>
  <c r="L1077" i="1" s="1"/>
  <c r="M1077" i="1" s="1"/>
  <c r="N1077" i="1" s="1"/>
  <c r="R237" i="1"/>
  <c r="R238" i="1" s="1"/>
  <c r="R239" i="1" s="1"/>
  <c r="V1135" i="1"/>
  <c r="U1135" i="1"/>
  <c r="E1135" i="1"/>
  <c r="F1136" i="1" s="1"/>
  <c r="A1136" i="1"/>
  <c r="D1136" i="1" s="1"/>
  <c r="O1135" i="1"/>
  <c r="S1135" i="1" s="1"/>
  <c r="T1135" i="1" s="1"/>
  <c r="J1136" i="1" l="1"/>
  <c r="K1078" i="1"/>
  <c r="L1078" i="1" s="1"/>
  <c r="M1078" i="1" s="1"/>
  <c r="N1078" i="1" s="1"/>
  <c r="H1079" i="1"/>
  <c r="G1080" i="1"/>
  <c r="P239" i="1"/>
  <c r="B239" i="1" s="1"/>
  <c r="P238" i="1"/>
  <c r="B238" i="1" s="1"/>
  <c r="U1136" i="1"/>
  <c r="V1136" i="1"/>
  <c r="O1136" i="1"/>
  <c r="S1136" i="1" s="1"/>
  <c r="T1136" i="1" s="1"/>
  <c r="A1137" i="1"/>
  <c r="D1137" i="1" s="1"/>
  <c r="E1136" i="1"/>
  <c r="F1137" i="1" s="1"/>
  <c r="R240" i="1"/>
  <c r="P240" i="1"/>
  <c r="B240" i="1" s="1"/>
  <c r="J1137" i="1" l="1"/>
  <c r="H1080" i="1"/>
  <c r="G1081" i="1"/>
  <c r="K1079" i="1"/>
  <c r="L1079" i="1" s="1"/>
  <c r="M1079" i="1" s="1"/>
  <c r="N1079" i="1" s="1"/>
  <c r="E1137" i="1"/>
  <c r="F1138" i="1" s="1"/>
  <c r="O1137" i="1"/>
  <c r="S1137" i="1" s="1"/>
  <c r="T1137" i="1" s="1"/>
  <c r="A1138" i="1"/>
  <c r="D1138" i="1" s="1"/>
  <c r="U1137" i="1"/>
  <c r="V1137" i="1"/>
  <c r="R241" i="1"/>
  <c r="P241" i="1"/>
  <c r="B241" i="1" s="1"/>
  <c r="J1138" i="1" l="1"/>
  <c r="H1081" i="1"/>
  <c r="G1082" i="1"/>
  <c r="K1080" i="1"/>
  <c r="L1080" i="1" s="1"/>
  <c r="M1080" i="1" s="1"/>
  <c r="N1080" i="1" s="1"/>
  <c r="A1139" i="1"/>
  <c r="D1139" i="1" s="1"/>
  <c r="E1138" i="1"/>
  <c r="F1139" i="1" s="1"/>
  <c r="O1138" i="1"/>
  <c r="S1138" i="1" s="1"/>
  <c r="T1138" i="1" s="1"/>
  <c r="U1138" i="1"/>
  <c r="V1138" i="1"/>
  <c r="R242" i="1"/>
  <c r="P242" i="1"/>
  <c r="B242" i="1" s="1"/>
  <c r="J1139" i="1" l="1"/>
  <c r="K1081" i="1"/>
  <c r="L1081" i="1" s="1"/>
  <c r="M1081" i="1" s="1"/>
  <c r="N1081" i="1" s="1"/>
  <c r="G1083" i="1"/>
  <c r="H1082" i="1"/>
  <c r="U1139" i="1"/>
  <c r="V1139" i="1"/>
  <c r="A1140" i="1"/>
  <c r="D1140" i="1" s="1"/>
  <c r="E1139" i="1"/>
  <c r="F1140" i="1" s="1"/>
  <c r="O1139" i="1"/>
  <c r="S1139" i="1" s="1"/>
  <c r="T1139" i="1" s="1"/>
  <c r="R243" i="1"/>
  <c r="P243" i="1"/>
  <c r="B243" i="1" s="1"/>
  <c r="J1140" i="1" l="1"/>
  <c r="H1083" i="1"/>
  <c r="G1084" i="1"/>
  <c r="K1082" i="1"/>
  <c r="L1082" i="1" s="1"/>
  <c r="M1082" i="1" s="1"/>
  <c r="N1082" i="1" s="1"/>
  <c r="E1140" i="1"/>
  <c r="F1141" i="1" s="1"/>
  <c r="A1141" i="1"/>
  <c r="D1141" i="1" s="1"/>
  <c r="O1140" i="1"/>
  <c r="S1140" i="1" s="1"/>
  <c r="T1140" i="1" s="1"/>
  <c r="V1140" i="1"/>
  <c r="U1140" i="1"/>
  <c r="P244" i="1"/>
  <c r="B244" i="1" s="1"/>
  <c r="J1141" i="1" l="1"/>
  <c r="K1083" i="1"/>
  <c r="L1083" i="1" s="1"/>
  <c r="M1083" i="1" s="1"/>
  <c r="N1083" i="1" s="1"/>
  <c r="H1084" i="1"/>
  <c r="G1085" i="1"/>
  <c r="R244" i="1"/>
  <c r="R245" i="1" s="1"/>
  <c r="V1141" i="1"/>
  <c r="U1141" i="1"/>
  <c r="A1142" i="1"/>
  <c r="D1142" i="1" s="1"/>
  <c r="O1141" i="1"/>
  <c r="S1141" i="1" s="1"/>
  <c r="T1141" i="1" s="1"/>
  <c r="E1141" i="1"/>
  <c r="F1142" i="1" s="1"/>
  <c r="J1142" i="1" l="1"/>
  <c r="P245" i="1"/>
  <c r="B245" i="1" s="1"/>
  <c r="G1086" i="1"/>
  <c r="H1085" i="1"/>
  <c r="K1084" i="1"/>
  <c r="L1084" i="1" s="1"/>
  <c r="M1084" i="1" s="1"/>
  <c r="N1084" i="1" s="1"/>
  <c r="U1142" i="1"/>
  <c r="V1142" i="1"/>
  <c r="E1142" i="1"/>
  <c r="F1143" i="1" s="1"/>
  <c r="A1143" i="1"/>
  <c r="D1143" i="1" s="1"/>
  <c r="O1142" i="1"/>
  <c r="S1142" i="1" s="1"/>
  <c r="T1142" i="1" s="1"/>
  <c r="R246" i="1"/>
  <c r="P246" i="1"/>
  <c r="B246" i="1" s="1"/>
  <c r="J1143" i="1" l="1"/>
  <c r="K1085" i="1"/>
  <c r="L1085" i="1" s="1"/>
  <c r="M1085" i="1" s="1"/>
  <c r="N1085" i="1" s="1"/>
  <c r="H1086" i="1"/>
  <c r="G1087" i="1"/>
  <c r="U1143" i="1"/>
  <c r="V1143" i="1"/>
  <c r="E1143" i="1"/>
  <c r="F1144" i="1" s="1"/>
  <c r="O1143" i="1"/>
  <c r="S1143" i="1" s="1"/>
  <c r="T1143" i="1" s="1"/>
  <c r="A1144" i="1"/>
  <c r="D1144" i="1" s="1"/>
  <c r="R247" i="1"/>
  <c r="P247" i="1"/>
  <c r="B247" i="1" s="1"/>
  <c r="J1144" i="1" l="1"/>
  <c r="H1087" i="1"/>
  <c r="G1088" i="1"/>
  <c r="K1086" i="1"/>
  <c r="L1086" i="1" s="1"/>
  <c r="M1086" i="1" s="1"/>
  <c r="N1086" i="1" s="1"/>
  <c r="E1144" i="1"/>
  <c r="F1145" i="1" s="1"/>
  <c r="O1144" i="1"/>
  <c r="S1144" i="1" s="1"/>
  <c r="T1144" i="1" s="1"/>
  <c r="A1145" i="1"/>
  <c r="D1145" i="1" s="1"/>
  <c r="V1144" i="1"/>
  <c r="U1144" i="1"/>
  <c r="P248" i="1"/>
  <c r="B248" i="1" s="1"/>
  <c r="J1145" i="1" l="1"/>
  <c r="K1087" i="1"/>
  <c r="L1087" i="1" s="1"/>
  <c r="M1087" i="1" s="1"/>
  <c r="N1087" i="1" s="1"/>
  <c r="G1089" i="1"/>
  <c r="H1088" i="1"/>
  <c r="A1146" i="1"/>
  <c r="D1146" i="1" s="1"/>
  <c r="E1145" i="1"/>
  <c r="F1146" i="1" s="1"/>
  <c r="O1145" i="1"/>
  <c r="S1145" i="1" s="1"/>
  <c r="T1145" i="1" s="1"/>
  <c r="V1145" i="1"/>
  <c r="U1145" i="1"/>
  <c r="R248" i="1"/>
  <c r="R249" i="1" s="1"/>
  <c r="J1146" i="1" l="1"/>
  <c r="G1090" i="1"/>
  <c r="H1089" i="1"/>
  <c r="K1088" i="1"/>
  <c r="L1088" i="1" s="1"/>
  <c r="M1088" i="1" s="1"/>
  <c r="N1088" i="1" s="1"/>
  <c r="U1146" i="1"/>
  <c r="V1146" i="1"/>
  <c r="O1146" i="1"/>
  <c r="S1146" i="1" s="1"/>
  <c r="T1146" i="1" s="1"/>
  <c r="A1147" i="1"/>
  <c r="D1147" i="1" s="1"/>
  <c r="E1146" i="1"/>
  <c r="F1147" i="1" s="1"/>
  <c r="P249" i="1"/>
  <c r="B249" i="1" s="1"/>
  <c r="P250" i="1"/>
  <c r="J1147" i="1" l="1"/>
  <c r="B250" i="1"/>
  <c r="K1089" i="1"/>
  <c r="L1089" i="1" s="1"/>
  <c r="M1089" i="1" s="1"/>
  <c r="N1089" i="1" s="1"/>
  <c r="H1090" i="1"/>
  <c r="G1091" i="1"/>
  <c r="R250" i="1"/>
  <c r="O1147" i="1"/>
  <c r="S1147" i="1" s="1"/>
  <c r="T1147" i="1" s="1"/>
  <c r="E1147" i="1"/>
  <c r="F1148" i="1" s="1"/>
  <c r="A1148" i="1"/>
  <c r="D1148" i="1" s="1"/>
  <c r="V1147" i="1"/>
  <c r="U1147" i="1"/>
  <c r="J1148" i="1" l="1"/>
  <c r="R251" i="1"/>
  <c r="R252" i="1" s="1"/>
  <c r="P251" i="1"/>
  <c r="B251" i="1" s="1"/>
  <c r="H1091" i="1"/>
  <c r="G1092" i="1"/>
  <c r="K1090" i="1"/>
  <c r="L1090" i="1" s="1"/>
  <c r="M1090" i="1" s="1"/>
  <c r="N1090" i="1" s="1"/>
  <c r="O1148" i="1"/>
  <c r="S1148" i="1" s="1"/>
  <c r="T1148" i="1" s="1"/>
  <c r="E1148" i="1"/>
  <c r="F1149" i="1" s="1"/>
  <c r="A1149" i="1"/>
  <c r="D1149" i="1" s="1"/>
  <c r="U1148" i="1"/>
  <c r="V1148" i="1"/>
  <c r="J1149" i="1" l="1"/>
  <c r="P252" i="1"/>
  <c r="B252" i="1" s="1"/>
  <c r="K1091" i="1"/>
  <c r="L1091" i="1" s="1"/>
  <c r="M1091" i="1" s="1"/>
  <c r="N1091" i="1" s="1"/>
  <c r="H1092" i="1"/>
  <c r="G1093" i="1"/>
  <c r="E1149" i="1"/>
  <c r="F1150" i="1" s="1"/>
  <c r="A1150" i="1"/>
  <c r="D1150" i="1" s="1"/>
  <c r="V1149" i="1"/>
  <c r="U1149" i="1"/>
  <c r="R253" i="1"/>
  <c r="P253" i="1"/>
  <c r="B253" i="1" s="1"/>
  <c r="J1150" i="1" l="1"/>
  <c r="G1094" i="1"/>
  <c r="H1093" i="1"/>
  <c r="K1092" i="1"/>
  <c r="L1092" i="1" s="1"/>
  <c r="M1092" i="1" s="1"/>
  <c r="N1092" i="1" s="1"/>
  <c r="A1151" i="1"/>
  <c r="D1151" i="1" s="1"/>
  <c r="E1150" i="1"/>
  <c r="F1151" i="1" s="1"/>
  <c r="O1150" i="1"/>
  <c r="S1150" i="1" s="1"/>
  <c r="T1150" i="1" s="1"/>
  <c r="V1150" i="1"/>
  <c r="U1150" i="1"/>
  <c r="R254" i="1"/>
  <c r="P254" i="1"/>
  <c r="B254" i="1" s="1"/>
  <c r="J1151" i="1" l="1"/>
  <c r="K1093" i="1"/>
  <c r="L1093" i="1" s="1"/>
  <c r="M1093" i="1" s="1"/>
  <c r="N1093" i="1" s="1"/>
  <c r="H1094" i="1"/>
  <c r="G1095" i="1"/>
  <c r="V1151" i="1"/>
  <c r="U1151" i="1"/>
  <c r="O1151" i="1"/>
  <c r="S1151" i="1" s="1"/>
  <c r="T1151" i="1" s="1"/>
  <c r="A1152" i="1"/>
  <c r="D1152" i="1" s="1"/>
  <c r="E1151" i="1"/>
  <c r="F1152" i="1" s="1"/>
  <c r="R255" i="1"/>
  <c r="P255" i="1"/>
  <c r="B255" i="1" s="1"/>
  <c r="J1152" i="1" l="1"/>
  <c r="G1096" i="1"/>
  <c r="H1095" i="1"/>
  <c r="K1094" i="1"/>
  <c r="L1094" i="1" s="1"/>
  <c r="M1094" i="1" s="1"/>
  <c r="N1094" i="1" s="1"/>
  <c r="U1152" i="1"/>
  <c r="V1152" i="1"/>
  <c r="E1152" i="1"/>
  <c r="F1153" i="1" s="1"/>
  <c r="A1153" i="1"/>
  <c r="D1153" i="1" s="1"/>
  <c r="O1152" i="1"/>
  <c r="S1152" i="1" s="1"/>
  <c r="T1152" i="1" s="1"/>
  <c r="R256" i="1"/>
  <c r="P256" i="1"/>
  <c r="B256" i="1" s="1"/>
  <c r="J1153" i="1" l="1"/>
  <c r="K1095" i="1"/>
  <c r="L1095" i="1" s="1"/>
  <c r="M1095" i="1" s="1"/>
  <c r="N1095" i="1" s="1"/>
  <c r="H1096" i="1"/>
  <c r="G1097" i="1"/>
  <c r="A1154" i="1"/>
  <c r="D1154" i="1" s="1"/>
  <c r="O1153" i="1"/>
  <c r="S1153" i="1" s="1"/>
  <c r="T1153" i="1" s="1"/>
  <c r="E1153" i="1"/>
  <c r="F1154" i="1" s="1"/>
  <c r="V1153" i="1"/>
  <c r="U1153" i="1"/>
  <c r="R257" i="1"/>
  <c r="P257" i="1"/>
  <c r="B257" i="1" s="1"/>
  <c r="J1154" i="1" l="1"/>
  <c r="H1097" i="1"/>
  <c r="G1098" i="1"/>
  <c r="K1096" i="1"/>
  <c r="L1096" i="1" s="1"/>
  <c r="M1096" i="1" s="1"/>
  <c r="N1096" i="1" s="1"/>
  <c r="V1154" i="1"/>
  <c r="U1154" i="1"/>
  <c r="E1154" i="1"/>
  <c r="F1155" i="1" s="1"/>
  <c r="O1154" i="1"/>
  <c r="S1154" i="1" s="1"/>
  <c r="T1154" i="1" s="1"/>
  <c r="A1155" i="1"/>
  <c r="D1155" i="1" s="1"/>
  <c r="P258" i="1"/>
  <c r="J1155" i="1" l="1"/>
  <c r="G1099" i="1"/>
  <c r="H1098" i="1"/>
  <c r="K1097" i="1"/>
  <c r="L1097" i="1" s="1"/>
  <c r="M1097" i="1" s="1"/>
  <c r="N1097" i="1" s="1"/>
  <c r="A1156" i="1"/>
  <c r="D1156" i="1" s="1"/>
  <c r="E1155" i="1"/>
  <c r="F1156" i="1" s="1"/>
  <c r="O1155" i="1"/>
  <c r="S1155" i="1" s="1"/>
  <c r="T1155" i="1" s="1"/>
  <c r="U1155" i="1"/>
  <c r="V1155" i="1"/>
  <c r="R258" i="1"/>
  <c r="B258" i="1"/>
  <c r="J1156" i="1" l="1"/>
  <c r="K1098" i="1"/>
  <c r="L1098" i="1" s="1"/>
  <c r="M1098" i="1" s="1"/>
  <c r="N1098" i="1" s="1"/>
  <c r="H1099" i="1"/>
  <c r="G1100" i="1"/>
  <c r="P259" i="1"/>
  <c r="B259" i="1" s="1"/>
  <c r="V1156" i="1"/>
  <c r="U1156" i="1"/>
  <c r="O1156" i="1"/>
  <c r="S1156" i="1" s="1"/>
  <c r="T1156" i="1" s="1"/>
  <c r="A1157" i="1"/>
  <c r="D1157" i="1" s="1"/>
  <c r="E1156" i="1"/>
  <c r="F1157" i="1" s="1"/>
  <c r="R259" i="1"/>
  <c r="R260" i="1" s="1"/>
  <c r="J1157" i="1" l="1"/>
  <c r="G1101" i="1"/>
  <c r="H1100" i="1"/>
  <c r="K1099" i="1"/>
  <c r="L1099" i="1" s="1"/>
  <c r="M1099" i="1" s="1"/>
  <c r="N1099" i="1" s="1"/>
  <c r="P260" i="1"/>
  <c r="B260" i="1" s="1"/>
  <c r="A1158" i="1"/>
  <c r="D1158" i="1" s="1"/>
  <c r="E1157" i="1"/>
  <c r="F1158" i="1" s="1"/>
  <c r="O1157" i="1"/>
  <c r="S1157" i="1" s="1"/>
  <c r="T1157" i="1" s="1"/>
  <c r="V1157" i="1"/>
  <c r="U1157" i="1"/>
  <c r="R261" i="1"/>
  <c r="P261" i="1"/>
  <c r="B261" i="1" s="1"/>
  <c r="J1158" i="1" l="1"/>
  <c r="K1100" i="1"/>
  <c r="L1100" i="1" s="1"/>
  <c r="M1100" i="1" s="1"/>
  <c r="N1100" i="1" s="1"/>
  <c r="H1101" i="1"/>
  <c r="G1102" i="1"/>
  <c r="V1158" i="1"/>
  <c r="U1158" i="1"/>
  <c r="O1158" i="1"/>
  <c r="S1158" i="1" s="1"/>
  <c r="T1158" i="1" s="1"/>
  <c r="A1159" i="1"/>
  <c r="D1159" i="1" s="1"/>
  <c r="E1158" i="1"/>
  <c r="F1159" i="1" s="1"/>
  <c r="R262" i="1"/>
  <c r="P262" i="1"/>
  <c r="B262" i="1" s="1"/>
  <c r="J1159" i="1" l="1"/>
  <c r="H1102" i="1"/>
  <c r="G1103" i="1"/>
  <c r="K1101" i="1"/>
  <c r="L1101" i="1" s="1"/>
  <c r="M1101" i="1" s="1"/>
  <c r="N1101" i="1" s="1"/>
  <c r="O1159" i="1"/>
  <c r="S1159" i="1" s="1"/>
  <c r="T1159" i="1" s="1"/>
  <c r="A1160" i="1"/>
  <c r="D1160" i="1" s="1"/>
  <c r="E1159" i="1"/>
  <c r="F1160" i="1" s="1"/>
  <c r="V1159" i="1"/>
  <c r="U1159" i="1"/>
  <c r="R263" i="1"/>
  <c r="P263" i="1"/>
  <c r="B263" i="1" s="1"/>
  <c r="J1160" i="1" l="1"/>
  <c r="H1103" i="1"/>
  <c r="G1104" i="1"/>
  <c r="K1102" i="1"/>
  <c r="L1102" i="1" s="1"/>
  <c r="M1102" i="1" s="1"/>
  <c r="N1102" i="1" s="1"/>
  <c r="V1160" i="1"/>
  <c r="U1160" i="1"/>
  <c r="E1160" i="1"/>
  <c r="F1161" i="1" s="1"/>
  <c r="O1160" i="1"/>
  <c r="S1160" i="1" s="1"/>
  <c r="T1160" i="1" s="1"/>
  <c r="A1161" i="1"/>
  <c r="D1161" i="1" s="1"/>
  <c r="R264" i="1"/>
  <c r="P265" i="1" s="1"/>
  <c r="P264" i="1"/>
  <c r="B264" i="1" s="1"/>
  <c r="J1161" i="1" l="1"/>
  <c r="K1103" i="1"/>
  <c r="L1103" i="1" s="1"/>
  <c r="M1103" i="1" s="1"/>
  <c r="N1103" i="1" s="1"/>
  <c r="G1105" i="1"/>
  <c r="H1104" i="1"/>
  <c r="U1161" i="1"/>
  <c r="V1161" i="1"/>
  <c r="A1162" i="1"/>
  <c r="D1162" i="1" s="1"/>
  <c r="O1161" i="1"/>
  <c r="E1161" i="1"/>
  <c r="F1162" i="1" s="1"/>
  <c r="R265" i="1"/>
  <c r="R266" i="1" s="1"/>
  <c r="B265" i="1"/>
  <c r="S1161" i="1" l="1"/>
  <c r="T1161" i="1" s="1"/>
  <c r="J1162" i="1"/>
  <c r="H1105" i="1"/>
  <c r="G1106" i="1"/>
  <c r="K1104" i="1"/>
  <c r="L1104" i="1" s="1"/>
  <c r="M1104" i="1" s="1"/>
  <c r="N1104" i="1" s="1"/>
  <c r="O1162" i="1"/>
  <c r="S1162" i="1" s="1"/>
  <c r="T1162" i="1" s="1"/>
  <c r="A1163" i="1"/>
  <c r="D1163" i="1" s="1"/>
  <c r="E1162" i="1"/>
  <c r="F1163" i="1" s="1"/>
  <c r="V1162" i="1"/>
  <c r="U1162" i="1"/>
  <c r="P266" i="1"/>
  <c r="B266" i="1" s="1"/>
  <c r="R267" i="1"/>
  <c r="P267" i="1"/>
  <c r="B267" i="1" s="1"/>
  <c r="J1163" i="1" l="1"/>
  <c r="K1105" i="1"/>
  <c r="L1105" i="1" s="1"/>
  <c r="M1105" i="1" s="1"/>
  <c r="N1105" i="1" s="1"/>
  <c r="G1107" i="1"/>
  <c r="H1106" i="1"/>
  <c r="A1164" i="1"/>
  <c r="D1164" i="1" s="1"/>
  <c r="E1163" i="1"/>
  <c r="F1164" i="1" s="1"/>
  <c r="O1163" i="1"/>
  <c r="S1163" i="1" s="1"/>
  <c r="T1163" i="1" s="1"/>
  <c r="V1163" i="1"/>
  <c r="U1163" i="1"/>
  <c r="P268" i="1"/>
  <c r="B268" i="1" s="1"/>
  <c r="J1164" i="1" l="1"/>
  <c r="H1107" i="1"/>
  <c r="G1108" i="1"/>
  <c r="K1106" i="1"/>
  <c r="L1106" i="1" s="1"/>
  <c r="M1106" i="1" s="1"/>
  <c r="N1106" i="1" s="1"/>
  <c r="R268" i="1"/>
  <c r="P269" i="1" s="1"/>
  <c r="B269" i="1" s="1"/>
  <c r="U1164" i="1"/>
  <c r="V1164" i="1"/>
  <c r="O1164" i="1"/>
  <c r="S1164" i="1" s="1"/>
  <c r="T1164" i="1" s="1"/>
  <c r="E1164" i="1"/>
  <c r="F1165" i="1" s="1"/>
  <c r="A1165" i="1"/>
  <c r="D1165" i="1" s="1"/>
  <c r="J1165" i="1" l="1"/>
  <c r="K1107" i="1"/>
  <c r="L1107" i="1" s="1"/>
  <c r="M1107" i="1" s="1"/>
  <c r="N1107" i="1" s="1"/>
  <c r="H1108" i="1"/>
  <c r="G1109" i="1"/>
  <c r="V1165" i="1"/>
  <c r="U1165" i="1"/>
  <c r="O1165" i="1"/>
  <c r="S1165" i="1" s="1"/>
  <c r="T1165" i="1" s="1"/>
  <c r="A1166" i="1"/>
  <c r="D1166" i="1" s="1"/>
  <c r="E1165" i="1"/>
  <c r="F1166" i="1" s="1"/>
  <c r="R269" i="1"/>
  <c r="R270" i="1" s="1"/>
  <c r="J1166" i="1" l="1"/>
  <c r="G1110" i="1"/>
  <c r="H1109" i="1"/>
  <c r="K1108" i="1"/>
  <c r="L1108" i="1" s="1"/>
  <c r="M1108" i="1" s="1"/>
  <c r="N1108" i="1" s="1"/>
  <c r="P270" i="1"/>
  <c r="B270" i="1" s="1"/>
  <c r="V1166" i="1"/>
  <c r="U1166" i="1"/>
  <c r="E1166" i="1"/>
  <c r="F1167" i="1" s="1"/>
  <c r="A1167" i="1"/>
  <c r="D1167" i="1" s="1"/>
  <c r="O1166" i="1"/>
  <c r="S1166" i="1" s="1"/>
  <c r="T1166" i="1" s="1"/>
  <c r="R271" i="1"/>
  <c r="P271" i="1"/>
  <c r="B271" i="1" s="1"/>
  <c r="J1167" i="1" l="1"/>
  <c r="K1109" i="1"/>
  <c r="L1109" i="1" s="1"/>
  <c r="M1109" i="1" s="1"/>
  <c r="N1109" i="1" s="1"/>
  <c r="G1111" i="1"/>
  <c r="H1110" i="1"/>
  <c r="V1167" i="1"/>
  <c r="U1167" i="1"/>
  <c r="O1167" i="1"/>
  <c r="S1167" i="1" s="1"/>
  <c r="T1167" i="1" s="1"/>
  <c r="E1167" i="1"/>
  <c r="F1168" i="1" s="1"/>
  <c r="A1168" i="1"/>
  <c r="D1168" i="1" s="1"/>
  <c r="R272" i="1"/>
  <c r="P272" i="1"/>
  <c r="J1168" i="1" l="1"/>
  <c r="G1112" i="1"/>
  <c r="H1111" i="1"/>
  <c r="K1110" i="1"/>
  <c r="L1110" i="1" s="1"/>
  <c r="M1110" i="1" s="1"/>
  <c r="N1110" i="1" s="1"/>
  <c r="V1168" i="1"/>
  <c r="U1168" i="1"/>
  <c r="E1168" i="1"/>
  <c r="F1169" i="1" s="1"/>
  <c r="A1169" i="1"/>
  <c r="D1169" i="1" s="1"/>
  <c r="O1168" i="1"/>
  <c r="S1168" i="1" s="1"/>
  <c r="T1168" i="1" s="1"/>
  <c r="B272" i="1"/>
  <c r="R273" i="1"/>
  <c r="P273" i="1"/>
  <c r="B273" i="1" s="1"/>
  <c r="J1169" i="1" l="1"/>
  <c r="K1111" i="1"/>
  <c r="L1111" i="1" s="1"/>
  <c r="M1111" i="1" s="1"/>
  <c r="N1111" i="1" s="1"/>
  <c r="G1113" i="1"/>
  <c r="H1112" i="1"/>
  <c r="V1169" i="1"/>
  <c r="U1169" i="1"/>
  <c r="E1169" i="1"/>
  <c r="F1170" i="1" s="1"/>
  <c r="O1169" i="1"/>
  <c r="S1169" i="1" s="1"/>
  <c r="T1169" i="1" s="1"/>
  <c r="A1170" i="1"/>
  <c r="D1170" i="1" s="1"/>
  <c r="R274" i="1"/>
  <c r="P274" i="1"/>
  <c r="B274" i="1" s="1"/>
  <c r="J1170" i="1" l="1"/>
  <c r="G1114" i="1"/>
  <c r="H1113" i="1"/>
  <c r="K1112" i="1"/>
  <c r="L1112" i="1" s="1"/>
  <c r="M1112" i="1" s="1"/>
  <c r="N1112" i="1" s="1"/>
  <c r="A1171" i="1"/>
  <c r="D1171" i="1" s="1"/>
  <c r="E1170" i="1"/>
  <c r="F1171" i="1" s="1"/>
  <c r="O1170" i="1"/>
  <c r="S1170" i="1" s="1"/>
  <c r="T1170" i="1" s="1"/>
  <c r="V1170" i="1"/>
  <c r="U1170" i="1"/>
  <c r="R275" i="1"/>
  <c r="P275" i="1"/>
  <c r="B275" i="1" s="1"/>
  <c r="J1171" i="1" l="1"/>
  <c r="K1113" i="1"/>
  <c r="L1113" i="1" s="1"/>
  <c r="M1113" i="1" s="1"/>
  <c r="N1113" i="1" s="1"/>
  <c r="H1114" i="1"/>
  <c r="G1115" i="1"/>
  <c r="U1171" i="1"/>
  <c r="V1171" i="1"/>
  <c r="O1171" i="1"/>
  <c r="S1171" i="1" s="1"/>
  <c r="T1171" i="1" s="1"/>
  <c r="A1172" i="1"/>
  <c r="D1172" i="1" s="1"/>
  <c r="E1171" i="1"/>
  <c r="F1172" i="1" s="1"/>
  <c r="R276" i="1"/>
  <c r="P276" i="1"/>
  <c r="B276" i="1" s="1"/>
  <c r="J1172" i="1" l="1"/>
  <c r="H1115" i="1"/>
  <c r="G1116" i="1"/>
  <c r="K1114" i="1"/>
  <c r="L1114" i="1" s="1"/>
  <c r="M1114" i="1" s="1"/>
  <c r="N1114" i="1" s="1"/>
  <c r="E1172" i="1"/>
  <c r="F1173" i="1" s="1"/>
  <c r="O1172" i="1"/>
  <c r="S1172" i="1" s="1"/>
  <c r="T1172" i="1" s="1"/>
  <c r="A1173" i="1"/>
  <c r="D1173" i="1" s="1"/>
  <c r="U1172" i="1"/>
  <c r="V1172" i="1"/>
  <c r="P277" i="1"/>
  <c r="R277" i="1" s="1"/>
  <c r="J1173" i="1" l="1"/>
  <c r="K1115" i="1"/>
  <c r="L1115" i="1" s="1"/>
  <c r="M1115" i="1" s="1"/>
  <c r="N1115" i="1" s="1"/>
  <c r="H1116" i="1"/>
  <c r="G1117" i="1"/>
  <c r="E1173" i="1"/>
  <c r="F1174" i="1" s="1"/>
  <c r="O1173" i="1"/>
  <c r="A1174" i="1"/>
  <c r="D1174" i="1" s="1"/>
  <c r="V1173" i="1"/>
  <c r="U1173" i="1"/>
  <c r="B277" i="1"/>
  <c r="P278" i="1"/>
  <c r="J1174" i="1" l="1"/>
  <c r="B278" i="1"/>
  <c r="H1117" i="1"/>
  <c r="G1118" i="1"/>
  <c r="K1116" i="1"/>
  <c r="L1116" i="1" s="1"/>
  <c r="M1116" i="1" s="1"/>
  <c r="N1116" i="1" s="1"/>
  <c r="R278" i="1"/>
  <c r="S1173" i="1"/>
  <c r="T1173" i="1" s="1"/>
  <c r="V1174" i="1"/>
  <c r="U1174" i="1"/>
  <c r="E1174" i="1"/>
  <c r="F1175" i="1" s="1"/>
  <c r="A1175" i="1"/>
  <c r="D1175" i="1" s="1"/>
  <c r="O1174" i="1"/>
  <c r="S1174" i="1" s="1"/>
  <c r="T1174" i="1" s="1"/>
  <c r="J1175" i="1" l="1"/>
  <c r="P279" i="1"/>
  <c r="B279" i="1" s="1"/>
  <c r="G1119" i="1"/>
  <c r="H1118" i="1"/>
  <c r="K1117" i="1"/>
  <c r="L1117" i="1" s="1"/>
  <c r="M1117" i="1" s="1"/>
  <c r="N1117" i="1" s="1"/>
  <c r="R279" i="1"/>
  <c r="R280" i="1" s="1"/>
  <c r="E1175" i="1"/>
  <c r="F1176" i="1" s="1"/>
  <c r="A1176" i="1"/>
  <c r="D1176" i="1" s="1"/>
  <c r="O1175" i="1"/>
  <c r="S1175" i="1" s="1"/>
  <c r="T1175" i="1" s="1"/>
  <c r="V1175" i="1"/>
  <c r="U1175" i="1"/>
  <c r="J1176" i="1" l="1"/>
  <c r="K1118" i="1"/>
  <c r="L1118" i="1" s="1"/>
  <c r="M1118" i="1" s="1"/>
  <c r="N1118" i="1" s="1"/>
  <c r="P280" i="1"/>
  <c r="B280" i="1" s="1"/>
  <c r="H1119" i="1"/>
  <c r="G1120" i="1"/>
  <c r="V1176" i="1"/>
  <c r="U1176" i="1"/>
  <c r="E1176" i="1"/>
  <c r="F1177" i="1" s="1"/>
  <c r="O1176" i="1"/>
  <c r="S1176" i="1" s="1"/>
  <c r="T1176" i="1" s="1"/>
  <c r="A1177" i="1"/>
  <c r="D1177" i="1" s="1"/>
  <c r="R281" i="1"/>
  <c r="P281" i="1"/>
  <c r="B281" i="1" s="1"/>
  <c r="J1177" i="1" l="1"/>
  <c r="G1121" i="1"/>
  <c r="H1120" i="1"/>
  <c r="K1119" i="1"/>
  <c r="L1119" i="1" s="1"/>
  <c r="M1119" i="1" s="1"/>
  <c r="N1119" i="1" s="1"/>
  <c r="A1178" i="1"/>
  <c r="D1178" i="1" s="1"/>
  <c r="E1177" i="1"/>
  <c r="F1178" i="1" s="1"/>
  <c r="U1177" i="1"/>
  <c r="V1177" i="1"/>
  <c r="R282" i="1"/>
  <c r="P282" i="1"/>
  <c r="J1178" i="1" l="1"/>
  <c r="K1120" i="1"/>
  <c r="L1120" i="1" s="1"/>
  <c r="M1120" i="1" s="1"/>
  <c r="N1120" i="1" s="1"/>
  <c r="H1121" i="1"/>
  <c r="G1122" i="1"/>
  <c r="V1178" i="1"/>
  <c r="U1178" i="1"/>
  <c r="O1178" i="1"/>
  <c r="S1178" i="1" s="1"/>
  <c r="T1178" i="1" s="1"/>
  <c r="E1178" i="1"/>
  <c r="F1179" i="1" s="1"/>
  <c r="A1179" i="1"/>
  <c r="D1179" i="1" s="1"/>
  <c r="B282" i="1"/>
  <c r="R283" i="1"/>
  <c r="P283" i="1"/>
  <c r="B283" i="1" s="1"/>
  <c r="J1179" i="1" l="1"/>
  <c r="H1122" i="1"/>
  <c r="G1123" i="1"/>
  <c r="K1121" i="1"/>
  <c r="L1121" i="1" s="1"/>
  <c r="M1121" i="1" s="1"/>
  <c r="N1121" i="1" s="1"/>
  <c r="V1179" i="1"/>
  <c r="U1179" i="1"/>
  <c r="O1179" i="1"/>
  <c r="S1179" i="1" s="1"/>
  <c r="T1179" i="1" s="1"/>
  <c r="A1180" i="1"/>
  <c r="D1180" i="1" s="1"/>
  <c r="E1179" i="1"/>
  <c r="F1180" i="1" s="1"/>
  <c r="R284" i="1"/>
  <c r="P284" i="1"/>
  <c r="J1180" i="1" l="1"/>
  <c r="H1123" i="1"/>
  <c r="G1124" i="1"/>
  <c r="K1122" i="1"/>
  <c r="L1122" i="1" s="1"/>
  <c r="M1122" i="1" s="1"/>
  <c r="N1122" i="1" s="1"/>
  <c r="U1180" i="1"/>
  <c r="V1180" i="1"/>
  <c r="O1180" i="1"/>
  <c r="S1180" i="1" s="1"/>
  <c r="T1180" i="1" s="1"/>
  <c r="E1180" i="1"/>
  <c r="F1181" i="1" s="1"/>
  <c r="A1181" i="1"/>
  <c r="D1181" i="1" s="1"/>
  <c r="B284" i="1"/>
  <c r="R285" i="1"/>
  <c r="P285" i="1"/>
  <c r="B285" i="1" s="1"/>
  <c r="J1181" i="1" l="1"/>
  <c r="K1123" i="1"/>
  <c r="L1123" i="1" s="1"/>
  <c r="M1123" i="1" s="1"/>
  <c r="N1123" i="1" s="1"/>
  <c r="G1125" i="1"/>
  <c r="H1124" i="1"/>
  <c r="O1181" i="1"/>
  <c r="S1181" i="1" s="1"/>
  <c r="T1181" i="1" s="1"/>
  <c r="A1182" i="1"/>
  <c r="D1182" i="1" s="1"/>
  <c r="E1181" i="1"/>
  <c r="F1182" i="1" s="1"/>
  <c r="V1181" i="1"/>
  <c r="U1181" i="1"/>
  <c r="P286" i="1"/>
  <c r="J1182" i="1" l="1"/>
  <c r="H1125" i="1"/>
  <c r="G1126" i="1"/>
  <c r="K1124" i="1"/>
  <c r="L1124" i="1" s="1"/>
  <c r="M1124" i="1" s="1"/>
  <c r="N1124" i="1" s="1"/>
  <c r="V1182" i="1"/>
  <c r="U1182" i="1"/>
  <c r="O1182" i="1"/>
  <c r="S1182" i="1" s="1"/>
  <c r="T1182" i="1" s="1"/>
  <c r="A1183" i="1"/>
  <c r="D1183" i="1" s="1"/>
  <c r="E1182" i="1"/>
  <c r="F1183" i="1" s="1"/>
  <c r="B286" i="1"/>
  <c r="R286" i="1"/>
  <c r="J1183" i="1" l="1"/>
  <c r="H1126" i="1"/>
  <c r="G1127" i="1"/>
  <c r="K1125" i="1"/>
  <c r="L1125" i="1" s="1"/>
  <c r="M1125" i="1" s="1"/>
  <c r="N1125" i="1" s="1"/>
  <c r="U1183" i="1"/>
  <c r="V1183" i="1"/>
  <c r="O1183" i="1"/>
  <c r="S1183" i="1" s="1"/>
  <c r="T1183" i="1" s="1"/>
  <c r="E1183" i="1"/>
  <c r="F1184" i="1" s="1"/>
  <c r="A1184" i="1"/>
  <c r="D1184" i="1" s="1"/>
  <c r="R287" i="1"/>
  <c r="R288" i="1" s="1"/>
  <c r="P287" i="1"/>
  <c r="B287" i="1" s="1"/>
  <c r="J1184" i="1" l="1"/>
  <c r="K1126" i="1"/>
  <c r="L1126" i="1" s="1"/>
  <c r="M1126" i="1" s="1"/>
  <c r="N1126" i="1" s="1"/>
  <c r="H1127" i="1"/>
  <c r="G1128" i="1"/>
  <c r="P288" i="1"/>
  <c r="B288" i="1" s="1"/>
  <c r="A1185" i="1"/>
  <c r="D1185" i="1" s="1"/>
  <c r="O1184" i="1"/>
  <c r="S1184" i="1" s="1"/>
  <c r="T1184" i="1" s="1"/>
  <c r="E1184" i="1"/>
  <c r="F1185" i="1" s="1"/>
  <c r="U1184" i="1"/>
  <c r="V1184" i="1"/>
  <c r="R289" i="1"/>
  <c r="P289" i="1"/>
  <c r="J1185" i="1" l="1"/>
  <c r="G1129" i="1"/>
  <c r="H1128" i="1"/>
  <c r="K1127" i="1"/>
  <c r="L1127" i="1" s="1"/>
  <c r="M1127" i="1" s="1"/>
  <c r="N1127" i="1" s="1"/>
  <c r="V1185" i="1"/>
  <c r="U1185" i="1"/>
  <c r="E1185" i="1"/>
  <c r="F1186" i="1" s="1"/>
  <c r="A1186" i="1"/>
  <c r="D1186" i="1" s="1"/>
  <c r="O1185" i="1"/>
  <c r="S1185" i="1" s="1"/>
  <c r="T1185" i="1" s="1"/>
  <c r="B289" i="1"/>
  <c r="R290" i="1"/>
  <c r="P290" i="1"/>
  <c r="B290" i="1" s="1"/>
  <c r="J1186" i="1" l="1"/>
  <c r="K1128" i="1"/>
  <c r="L1128" i="1" s="1"/>
  <c r="M1128" i="1" s="1"/>
  <c r="N1128" i="1" s="1"/>
  <c r="H1129" i="1"/>
  <c r="G1130" i="1"/>
  <c r="V1186" i="1"/>
  <c r="U1186" i="1"/>
  <c r="O1186" i="1"/>
  <c r="S1186" i="1" s="1"/>
  <c r="T1186" i="1" s="1"/>
  <c r="E1186" i="1"/>
  <c r="F1187" i="1" s="1"/>
  <c r="A1187" i="1"/>
  <c r="D1187" i="1" s="1"/>
  <c r="R291" i="1"/>
  <c r="P291" i="1"/>
  <c r="J1187" i="1" l="1"/>
  <c r="H1130" i="1"/>
  <c r="G1131" i="1"/>
  <c r="K1129" i="1"/>
  <c r="L1129" i="1" s="1"/>
  <c r="M1129" i="1" s="1"/>
  <c r="N1129" i="1" s="1"/>
  <c r="V1187" i="1"/>
  <c r="U1187" i="1"/>
  <c r="E1187" i="1"/>
  <c r="F1188" i="1" s="1"/>
  <c r="O1187" i="1"/>
  <c r="S1187" i="1" s="1"/>
  <c r="T1187" i="1" s="1"/>
  <c r="A1188" i="1"/>
  <c r="D1188" i="1" s="1"/>
  <c r="B291" i="1"/>
  <c r="R292" i="1"/>
  <c r="P293" i="1" s="1"/>
  <c r="P292" i="1"/>
  <c r="B292" i="1" s="1"/>
  <c r="J1188" i="1" l="1"/>
  <c r="K1130" i="1"/>
  <c r="L1130" i="1" s="1"/>
  <c r="M1130" i="1" s="1"/>
  <c r="N1130" i="1" s="1"/>
  <c r="H1131" i="1"/>
  <c r="G1132" i="1"/>
  <c r="U1188" i="1"/>
  <c r="V1188" i="1"/>
  <c r="O1188" i="1"/>
  <c r="S1188" i="1" s="1"/>
  <c r="T1188" i="1" s="1"/>
  <c r="E1188" i="1"/>
  <c r="F1189" i="1" s="1"/>
  <c r="A1189" i="1"/>
  <c r="D1189" i="1" s="1"/>
  <c r="R293" i="1"/>
  <c r="R294" i="1" s="1"/>
  <c r="B293" i="1"/>
  <c r="J1189" i="1" l="1"/>
  <c r="H1132" i="1"/>
  <c r="G1133" i="1"/>
  <c r="K1131" i="1"/>
  <c r="L1131" i="1" s="1"/>
  <c r="M1131" i="1" s="1"/>
  <c r="N1131" i="1" s="1"/>
  <c r="P294" i="1"/>
  <c r="B294" i="1" s="1"/>
  <c r="V1189" i="1"/>
  <c r="U1189" i="1"/>
  <c r="A1190" i="1"/>
  <c r="D1190" i="1" s="1"/>
  <c r="O1189" i="1"/>
  <c r="S1189" i="1" s="1"/>
  <c r="T1189" i="1" s="1"/>
  <c r="E1189" i="1"/>
  <c r="F1190" i="1" s="1"/>
  <c r="R295" i="1"/>
  <c r="P295" i="1"/>
  <c r="B295" i="1" s="1"/>
  <c r="J1190" i="1" l="1"/>
  <c r="K1132" i="1"/>
  <c r="L1132" i="1" s="1"/>
  <c r="M1132" i="1" s="1"/>
  <c r="N1132" i="1" s="1"/>
  <c r="H1133" i="1"/>
  <c r="G1134" i="1"/>
  <c r="O1190" i="1"/>
  <c r="S1190" i="1" s="1"/>
  <c r="T1190" i="1" s="1"/>
  <c r="A1191" i="1"/>
  <c r="D1191" i="1" s="1"/>
  <c r="E1190" i="1"/>
  <c r="F1191" i="1" s="1"/>
  <c r="V1190" i="1"/>
  <c r="U1190" i="1"/>
  <c r="P296" i="1"/>
  <c r="R296" i="1" s="1"/>
  <c r="J1191" i="1" l="1"/>
  <c r="H1134" i="1"/>
  <c r="G1135" i="1"/>
  <c r="K1133" i="1"/>
  <c r="L1133" i="1" s="1"/>
  <c r="M1133" i="1" s="1"/>
  <c r="N1133" i="1" s="1"/>
  <c r="O1191" i="1"/>
  <c r="A1192" i="1"/>
  <c r="D1192" i="1" s="1"/>
  <c r="E1191" i="1"/>
  <c r="F1192" i="1" s="1"/>
  <c r="V1191" i="1"/>
  <c r="U1191" i="1"/>
  <c r="B296" i="1"/>
  <c r="R297" i="1"/>
  <c r="P297" i="1"/>
  <c r="B297" i="1" s="1"/>
  <c r="J1192" i="1" l="1"/>
  <c r="K1134" i="1"/>
  <c r="L1134" i="1" s="1"/>
  <c r="M1134" i="1" s="1"/>
  <c r="N1134" i="1" s="1"/>
  <c r="G1136" i="1"/>
  <c r="H1135" i="1"/>
  <c r="S1191" i="1"/>
  <c r="T1191" i="1" s="1"/>
  <c r="E1192" i="1"/>
  <c r="F1193" i="1" s="1"/>
  <c r="O1192" i="1"/>
  <c r="A1193" i="1"/>
  <c r="D1193" i="1" s="1"/>
  <c r="U1192" i="1"/>
  <c r="V1192" i="1"/>
  <c r="P298" i="1"/>
  <c r="R298" i="1" s="1"/>
  <c r="J1193" i="1" l="1"/>
  <c r="H1136" i="1"/>
  <c r="G1137" i="1"/>
  <c r="K1135" i="1"/>
  <c r="L1135" i="1" s="1"/>
  <c r="M1135" i="1" s="1"/>
  <c r="N1135" i="1" s="1"/>
  <c r="A1194" i="1"/>
  <c r="D1194" i="1" s="1"/>
  <c r="O1193" i="1"/>
  <c r="S1193" i="1" s="1"/>
  <c r="T1193" i="1" s="1"/>
  <c r="E1193" i="1"/>
  <c r="F1194" i="1" s="1"/>
  <c r="U1193" i="1"/>
  <c r="V1193" i="1"/>
  <c r="B298" i="1"/>
  <c r="R299" i="1"/>
  <c r="P299" i="1"/>
  <c r="B299" i="1" s="1"/>
  <c r="J1194" i="1" l="1"/>
  <c r="K1136" i="1"/>
  <c r="L1136" i="1" s="1"/>
  <c r="M1136" i="1" s="1"/>
  <c r="N1136" i="1" s="1"/>
  <c r="H1137" i="1"/>
  <c r="G1138" i="1"/>
  <c r="V1194" i="1"/>
  <c r="U1194" i="1"/>
  <c r="A1195" i="1"/>
  <c r="D1195" i="1" s="1"/>
  <c r="E1194" i="1"/>
  <c r="F1195" i="1" s="1"/>
  <c r="O1194" i="1"/>
  <c r="S1194" i="1" s="1"/>
  <c r="T1194" i="1" s="1"/>
  <c r="R300" i="1"/>
  <c r="P300" i="1"/>
  <c r="J1195" i="1" l="1"/>
  <c r="G1139" i="1"/>
  <c r="H1138" i="1"/>
  <c r="K1137" i="1"/>
  <c r="L1137" i="1" s="1"/>
  <c r="M1137" i="1" s="1"/>
  <c r="N1137" i="1" s="1"/>
  <c r="E1195" i="1"/>
  <c r="F1196" i="1" s="1"/>
  <c r="O1195" i="1"/>
  <c r="S1195" i="1" s="1"/>
  <c r="T1195" i="1" s="1"/>
  <c r="A1196" i="1"/>
  <c r="D1196" i="1" s="1"/>
  <c r="V1195" i="1"/>
  <c r="U1195" i="1"/>
  <c r="B300" i="1"/>
  <c r="R301" i="1"/>
  <c r="P301" i="1"/>
  <c r="B301" i="1" s="1"/>
  <c r="J1196" i="1" l="1"/>
  <c r="K1138" i="1"/>
  <c r="L1138" i="1" s="1"/>
  <c r="M1138" i="1" s="1"/>
  <c r="N1138" i="1" s="1"/>
  <c r="G1140" i="1"/>
  <c r="H1139" i="1"/>
  <c r="A1197" i="1"/>
  <c r="D1197" i="1" s="1"/>
  <c r="O1196" i="1"/>
  <c r="S1196" i="1" s="1"/>
  <c r="T1196" i="1" s="1"/>
  <c r="E1196" i="1"/>
  <c r="F1197" i="1" s="1"/>
  <c r="U1196" i="1"/>
  <c r="V1196" i="1"/>
  <c r="R302" i="1"/>
  <c r="P302" i="1"/>
  <c r="B302" i="1" s="1"/>
  <c r="J1197" i="1" l="1"/>
  <c r="G1141" i="1"/>
  <c r="H1140" i="1"/>
  <c r="K1139" i="1"/>
  <c r="L1139" i="1" s="1"/>
  <c r="M1139" i="1" s="1"/>
  <c r="N1139" i="1" s="1"/>
  <c r="U1197" i="1"/>
  <c r="V1197" i="1"/>
  <c r="E1197" i="1"/>
  <c r="F1198" i="1" s="1"/>
  <c r="O1197" i="1"/>
  <c r="S1197" i="1" s="1"/>
  <c r="T1197" i="1" s="1"/>
  <c r="A1198" i="1"/>
  <c r="D1198" i="1" s="1"/>
  <c r="R303" i="1"/>
  <c r="P303" i="1"/>
  <c r="J1198" i="1" l="1"/>
  <c r="K1140" i="1"/>
  <c r="L1140" i="1" s="1"/>
  <c r="M1140" i="1" s="1"/>
  <c r="N1140" i="1" s="1"/>
  <c r="H1141" i="1"/>
  <c r="G1142" i="1"/>
  <c r="E1198" i="1"/>
  <c r="F1199" i="1" s="1"/>
  <c r="O1198" i="1"/>
  <c r="S1198" i="1" s="1"/>
  <c r="T1198" i="1" s="1"/>
  <c r="A1199" i="1"/>
  <c r="D1199" i="1" s="1"/>
  <c r="U1198" i="1"/>
  <c r="V1198" i="1"/>
  <c r="B303" i="1"/>
  <c r="P304" i="1"/>
  <c r="B304" i="1" s="1"/>
  <c r="J1199" i="1" l="1"/>
  <c r="H1142" i="1"/>
  <c r="G1143" i="1"/>
  <c r="K1141" i="1"/>
  <c r="L1141" i="1" s="1"/>
  <c r="M1141" i="1" s="1"/>
  <c r="N1141" i="1" s="1"/>
  <c r="R304" i="1"/>
  <c r="R305" i="1" s="1"/>
  <c r="O1199" i="1"/>
  <c r="S1199" i="1" s="1"/>
  <c r="T1199" i="1" s="1"/>
  <c r="E1199" i="1"/>
  <c r="F1200" i="1" s="1"/>
  <c r="A1200" i="1"/>
  <c r="D1200" i="1" s="1"/>
  <c r="U1199" i="1"/>
  <c r="V1199" i="1"/>
  <c r="J1200" i="1" l="1"/>
  <c r="K1142" i="1"/>
  <c r="L1142" i="1" s="1"/>
  <c r="M1142" i="1" s="1"/>
  <c r="N1142" i="1" s="1"/>
  <c r="H1143" i="1"/>
  <c r="G1144" i="1"/>
  <c r="P305" i="1"/>
  <c r="B305" i="1" s="1"/>
  <c r="A1201" i="1"/>
  <c r="D1201" i="1" s="1"/>
  <c r="O1200" i="1"/>
  <c r="S1200" i="1" s="1"/>
  <c r="T1200" i="1" s="1"/>
  <c r="E1200" i="1"/>
  <c r="F1201" i="1" s="1"/>
  <c r="V1200" i="1"/>
  <c r="U1200" i="1"/>
  <c r="R306" i="1"/>
  <c r="P306" i="1"/>
  <c r="B306" i="1" s="1"/>
  <c r="J1201" i="1" l="1"/>
  <c r="G1145" i="1"/>
  <c r="H1144" i="1"/>
  <c r="K1143" i="1"/>
  <c r="L1143" i="1" s="1"/>
  <c r="M1143" i="1" s="1"/>
  <c r="N1143" i="1" s="1"/>
  <c r="V1201" i="1"/>
  <c r="U1201" i="1"/>
  <c r="A1202" i="1"/>
  <c r="D1202" i="1" s="1"/>
  <c r="O1201" i="1"/>
  <c r="S1201" i="1" s="1"/>
  <c r="T1201" i="1" s="1"/>
  <c r="E1201" i="1"/>
  <c r="F1202" i="1" s="1"/>
  <c r="P307" i="1"/>
  <c r="R307" i="1" s="1"/>
  <c r="J1202" i="1" l="1"/>
  <c r="K1144" i="1"/>
  <c r="L1144" i="1" s="1"/>
  <c r="M1144" i="1" s="1"/>
  <c r="N1144" i="1" s="1"/>
  <c r="H1145" i="1"/>
  <c r="G1146" i="1"/>
  <c r="V1202" i="1"/>
  <c r="U1202" i="1"/>
  <c r="O1202" i="1"/>
  <c r="S1202" i="1" s="1"/>
  <c r="T1202" i="1" s="1"/>
  <c r="E1202" i="1"/>
  <c r="F1203" i="1" s="1"/>
  <c r="A1203" i="1"/>
  <c r="D1203" i="1" s="1"/>
  <c r="B307" i="1"/>
  <c r="P308" i="1"/>
  <c r="J1203" i="1" l="1"/>
  <c r="B308" i="1"/>
  <c r="H1146" i="1"/>
  <c r="G1147" i="1"/>
  <c r="K1145" i="1"/>
  <c r="L1145" i="1" s="1"/>
  <c r="M1145" i="1" s="1"/>
  <c r="N1145" i="1" s="1"/>
  <c r="R308" i="1"/>
  <c r="V1203" i="1"/>
  <c r="U1203" i="1"/>
  <c r="A1204" i="1"/>
  <c r="D1204" i="1" s="1"/>
  <c r="E1203" i="1"/>
  <c r="F1204" i="1" s="1"/>
  <c r="O1203" i="1"/>
  <c r="S1203" i="1" s="1"/>
  <c r="T1203" i="1" s="1"/>
  <c r="J1204" i="1" l="1"/>
  <c r="P309" i="1"/>
  <c r="B309" i="1" s="1"/>
  <c r="R309" i="1"/>
  <c r="R310" i="1" s="1"/>
  <c r="K1146" i="1"/>
  <c r="L1146" i="1" s="1"/>
  <c r="M1146" i="1" s="1"/>
  <c r="N1146" i="1" s="1"/>
  <c r="H1147" i="1"/>
  <c r="G1148" i="1"/>
  <c r="V1204" i="1"/>
  <c r="U1204" i="1"/>
  <c r="O1204" i="1"/>
  <c r="S1204" i="1" s="1"/>
  <c r="T1204" i="1" s="1"/>
  <c r="A1205" i="1"/>
  <c r="D1205" i="1" s="1"/>
  <c r="E1204" i="1"/>
  <c r="F1205" i="1" s="1"/>
  <c r="J1205" i="1" l="1"/>
  <c r="P310" i="1"/>
  <c r="B310" i="1" s="1"/>
  <c r="H1148" i="1"/>
  <c r="G1149" i="1"/>
  <c r="K1147" i="1"/>
  <c r="L1147" i="1" s="1"/>
  <c r="M1147" i="1" s="1"/>
  <c r="N1147" i="1" s="1"/>
  <c r="E1205" i="1"/>
  <c r="F1206" i="1" s="1"/>
  <c r="A1206" i="1"/>
  <c r="D1206" i="1" s="1"/>
  <c r="V1205" i="1"/>
  <c r="U1205" i="1"/>
  <c r="R311" i="1"/>
  <c r="P311" i="1"/>
  <c r="B311" i="1" s="1"/>
  <c r="J1206" i="1" l="1"/>
  <c r="K1148" i="1"/>
  <c r="L1148" i="1" s="1"/>
  <c r="M1148" i="1" s="1"/>
  <c r="N1148" i="1" s="1"/>
  <c r="H1149" i="1"/>
  <c r="G1150" i="1"/>
  <c r="U1206" i="1"/>
  <c r="V1206" i="1"/>
  <c r="E1206" i="1"/>
  <c r="F1207" i="1" s="1"/>
  <c r="A1207" i="1"/>
  <c r="D1207" i="1" s="1"/>
  <c r="O1206" i="1"/>
  <c r="S1206" i="1" s="1"/>
  <c r="T1206" i="1" s="1"/>
  <c r="R312" i="1"/>
  <c r="P312" i="1"/>
  <c r="J1207" i="1" l="1"/>
  <c r="G1151" i="1"/>
  <c r="H1150" i="1"/>
  <c r="K1149" i="1"/>
  <c r="L1149" i="1" s="1"/>
  <c r="M1149" i="1" s="1"/>
  <c r="N1149" i="1" s="1"/>
  <c r="A1208" i="1"/>
  <c r="D1208" i="1" s="1"/>
  <c r="O1207" i="1"/>
  <c r="S1207" i="1" s="1"/>
  <c r="T1207" i="1" s="1"/>
  <c r="E1207" i="1"/>
  <c r="F1208" i="1" s="1"/>
  <c r="V1207" i="1"/>
  <c r="U1207" i="1"/>
  <c r="B312" i="1"/>
  <c r="R313" i="1"/>
  <c r="P313" i="1"/>
  <c r="B313" i="1" s="1"/>
  <c r="J1208" i="1" l="1"/>
  <c r="K1150" i="1"/>
  <c r="L1150" i="1" s="1"/>
  <c r="M1150" i="1" s="1"/>
  <c r="N1150" i="1" s="1"/>
  <c r="H1151" i="1"/>
  <c r="G1152" i="1"/>
  <c r="V1208" i="1"/>
  <c r="U1208" i="1"/>
  <c r="E1208" i="1"/>
  <c r="F1209" i="1" s="1"/>
  <c r="O1208" i="1"/>
  <c r="S1208" i="1" s="1"/>
  <c r="T1208" i="1" s="1"/>
  <c r="A1209" i="1"/>
  <c r="D1209" i="1" s="1"/>
  <c r="R314" i="1"/>
  <c r="P314" i="1"/>
  <c r="J1209" i="1" l="1"/>
  <c r="H1152" i="1"/>
  <c r="G1153" i="1"/>
  <c r="K1151" i="1"/>
  <c r="L1151" i="1" s="1"/>
  <c r="M1151" i="1" s="1"/>
  <c r="N1151" i="1" s="1"/>
  <c r="A1210" i="1"/>
  <c r="D1210" i="1" s="1"/>
  <c r="O1209" i="1"/>
  <c r="S1209" i="1" s="1"/>
  <c r="T1209" i="1" s="1"/>
  <c r="E1209" i="1"/>
  <c r="F1210" i="1" s="1"/>
  <c r="V1209" i="1"/>
  <c r="U1209" i="1"/>
  <c r="B314" i="1"/>
  <c r="R315" i="1"/>
  <c r="P315" i="1"/>
  <c r="B315" i="1" s="1"/>
  <c r="J1210" i="1" l="1"/>
  <c r="K1152" i="1"/>
  <c r="L1152" i="1" s="1"/>
  <c r="M1152" i="1" s="1"/>
  <c r="N1152" i="1" s="1"/>
  <c r="H1153" i="1"/>
  <c r="G1154" i="1"/>
  <c r="O1210" i="1"/>
  <c r="S1210" i="1" s="1"/>
  <c r="T1210" i="1" s="1"/>
  <c r="E1210" i="1"/>
  <c r="F1211" i="1" s="1"/>
  <c r="A1211" i="1"/>
  <c r="D1211" i="1" s="1"/>
  <c r="U1210" i="1"/>
  <c r="V1210" i="1"/>
  <c r="R316" i="1"/>
  <c r="P316" i="1"/>
  <c r="B316" i="1" s="1"/>
  <c r="J1211" i="1" l="1"/>
  <c r="H1154" i="1"/>
  <c r="G1155" i="1"/>
  <c r="K1153" i="1"/>
  <c r="L1153" i="1" s="1"/>
  <c r="M1153" i="1" s="1"/>
  <c r="N1153" i="1" s="1"/>
  <c r="A1212" i="1"/>
  <c r="D1212" i="1" s="1"/>
  <c r="O1211" i="1"/>
  <c r="S1211" i="1" s="1"/>
  <c r="T1211" i="1" s="1"/>
  <c r="E1211" i="1"/>
  <c r="F1212" i="1" s="1"/>
  <c r="U1211" i="1"/>
  <c r="V1211" i="1"/>
  <c r="R317" i="1"/>
  <c r="P317" i="1"/>
  <c r="J1212" i="1" l="1"/>
  <c r="K1154" i="1"/>
  <c r="L1154" i="1" s="1"/>
  <c r="M1154" i="1" s="1"/>
  <c r="N1154" i="1" s="1"/>
  <c r="H1155" i="1"/>
  <c r="G1156" i="1"/>
  <c r="V1212" i="1"/>
  <c r="U1212" i="1"/>
  <c r="A1213" i="1"/>
  <c r="D1213" i="1" s="1"/>
  <c r="E1212" i="1"/>
  <c r="F1213" i="1" s="1"/>
  <c r="O1212" i="1"/>
  <c r="S1212" i="1" s="1"/>
  <c r="T1212" i="1" s="1"/>
  <c r="B317" i="1"/>
  <c r="P318" i="1"/>
  <c r="J1213" i="1" l="1"/>
  <c r="H1156" i="1"/>
  <c r="G1157" i="1"/>
  <c r="K1155" i="1"/>
  <c r="L1155" i="1" s="1"/>
  <c r="M1155" i="1" s="1"/>
  <c r="N1155" i="1" s="1"/>
  <c r="A1214" i="1"/>
  <c r="D1214" i="1" s="1"/>
  <c r="E1213" i="1"/>
  <c r="F1214" i="1" s="1"/>
  <c r="O1213" i="1"/>
  <c r="S1213" i="1" s="1"/>
  <c r="T1213" i="1" s="1"/>
  <c r="U1213" i="1"/>
  <c r="V1213" i="1"/>
  <c r="B318" i="1"/>
  <c r="R318" i="1"/>
  <c r="J1214" i="1" l="1"/>
  <c r="K1156" i="1"/>
  <c r="L1156" i="1" s="1"/>
  <c r="M1156" i="1" s="1"/>
  <c r="N1156" i="1" s="1"/>
  <c r="H1157" i="1"/>
  <c r="G1158" i="1"/>
  <c r="U1214" i="1"/>
  <c r="V1214" i="1"/>
  <c r="O1214" i="1"/>
  <c r="S1214" i="1" s="1"/>
  <c r="T1214" i="1" s="1"/>
  <c r="E1214" i="1"/>
  <c r="F1215" i="1" s="1"/>
  <c r="A1215" i="1"/>
  <c r="D1215" i="1" s="1"/>
  <c r="R319" i="1"/>
  <c r="R320" i="1" s="1"/>
  <c r="P319" i="1"/>
  <c r="J1215" i="1" l="1"/>
  <c r="H1158" i="1"/>
  <c r="G1159" i="1"/>
  <c r="K1157" i="1"/>
  <c r="L1157" i="1" s="1"/>
  <c r="M1157" i="1" s="1"/>
  <c r="N1157" i="1" s="1"/>
  <c r="V1215" i="1"/>
  <c r="U1215" i="1"/>
  <c r="O1215" i="1"/>
  <c r="S1215" i="1" s="1"/>
  <c r="T1215" i="1" s="1"/>
  <c r="E1215" i="1"/>
  <c r="F1216" i="1" s="1"/>
  <c r="A1216" i="1"/>
  <c r="D1216" i="1" s="1"/>
  <c r="P320" i="1"/>
  <c r="B320" i="1" s="1"/>
  <c r="B319" i="1"/>
  <c r="R321" i="1"/>
  <c r="P321" i="1"/>
  <c r="B321" i="1" s="1"/>
  <c r="J1216" i="1" l="1"/>
  <c r="K1158" i="1"/>
  <c r="L1158" i="1" s="1"/>
  <c r="M1158" i="1" s="1"/>
  <c r="N1158" i="1" s="1"/>
  <c r="H1159" i="1"/>
  <c r="G1160" i="1"/>
  <c r="V1216" i="1"/>
  <c r="U1216" i="1"/>
  <c r="O1216" i="1"/>
  <c r="S1216" i="1" s="1"/>
  <c r="T1216" i="1" s="1"/>
  <c r="A1217" i="1"/>
  <c r="D1217" i="1" s="1"/>
  <c r="E1216" i="1"/>
  <c r="F1217" i="1" s="1"/>
  <c r="R322" i="1"/>
  <c r="P322" i="1"/>
  <c r="B322" i="1" s="1"/>
  <c r="J1217" i="1" l="1"/>
  <c r="G1161" i="1"/>
  <c r="H1160" i="1"/>
  <c r="K1159" i="1"/>
  <c r="L1159" i="1" s="1"/>
  <c r="M1159" i="1" s="1"/>
  <c r="N1159" i="1" s="1"/>
  <c r="V1217" i="1"/>
  <c r="U1217" i="1"/>
  <c r="E1217" i="1"/>
  <c r="F1218" i="1" s="1"/>
  <c r="A1218" i="1"/>
  <c r="D1218" i="1" s="1"/>
  <c r="O1217" i="1"/>
  <c r="S1217" i="1" s="1"/>
  <c r="T1217" i="1" s="1"/>
  <c r="R323" i="1"/>
  <c r="P323" i="1"/>
  <c r="B323" i="1" s="1"/>
  <c r="J1218" i="1" l="1"/>
  <c r="K1160" i="1"/>
  <c r="L1160" i="1" s="1"/>
  <c r="M1160" i="1" s="1"/>
  <c r="N1160" i="1" s="1"/>
  <c r="G1162" i="1"/>
  <c r="H1161" i="1"/>
  <c r="O1218" i="1"/>
  <c r="S1218" i="1" s="1"/>
  <c r="T1218" i="1" s="1"/>
  <c r="E1218" i="1"/>
  <c r="F1219" i="1" s="1"/>
  <c r="A1219" i="1"/>
  <c r="D1219" i="1" s="1"/>
  <c r="V1218" i="1"/>
  <c r="U1218" i="1"/>
  <c r="R324" i="1"/>
  <c r="P325" i="1" s="1"/>
  <c r="P324" i="1"/>
  <c r="J1219" i="1" l="1"/>
  <c r="H1162" i="1"/>
  <c r="G1163" i="1"/>
  <c r="K1161" i="1"/>
  <c r="L1161" i="1" s="1"/>
  <c r="M1161" i="1" s="1"/>
  <c r="N1161" i="1" s="1"/>
  <c r="E1219" i="1"/>
  <c r="F1220" i="1" s="1"/>
  <c r="A1220" i="1"/>
  <c r="D1220" i="1" s="1"/>
  <c r="O1219" i="1"/>
  <c r="V1219" i="1"/>
  <c r="U1219" i="1"/>
  <c r="B324" i="1"/>
  <c r="R325" i="1"/>
  <c r="B325" i="1"/>
  <c r="J1220" i="1" l="1"/>
  <c r="G1164" i="1"/>
  <c r="H1163" i="1"/>
  <c r="K1162" i="1"/>
  <c r="L1162" i="1" s="1"/>
  <c r="M1162" i="1" s="1"/>
  <c r="N1162" i="1" s="1"/>
  <c r="S1219" i="1"/>
  <c r="T1219" i="1" s="1"/>
  <c r="V1220" i="1"/>
  <c r="U1220" i="1"/>
  <c r="E1220" i="1"/>
  <c r="F1221" i="1" s="1"/>
  <c r="A1221" i="1"/>
  <c r="D1221" i="1" s="1"/>
  <c r="O1220" i="1"/>
  <c r="S1220" i="1" s="1"/>
  <c r="T1220" i="1" s="1"/>
  <c r="P326" i="1"/>
  <c r="B326" i="1" s="1"/>
  <c r="J1221" i="1" l="1"/>
  <c r="K1163" i="1"/>
  <c r="L1163" i="1" s="1"/>
  <c r="M1163" i="1" s="1"/>
  <c r="N1163" i="1" s="1"/>
  <c r="G1165" i="1"/>
  <c r="H1164" i="1"/>
  <c r="R326" i="1"/>
  <c r="E1221" i="1"/>
  <c r="F1222" i="1" s="1"/>
  <c r="A1222" i="1"/>
  <c r="D1222" i="1" s="1"/>
  <c r="O1221" i="1"/>
  <c r="S1221" i="1" s="1"/>
  <c r="T1221" i="1" s="1"/>
  <c r="U1221" i="1"/>
  <c r="V1221" i="1"/>
  <c r="J1222" i="1" l="1"/>
  <c r="H1165" i="1"/>
  <c r="G1166" i="1"/>
  <c r="K1164" i="1"/>
  <c r="L1164" i="1" s="1"/>
  <c r="M1164" i="1" s="1"/>
  <c r="N1164" i="1" s="1"/>
  <c r="P327" i="1"/>
  <c r="B327" i="1" s="1"/>
  <c r="R327" i="1"/>
  <c r="P328" i="1" s="1"/>
  <c r="B328" i="1" s="1"/>
  <c r="V1222" i="1"/>
  <c r="U1222" i="1"/>
  <c r="O1222" i="1"/>
  <c r="S1222" i="1" s="1"/>
  <c r="T1222" i="1" s="1"/>
  <c r="E1222" i="1"/>
  <c r="F1223" i="1" s="1"/>
  <c r="A1223" i="1"/>
  <c r="D1223" i="1" s="1"/>
  <c r="J1223" i="1" l="1"/>
  <c r="H1166" i="1"/>
  <c r="G1167" i="1"/>
  <c r="K1165" i="1"/>
  <c r="L1165" i="1" s="1"/>
  <c r="M1165" i="1" s="1"/>
  <c r="N1165" i="1" s="1"/>
  <c r="R328" i="1"/>
  <c r="P329" i="1" s="1"/>
  <c r="B329" i="1" s="1"/>
  <c r="U1223" i="1"/>
  <c r="V1223" i="1"/>
  <c r="E1223" i="1"/>
  <c r="F1224" i="1" s="1"/>
  <c r="O1223" i="1"/>
  <c r="A1224" i="1"/>
  <c r="D1224" i="1" s="1"/>
  <c r="J1224" i="1" l="1"/>
  <c r="R329" i="1"/>
  <c r="R330" i="1" s="1"/>
  <c r="R331" i="1" s="1"/>
  <c r="K1166" i="1"/>
  <c r="L1166" i="1" s="1"/>
  <c r="M1166" i="1" s="1"/>
  <c r="N1166" i="1" s="1"/>
  <c r="H1167" i="1"/>
  <c r="G1168" i="1"/>
  <c r="U1224" i="1"/>
  <c r="V1224" i="1"/>
  <c r="A1225" i="1"/>
  <c r="D1225" i="1" s="1"/>
  <c r="E1224" i="1"/>
  <c r="F1225" i="1" s="1"/>
  <c r="O1224" i="1"/>
  <c r="S1224" i="1" s="1"/>
  <c r="T1224" i="1" s="1"/>
  <c r="J1225" i="1" l="1"/>
  <c r="P331" i="1"/>
  <c r="B331" i="1" s="1"/>
  <c r="P330" i="1"/>
  <c r="B330" i="1" s="1"/>
  <c r="H1168" i="1"/>
  <c r="G1169" i="1"/>
  <c r="K1167" i="1"/>
  <c r="L1167" i="1" s="1"/>
  <c r="M1167" i="1" s="1"/>
  <c r="N1167" i="1" s="1"/>
  <c r="A1226" i="1"/>
  <c r="D1226" i="1" s="1"/>
  <c r="O1225" i="1"/>
  <c r="S1225" i="1" s="1"/>
  <c r="T1225" i="1" s="1"/>
  <c r="E1225" i="1"/>
  <c r="F1226" i="1" s="1"/>
  <c r="V1225" i="1"/>
  <c r="U1225" i="1"/>
  <c r="R332" i="1"/>
  <c r="P332" i="1"/>
  <c r="B332" i="1" s="1"/>
  <c r="J1226" i="1" l="1"/>
  <c r="K1168" i="1"/>
  <c r="L1168" i="1" s="1"/>
  <c r="M1168" i="1" s="1"/>
  <c r="N1168" i="1" s="1"/>
  <c r="H1169" i="1"/>
  <c r="G1170" i="1"/>
  <c r="V1226" i="1"/>
  <c r="U1226" i="1"/>
  <c r="O1226" i="1"/>
  <c r="S1226" i="1" s="1"/>
  <c r="T1226" i="1" s="1"/>
  <c r="E1226" i="1"/>
  <c r="F1227" i="1" s="1"/>
  <c r="A1227" i="1"/>
  <c r="D1227" i="1" s="1"/>
  <c r="R333" i="1"/>
  <c r="P333" i="1"/>
  <c r="J1227" i="1" l="1"/>
  <c r="G1171" i="1"/>
  <c r="H1170" i="1"/>
  <c r="K1169" i="1"/>
  <c r="L1169" i="1" s="1"/>
  <c r="M1169" i="1" s="1"/>
  <c r="N1169" i="1" s="1"/>
  <c r="U1227" i="1"/>
  <c r="V1227" i="1"/>
  <c r="E1227" i="1"/>
  <c r="F1228" i="1" s="1"/>
  <c r="O1227" i="1"/>
  <c r="S1227" i="1" s="1"/>
  <c r="T1227" i="1" s="1"/>
  <c r="A1228" i="1"/>
  <c r="D1228" i="1" s="1"/>
  <c r="B333" i="1"/>
  <c r="R334" i="1"/>
  <c r="P334" i="1"/>
  <c r="B334" i="1" s="1"/>
  <c r="J1228" i="1" l="1"/>
  <c r="K1170" i="1"/>
  <c r="L1170" i="1" s="1"/>
  <c r="M1170" i="1" s="1"/>
  <c r="N1170" i="1" s="1"/>
  <c r="H1171" i="1"/>
  <c r="G1172" i="1"/>
  <c r="V1228" i="1"/>
  <c r="U1228" i="1"/>
  <c r="E1228" i="1"/>
  <c r="F1229" i="1" s="1"/>
  <c r="A1229" i="1"/>
  <c r="D1229" i="1" s="1"/>
  <c r="O1228" i="1"/>
  <c r="S1228" i="1" s="1"/>
  <c r="T1228" i="1" s="1"/>
  <c r="R335" i="1"/>
  <c r="P335" i="1"/>
  <c r="J1229" i="1" l="1"/>
  <c r="H1172" i="1"/>
  <c r="G1173" i="1"/>
  <c r="K1171" i="1"/>
  <c r="L1171" i="1" s="1"/>
  <c r="M1171" i="1" s="1"/>
  <c r="N1171" i="1" s="1"/>
  <c r="E1229" i="1"/>
  <c r="F1230" i="1" s="1"/>
  <c r="A1230" i="1"/>
  <c r="D1230" i="1" s="1"/>
  <c r="O1229" i="1"/>
  <c r="S1229" i="1" s="1"/>
  <c r="T1229" i="1" s="1"/>
  <c r="V1229" i="1"/>
  <c r="U1229" i="1"/>
  <c r="B335" i="1"/>
  <c r="R336" i="1"/>
  <c r="P336" i="1"/>
  <c r="B336" i="1" s="1"/>
  <c r="J1230" i="1" l="1"/>
  <c r="K1172" i="1"/>
  <c r="L1172" i="1" s="1"/>
  <c r="M1172" i="1" s="1"/>
  <c r="N1172" i="1" s="1"/>
  <c r="H1173" i="1"/>
  <c r="G1174" i="1"/>
  <c r="A1231" i="1"/>
  <c r="D1231" i="1" s="1"/>
  <c r="O1230" i="1"/>
  <c r="S1230" i="1" s="1"/>
  <c r="T1230" i="1" s="1"/>
  <c r="E1230" i="1"/>
  <c r="F1231" i="1" s="1"/>
  <c r="U1230" i="1"/>
  <c r="V1230" i="1"/>
  <c r="R337" i="1"/>
  <c r="P337" i="1"/>
  <c r="B337" i="1" s="1"/>
  <c r="J1231" i="1" l="1"/>
  <c r="H1174" i="1"/>
  <c r="G1175" i="1"/>
  <c r="K1173" i="1"/>
  <c r="L1173" i="1" s="1"/>
  <c r="M1173" i="1" s="1"/>
  <c r="N1173" i="1" s="1"/>
  <c r="V1231" i="1"/>
  <c r="U1231" i="1"/>
  <c r="A1232" i="1"/>
  <c r="D1232" i="1" s="1"/>
  <c r="E1231" i="1"/>
  <c r="F1232" i="1" s="1"/>
  <c r="O1231" i="1"/>
  <c r="S1231" i="1" s="1"/>
  <c r="T1231" i="1" s="1"/>
  <c r="P338" i="1"/>
  <c r="J1232" i="1" l="1"/>
  <c r="R338" i="1"/>
  <c r="K1174" i="1"/>
  <c r="L1174" i="1" s="1"/>
  <c r="M1174" i="1" s="1"/>
  <c r="N1174" i="1" s="1"/>
  <c r="G1176" i="1"/>
  <c r="H1175" i="1"/>
  <c r="V1232" i="1"/>
  <c r="U1232" i="1"/>
  <c r="O1232" i="1"/>
  <c r="S1232" i="1" s="1"/>
  <c r="T1232" i="1" s="1"/>
  <c r="E1232" i="1"/>
  <c r="F1233" i="1" s="1"/>
  <c r="A1233" i="1"/>
  <c r="D1233" i="1" s="1"/>
  <c r="B338" i="1"/>
  <c r="J1233" i="1" l="1"/>
  <c r="P339" i="1"/>
  <c r="B339" i="1" s="1"/>
  <c r="R339" i="1"/>
  <c r="P340" i="1" s="1"/>
  <c r="R340" i="1" s="1"/>
  <c r="G1177" i="1"/>
  <c r="H1176" i="1"/>
  <c r="K1175" i="1"/>
  <c r="L1175" i="1" s="1"/>
  <c r="M1175" i="1" s="1"/>
  <c r="N1175" i="1" s="1"/>
  <c r="U1233" i="1"/>
  <c r="V1233" i="1"/>
  <c r="A1234" i="1"/>
  <c r="D1234" i="1" s="1"/>
  <c r="O1233" i="1"/>
  <c r="S1233" i="1" s="1"/>
  <c r="T1233" i="1" s="1"/>
  <c r="E1233" i="1"/>
  <c r="F1234" i="1" s="1"/>
  <c r="J1234" i="1" l="1"/>
  <c r="K1176" i="1"/>
  <c r="L1176" i="1" s="1"/>
  <c r="M1176" i="1" s="1"/>
  <c r="N1176" i="1" s="1"/>
  <c r="H1177" i="1"/>
  <c r="G1178" i="1"/>
  <c r="A1235" i="1"/>
  <c r="D1235" i="1" s="1"/>
  <c r="E1234" i="1"/>
  <c r="F1235" i="1" s="1"/>
  <c r="O1234" i="1"/>
  <c r="S1234" i="1" s="1"/>
  <c r="T1234" i="1" s="1"/>
  <c r="V1234" i="1"/>
  <c r="U1234" i="1"/>
  <c r="B340" i="1"/>
  <c r="R341" i="1"/>
  <c r="P341" i="1"/>
  <c r="B341" i="1" s="1"/>
  <c r="J1235" i="1" l="1"/>
  <c r="H1178" i="1"/>
  <c r="G1179" i="1"/>
  <c r="K1177" i="1"/>
  <c r="L1177" i="1" s="1"/>
  <c r="M1177" i="1" s="1"/>
  <c r="N1177" i="1" s="1"/>
  <c r="V1235" i="1"/>
  <c r="U1235" i="1"/>
  <c r="A1236" i="1"/>
  <c r="D1236" i="1" s="1"/>
  <c r="E1235" i="1"/>
  <c r="F1236" i="1" s="1"/>
  <c r="O1235" i="1"/>
  <c r="S1235" i="1" s="1"/>
  <c r="T1235" i="1" s="1"/>
  <c r="R342" i="1"/>
  <c r="P342" i="1"/>
  <c r="B342" i="1" s="1"/>
  <c r="J1236" i="1" l="1"/>
  <c r="K1178" i="1"/>
  <c r="L1178" i="1" s="1"/>
  <c r="M1178" i="1" s="1"/>
  <c r="N1178" i="1" s="1"/>
  <c r="H1179" i="1"/>
  <c r="G1180" i="1"/>
  <c r="A1237" i="1"/>
  <c r="D1237" i="1" s="1"/>
  <c r="E1236" i="1"/>
  <c r="F1237" i="1" s="1"/>
  <c r="O1236" i="1"/>
  <c r="S1236" i="1" s="1"/>
  <c r="T1236" i="1" s="1"/>
  <c r="V1236" i="1"/>
  <c r="U1236" i="1"/>
  <c r="R343" i="1"/>
  <c r="P343" i="1"/>
  <c r="B343" i="1" s="1"/>
  <c r="J1237" i="1" l="1"/>
  <c r="H1180" i="1"/>
  <c r="G1181" i="1"/>
  <c r="K1179" i="1"/>
  <c r="L1179" i="1" s="1"/>
  <c r="M1179" i="1" s="1"/>
  <c r="N1179" i="1" s="1"/>
  <c r="U1237" i="1"/>
  <c r="V1237" i="1"/>
  <c r="A1238" i="1"/>
  <c r="D1238" i="1" s="1"/>
  <c r="O1237" i="1"/>
  <c r="S1237" i="1" s="1"/>
  <c r="T1237" i="1" s="1"/>
  <c r="E1237" i="1"/>
  <c r="F1238" i="1" s="1"/>
  <c r="R344" i="1"/>
  <c r="P344" i="1"/>
  <c r="B344" i="1" s="1"/>
  <c r="J1238" i="1" l="1"/>
  <c r="H1181" i="1"/>
  <c r="G1182" i="1"/>
  <c r="K1180" i="1"/>
  <c r="L1180" i="1" s="1"/>
  <c r="M1180" i="1" s="1"/>
  <c r="N1180" i="1" s="1"/>
  <c r="E1238" i="1"/>
  <c r="F1239" i="1" s="1"/>
  <c r="O1238" i="1"/>
  <c r="S1238" i="1" s="1"/>
  <c r="T1238" i="1" s="1"/>
  <c r="A1239" i="1"/>
  <c r="D1239" i="1" s="1"/>
  <c r="U1238" i="1"/>
  <c r="V1238" i="1"/>
  <c r="P345" i="1"/>
  <c r="R345" i="1" s="1"/>
  <c r="J1239" i="1" l="1"/>
  <c r="K1181" i="1"/>
  <c r="L1181" i="1" s="1"/>
  <c r="M1181" i="1" s="1"/>
  <c r="N1181" i="1" s="1"/>
  <c r="H1182" i="1"/>
  <c r="G1183" i="1"/>
  <c r="A1240" i="1"/>
  <c r="D1240" i="1" s="1"/>
  <c r="O1239" i="1"/>
  <c r="S1239" i="1" s="1"/>
  <c r="T1239" i="1" s="1"/>
  <c r="E1239" i="1"/>
  <c r="F1240" i="1" s="1"/>
  <c r="U1239" i="1"/>
  <c r="V1239" i="1"/>
  <c r="B345" i="1"/>
  <c r="R346" i="1"/>
  <c r="J1240" i="1" l="1"/>
  <c r="H1183" i="1"/>
  <c r="G1184" i="1"/>
  <c r="K1182" i="1"/>
  <c r="L1182" i="1" s="1"/>
  <c r="M1182" i="1" s="1"/>
  <c r="N1182" i="1" s="1"/>
  <c r="V1240" i="1"/>
  <c r="U1240" i="1"/>
  <c r="O1240" i="1"/>
  <c r="S1240" i="1" s="1"/>
  <c r="T1240" i="1" s="1"/>
  <c r="A1241" i="1"/>
  <c r="D1241" i="1" s="1"/>
  <c r="E1240" i="1"/>
  <c r="F1241" i="1" s="1"/>
  <c r="R347" i="1"/>
  <c r="J1241" i="1" l="1"/>
  <c r="K1183" i="1"/>
  <c r="L1183" i="1" s="1"/>
  <c r="M1183" i="1" s="1"/>
  <c r="N1183" i="1" s="1"/>
  <c r="H1184" i="1"/>
  <c r="G1185" i="1"/>
  <c r="V1241" i="1"/>
  <c r="U1241" i="1"/>
  <c r="E1241" i="1"/>
  <c r="F1242" i="1" s="1"/>
  <c r="A1242" i="1"/>
  <c r="D1242" i="1" s="1"/>
  <c r="O1241" i="1"/>
  <c r="S1241" i="1" s="1"/>
  <c r="T1241" i="1" s="1"/>
  <c r="R348" i="1"/>
  <c r="J1242" i="1" l="1"/>
  <c r="G1186" i="1"/>
  <c r="H1185" i="1"/>
  <c r="K1184" i="1"/>
  <c r="L1184" i="1" s="1"/>
  <c r="M1184" i="1" s="1"/>
  <c r="N1184" i="1" s="1"/>
  <c r="U1242" i="1"/>
  <c r="V1242" i="1"/>
  <c r="A1243" i="1"/>
  <c r="D1243" i="1" s="1"/>
  <c r="E1242" i="1"/>
  <c r="F1243" i="1" s="1"/>
  <c r="O1242" i="1"/>
  <c r="S1242" i="1" s="1"/>
  <c r="T1242" i="1" s="1"/>
  <c r="J1243" i="1" l="1"/>
  <c r="K1185" i="1"/>
  <c r="L1185" i="1" s="1"/>
  <c r="M1185" i="1" s="1"/>
  <c r="N1185" i="1" s="1"/>
  <c r="G1187" i="1"/>
  <c r="H1186" i="1"/>
  <c r="U1243" i="1"/>
  <c r="V1243" i="1"/>
  <c r="E1243" i="1"/>
  <c r="F1244" i="1" s="1"/>
  <c r="A1244" i="1"/>
  <c r="D1244" i="1" s="1"/>
  <c r="O1243" i="1"/>
  <c r="S1243" i="1" s="1"/>
  <c r="T1243" i="1" s="1"/>
  <c r="R349" i="1"/>
  <c r="J1244" i="1" l="1"/>
  <c r="G1188" i="1"/>
  <c r="H1187" i="1"/>
  <c r="K1186" i="1"/>
  <c r="L1186" i="1" s="1"/>
  <c r="M1186" i="1" s="1"/>
  <c r="N1186" i="1" s="1"/>
  <c r="R350" i="1"/>
  <c r="E1244" i="1"/>
  <c r="F1245" i="1" s="1"/>
  <c r="O1244" i="1"/>
  <c r="S1244" i="1" s="1"/>
  <c r="T1244" i="1" s="1"/>
  <c r="A1245" i="1"/>
  <c r="D1245" i="1" s="1"/>
  <c r="V1244" i="1"/>
  <c r="U1244" i="1"/>
  <c r="J1245" i="1" l="1"/>
  <c r="K1187" i="1"/>
  <c r="L1187" i="1" s="1"/>
  <c r="M1187" i="1" s="1"/>
  <c r="N1187" i="1" s="1"/>
  <c r="G1189" i="1"/>
  <c r="H1188" i="1"/>
  <c r="R351" i="1"/>
  <c r="A1246" i="1"/>
  <c r="D1246" i="1" s="1"/>
  <c r="O1245" i="1"/>
  <c r="S1245" i="1" s="1"/>
  <c r="T1245" i="1" s="1"/>
  <c r="E1245" i="1"/>
  <c r="F1246" i="1" s="1"/>
  <c r="U1245" i="1"/>
  <c r="V1245" i="1"/>
  <c r="J1246" i="1" l="1"/>
  <c r="G1190" i="1"/>
  <c r="H1189" i="1"/>
  <c r="K1188" i="1"/>
  <c r="L1188" i="1" s="1"/>
  <c r="M1188" i="1" s="1"/>
  <c r="N1188" i="1" s="1"/>
  <c r="R352" i="1"/>
  <c r="V1246" i="1"/>
  <c r="U1246" i="1"/>
  <c r="O1246" i="1"/>
  <c r="S1246" i="1" s="1"/>
  <c r="T1246" i="1" s="1"/>
  <c r="A1247" i="1"/>
  <c r="D1247" i="1" s="1"/>
  <c r="E1246" i="1"/>
  <c r="F1247" i="1" s="1"/>
  <c r="J1247" i="1" l="1"/>
  <c r="K1189" i="1"/>
  <c r="L1189" i="1" s="1"/>
  <c r="M1189" i="1" s="1"/>
  <c r="N1189" i="1" s="1"/>
  <c r="H1190" i="1"/>
  <c r="G1191" i="1"/>
  <c r="R353" i="1"/>
  <c r="R354" i="1" s="1"/>
  <c r="E1247" i="1"/>
  <c r="F1248" i="1" s="1"/>
  <c r="O1247" i="1"/>
  <c r="S1247" i="1" s="1"/>
  <c r="T1247" i="1" s="1"/>
  <c r="A1248" i="1"/>
  <c r="D1248" i="1" s="1"/>
  <c r="U1247" i="1"/>
  <c r="V1247" i="1"/>
  <c r="J1248" i="1" l="1"/>
  <c r="H1191" i="1"/>
  <c r="G1192" i="1"/>
  <c r="K1190" i="1"/>
  <c r="L1190" i="1" s="1"/>
  <c r="M1190" i="1" s="1"/>
  <c r="N1190" i="1" s="1"/>
  <c r="O1248" i="1"/>
  <c r="S1248" i="1" s="1"/>
  <c r="T1248" i="1" s="1"/>
  <c r="A1249" i="1"/>
  <c r="D1249" i="1" s="1"/>
  <c r="E1248" i="1"/>
  <c r="F1249" i="1" s="1"/>
  <c r="U1248" i="1"/>
  <c r="V1248" i="1"/>
  <c r="R355" i="1"/>
  <c r="J1249" i="1" l="1"/>
  <c r="K1191" i="1"/>
  <c r="L1191" i="1" s="1"/>
  <c r="M1191" i="1" s="1"/>
  <c r="N1191" i="1" s="1"/>
  <c r="H1192" i="1"/>
  <c r="G1193" i="1"/>
  <c r="U1249" i="1"/>
  <c r="V1249" i="1"/>
  <c r="A1250" i="1"/>
  <c r="D1250" i="1" s="1"/>
  <c r="O1249" i="1"/>
  <c r="S1249" i="1" s="1"/>
  <c r="T1249" i="1" s="1"/>
  <c r="E1249" i="1"/>
  <c r="F1250" i="1" s="1"/>
  <c r="R356" i="1"/>
  <c r="J1250" i="1" l="1"/>
  <c r="G1194" i="1"/>
  <c r="H1193" i="1"/>
  <c r="K1192" i="1"/>
  <c r="L1192" i="1" s="1"/>
  <c r="M1192" i="1" s="1"/>
  <c r="N1192" i="1" s="1"/>
  <c r="E1250" i="1"/>
  <c r="F1251" i="1" s="1"/>
  <c r="O1250" i="1"/>
  <c r="S1250" i="1" s="1"/>
  <c r="T1250" i="1" s="1"/>
  <c r="A1251" i="1"/>
  <c r="D1251" i="1" s="1"/>
  <c r="V1250" i="1"/>
  <c r="U1250" i="1"/>
  <c r="R357" i="1"/>
  <c r="R358" i="1" s="1"/>
  <c r="J1251" i="1" l="1"/>
  <c r="K1193" i="1"/>
  <c r="L1193" i="1" s="1"/>
  <c r="M1193" i="1" s="1"/>
  <c r="N1193" i="1" s="1"/>
  <c r="H1194" i="1"/>
  <c r="G1195" i="1"/>
  <c r="A1252" i="1"/>
  <c r="D1252" i="1" s="1"/>
  <c r="O1251" i="1"/>
  <c r="S1251" i="1" s="1"/>
  <c r="T1251" i="1" s="1"/>
  <c r="E1251" i="1"/>
  <c r="F1252" i="1" s="1"/>
  <c r="V1251" i="1"/>
  <c r="U1251" i="1"/>
  <c r="R359" i="1"/>
  <c r="J1252" i="1" l="1"/>
  <c r="H1195" i="1"/>
  <c r="G1196" i="1"/>
  <c r="K1194" i="1"/>
  <c r="L1194" i="1" s="1"/>
  <c r="M1194" i="1" s="1"/>
  <c r="N1194" i="1" s="1"/>
  <c r="E1252" i="1"/>
  <c r="F1253" i="1" s="1"/>
  <c r="A1253" i="1"/>
  <c r="D1253" i="1" s="1"/>
  <c r="O1252" i="1"/>
  <c r="S1252" i="1" s="1"/>
  <c r="T1252" i="1" s="1"/>
  <c r="U1252" i="1"/>
  <c r="V1252" i="1"/>
  <c r="R360" i="1"/>
  <c r="J1253" i="1" l="1"/>
  <c r="K1195" i="1"/>
  <c r="L1195" i="1" s="1"/>
  <c r="M1195" i="1" s="1"/>
  <c r="N1195" i="1" s="1"/>
  <c r="H1196" i="1"/>
  <c r="G1197" i="1"/>
  <c r="V1253" i="1"/>
  <c r="U1253" i="1"/>
  <c r="O1253" i="1"/>
  <c r="A1254" i="1"/>
  <c r="D1254" i="1" s="1"/>
  <c r="E1253" i="1"/>
  <c r="F1254" i="1" s="1"/>
  <c r="S1253" i="1" l="1"/>
  <c r="J1254" i="1"/>
  <c r="G1198" i="1"/>
  <c r="H1197" i="1"/>
  <c r="K1196" i="1"/>
  <c r="L1196" i="1" s="1"/>
  <c r="M1196" i="1" s="1"/>
  <c r="N1196" i="1" s="1"/>
  <c r="E1254" i="1"/>
  <c r="F1255" i="1" s="1"/>
  <c r="O1254" i="1"/>
  <c r="S1254" i="1" s="1"/>
  <c r="T1254" i="1" s="1"/>
  <c r="A1255" i="1"/>
  <c r="D1255" i="1" s="1"/>
  <c r="U1254" i="1"/>
  <c r="V1254" i="1"/>
  <c r="J1255" i="1" l="1"/>
  <c r="K1197" i="1"/>
  <c r="L1197" i="1" s="1"/>
  <c r="M1197" i="1" s="1"/>
  <c r="N1197" i="1" s="1"/>
  <c r="H1198" i="1"/>
  <c r="G1199" i="1"/>
  <c r="U1255" i="1"/>
  <c r="V1255" i="1"/>
  <c r="A1256" i="1"/>
  <c r="D1256" i="1" s="1"/>
  <c r="O1255" i="1"/>
  <c r="S1255" i="1" s="1"/>
  <c r="T1255" i="1" s="1"/>
  <c r="E1255" i="1"/>
  <c r="F1256" i="1" s="1"/>
  <c r="J1256" i="1" l="1"/>
  <c r="H1199" i="1"/>
  <c r="G1200" i="1"/>
  <c r="K1198" i="1"/>
  <c r="L1198" i="1" s="1"/>
  <c r="M1198" i="1" s="1"/>
  <c r="N1198" i="1" s="1"/>
  <c r="V1256" i="1"/>
  <c r="U1256" i="1"/>
  <c r="A1257" i="1"/>
  <c r="D1257" i="1" s="1"/>
  <c r="E1256" i="1"/>
  <c r="F1257" i="1" s="1"/>
  <c r="O1256" i="1"/>
  <c r="S1256" i="1" s="1"/>
  <c r="T1256" i="1" s="1"/>
  <c r="J1257" i="1" l="1"/>
  <c r="K1199" i="1"/>
  <c r="L1199" i="1" s="1"/>
  <c r="M1199" i="1" s="1"/>
  <c r="N1199" i="1" s="1"/>
  <c r="H1200" i="1"/>
  <c r="G1201" i="1"/>
  <c r="A1258" i="1"/>
  <c r="D1258" i="1" s="1"/>
  <c r="O1257" i="1"/>
  <c r="S1257" i="1" s="1"/>
  <c r="T1257" i="1" s="1"/>
  <c r="E1257" i="1"/>
  <c r="F1258" i="1" s="1"/>
  <c r="U1257" i="1"/>
  <c r="V1257" i="1"/>
  <c r="J1258" i="1" l="1"/>
  <c r="G1202" i="1"/>
  <c r="H1201" i="1"/>
  <c r="K1200" i="1"/>
  <c r="L1200" i="1" s="1"/>
  <c r="M1200" i="1" s="1"/>
  <c r="N1200" i="1" s="1"/>
  <c r="V1258" i="1"/>
  <c r="U1258" i="1"/>
  <c r="E1258" i="1"/>
  <c r="F1259" i="1" s="1"/>
  <c r="O1258" i="1"/>
  <c r="S1258" i="1" s="1"/>
  <c r="T1258" i="1" s="1"/>
  <c r="A1259" i="1"/>
  <c r="D1259" i="1" s="1"/>
  <c r="J1259" i="1" l="1"/>
  <c r="K1201" i="1"/>
  <c r="L1201" i="1" s="1"/>
  <c r="M1201" i="1" s="1"/>
  <c r="N1201" i="1" s="1"/>
  <c r="H1202" i="1"/>
  <c r="G1203" i="1"/>
  <c r="V1259" i="1"/>
  <c r="U1259" i="1"/>
  <c r="A1260" i="1"/>
  <c r="D1260" i="1" s="1"/>
  <c r="E1259" i="1"/>
  <c r="F1260" i="1" s="1"/>
  <c r="O1259" i="1"/>
  <c r="S1259" i="1" s="1"/>
  <c r="T1259" i="1" s="1"/>
  <c r="J1260" i="1" l="1"/>
  <c r="G1204" i="1"/>
  <c r="H1203" i="1"/>
  <c r="K1202" i="1"/>
  <c r="L1202" i="1" s="1"/>
  <c r="M1202" i="1" s="1"/>
  <c r="N1202" i="1" s="1"/>
  <c r="U1260" i="1"/>
  <c r="V1260" i="1"/>
  <c r="A1261" i="1"/>
  <c r="D1261" i="1" s="1"/>
  <c r="O1260" i="1"/>
  <c r="S1260" i="1" s="1"/>
  <c r="T1260" i="1" s="1"/>
  <c r="E1260" i="1"/>
  <c r="F1261" i="1" s="1"/>
  <c r="J1261" i="1" l="1"/>
  <c r="K1203" i="1"/>
  <c r="L1203" i="1" s="1"/>
  <c r="M1203" i="1" s="1"/>
  <c r="N1203" i="1" s="1"/>
  <c r="H1204" i="1"/>
  <c r="G1205" i="1"/>
  <c r="U1261" i="1"/>
  <c r="V1261" i="1"/>
  <c r="A1262" i="1"/>
  <c r="D1262" i="1" s="1"/>
  <c r="O1261" i="1"/>
  <c r="S1261" i="1" s="1"/>
  <c r="T1261" i="1" s="1"/>
  <c r="E1261" i="1"/>
  <c r="F1262" i="1" s="1"/>
  <c r="J1262" i="1" l="1"/>
  <c r="G1206" i="1"/>
  <c r="H1205" i="1"/>
  <c r="K1204" i="1"/>
  <c r="L1204" i="1" s="1"/>
  <c r="M1204" i="1" s="1"/>
  <c r="N1204" i="1" s="1"/>
  <c r="U1262" i="1"/>
  <c r="V1262" i="1"/>
  <c r="O1262" i="1"/>
  <c r="S1262" i="1" s="1"/>
  <c r="T1262" i="1" s="1"/>
  <c r="A1263" i="1"/>
  <c r="D1263" i="1" s="1"/>
  <c r="E1262" i="1"/>
  <c r="F1263" i="1" s="1"/>
  <c r="J1263" i="1" l="1"/>
  <c r="K1205" i="1"/>
  <c r="L1205" i="1" s="1"/>
  <c r="M1205" i="1" s="1"/>
  <c r="N1205" i="1" s="1"/>
  <c r="G1207" i="1"/>
  <c r="H1206" i="1"/>
  <c r="U1263" i="1"/>
  <c r="V1263" i="1"/>
  <c r="O1263" i="1"/>
  <c r="S1263" i="1" s="1"/>
  <c r="T1263" i="1" s="1"/>
  <c r="A1264" i="1"/>
  <c r="D1264" i="1" s="1"/>
  <c r="E1263" i="1"/>
  <c r="F1264" i="1" s="1"/>
  <c r="J1264" i="1" l="1"/>
  <c r="H1207" i="1"/>
  <c r="G1208" i="1"/>
  <c r="K1206" i="1"/>
  <c r="L1206" i="1" s="1"/>
  <c r="M1206" i="1" s="1"/>
  <c r="N1206" i="1" s="1"/>
  <c r="E1264" i="1"/>
  <c r="F1265" i="1" s="1"/>
  <c r="O1264" i="1"/>
  <c r="S1264" i="1" s="1"/>
  <c r="T1264" i="1" s="1"/>
  <c r="A1265" i="1"/>
  <c r="D1265" i="1" s="1"/>
  <c r="U1264" i="1"/>
  <c r="V1264" i="1"/>
  <c r="J1265" i="1" l="1"/>
  <c r="K1207" i="1"/>
  <c r="L1207" i="1" s="1"/>
  <c r="M1207" i="1" s="1"/>
  <c r="N1207" i="1" s="1"/>
  <c r="H1208" i="1"/>
  <c r="G1209" i="1"/>
  <c r="A1266" i="1"/>
  <c r="D1266" i="1" s="1"/>
  <c r="O1265" i="1"/>
  <c r="S1265" i="1" s="1"/>
  <c r="T1265" i="1" s="1"/>
  <c r="E1265" i="1"/>
  <c r="F1266" i="1" s="1"/>
  <c r="U1265" i="1"/>
  <c r="V1265" i="1"/>
  <c r="J1266" i="1" l="1"/>
  <c r="H1209" i="1"/>
  <c r="G1210" i="1"/>
  <c r="K1208" i="1"/>
  <c r="L1208" i="1" s="1"/>
  <c r="M1208" i="1" s="1"/>
  <c r="N1208" i="1" s="1"/>
  <c r="V1266" i="1"/>
  <c r="U1266" i="1"/>
  <c r="O1266" i="1"/>
  <c r="S1266" i="1" s="1"/>
  <c r="T1266" i="1" s="1"/>
  <c r="E1266" i="1"/>
  <c r="F1267" i="1" s="1"/>
  <c r="A1267" i="1"/>
  <c r="D1267" i="1" s="1"/>
  <c r="J1267" i="1" l="1"/>
  <c r="K1209" i="1"/>
  <c r="L1209" i="1" s="1"/>
  <c r="M1209" i="1" s="1"/>
  <c r="N1209" i="1" s="1"/>
  <c r="H1210" i="1"/>
  <c r="G1211" i="1"/>
  <c r="V1267" i="1"/>
  <c r="U1267" i="1"/>
  <c r="A1268" i="1"/>
  <c r="D1268" i="1" s="1"/>
  <c r="O1267" i="1"/>
  <c r="S1267" i="1" s="1"/>
  <c r="T1267" i="1" s="1"/>
  <c r="E1267" i="1"/>
  <c r="F1268" i="1" s="1"/>
  <c r="J1268" i="1" l="1"/>
  <c r="H1211" i="1"/>
  <c r="G1212" i="1"/>
  <c r="K1210" i="1"/>
  <c r="L1210" i="1" s="1"/>
  <c r="M1210" i="1" s="1"/>
  <c r="N1210" i="1" s="1"/>
  <c r="A1269" i="1"/>
  <c r="D1269" i="1" s="1"/>
  <c r="E1268" i="1"/>
  <c r="F1269" i="1" s="1"/>
  <c r="O1268" i="1"/>
  <c r="S1268" i="1" s="1"/>
  <c r="T1268" i="1" s="1"/>
  <c r="U1268" i="1"/>
  <c r="V1268" i="1"/>
  <c r="J1269" i="1" l="1"/>
  <c r="K1211" i="1"/>
  <c r="L1211" i="1" s="1"/>
  <c r="M1211" i="1" s="1"/>
  <c r="N1211" i="1" s="1"/>
  <c r="H1212" i="1"/>
  <c r="G1213" i="1"/>
  <c r="V1269" i="1"/>
  <c r="U1269" i="1"/>
  <c r="E1269" i="1"/>
  <c r="F1270" i="1" s="1"/>
  <c r="O1269" i="1"/>
  <c r="S1269" i="1" s="1"/>
  <c r="T1269" i="1" s="1"/>
  <c r="A1270" i="1"/>
  <c r="D1270" i="1" s="1"/>
  <c r="J1270" i="1" l="1"/>
  <c r="H1213" i="1"/>
  <c r="G1214" i="1"/>
  <c r="K1212" i="1"/>
  <c r="L1212" i="1" s="1"/>
  <c r="M1212" i="1" s="1"/>
  <c r="N1212" i="1" s="1"/>
  <c r="O1270" i="1"/>
  <c r="S1270" i="1" s="1"/>
  <c r="T1270" i="1" s="1"/>
  <c r="E1270" i="1"/>
  <c r="F1271" i="1" s="1"/>
  <c r="A1271" i="1"/>
  <c r="D1271" i="1" s="1"/>
  <c r="V1270" i="1"/>
  <c r="U1270" i="1"/>
  <c r="J1271" i="1" l="1"/>
  <c r="K1213" i="1"/>
  <c r="L1213" i="1" s="1"/>
  <c r="M1213" i="1" s="1"/>
  <c r="N1213" i="1" s="1"/>
  <c r="H1214" i="1"/>
  <c r="G1215" i="1"/>
  <c r="E1271" i="1"/>
  <c r="F1272" i="1" s="1"/>
  <c r="O1271" i="1"/>
  <c r="S1271" i="1" s="1"/>
  <c r="T1271" i="1" s="1"/>
  <c r="A1272" i="1"/>
  <c r="D1272" i="1" s="1"/>
  <c r="V1271" i="1"/>
  <c r="U1271" i="1"/>
  <c r="J1272" i="1" l="1"/>
  <c r="H1215" i="1"/>
  <c r="G1216" i="1"/>
  <c r="K1214" i="1"/>
  <c r="L1214" i="1" s="1"/>
  <c r="M1214" i="1" s="1"/>
  <c r="N1214" i="1" s="1"/>
  <c r="E1272" i="1"/>
  <c r="F1273" i="1" s="1"/>
  <c r="O1272" i="1"/>
  <c r="S1272" i="1" s="1"/>
  <c r="T1272" i="1" s="1"/>
  <c r="A1273" i="1"/>
  <c r="D1273" i="1" s="1"/>
  <c r="U1272" i="1"/>
  <c r="V1272" i="1"/>
  <c r="J1273" i="1" l="1"/>
  <c r="K1215" i="1"/>
  <c r="L1215" i="1" s="1"/>
  <c r="M1215" i="1" s="1"/>
  <c r="N1215" i="1" s="1"/>
  <c r="G1217" i="1"/>
  <c r="H1216" i="1"/>
  <c r="V1273" i="1"/>
  <c r="U1273" i="1"/>
  <c r="E1273" i="1"/>
  <c r="F1274" i="1" s="1"/>
  <c r="A1274" i="1"/>
  <c r="D1274" i="1" s="1"/>
  <c r="O1273" i="1"/>
  <c r="S1273" i="1" l="1"/>
  <c r="J1274" i="1"/>
  <c r="H1217" i="1"/>
  <c r="G1218" i="1"/>
  <c r="K1216" i="1"/>
  <c r="L1216" i="1" s="1"/>
  <c r="M1216" i="1" s="1"/>
  <c r="N1216" i="1" s="1"/>
  <c r="V1274" i="1"/>
  <c r="U1274" i="1"/>
  <c r="O1274" i="1"/>
  <c r="S1274" i="1" s="1"/>
  <c r="T1274" i="1" s="1"/>
  <c r="E1274" i="1"/>
  <c r="F1275" i="1" s="1"/>
  <c r="A1275" i="1"/>
  <c r="D1275" i="1" s="1"/>
  <c r="J1275" i="1" l="1"/>
  <c r="G1219" i="1"/>
  <c r="H1218" i="1"/>
  <c r="K1217" i="1"/>
  <c r="L1217" i="1" s="1"/>
  <c r="M1217" i="1" s="1"/>
  <c r="N1217" i="1" s="1"/>
  <c r="A1276" i="1"/>
  <c r="D1276" i="1" s="1"/>
  <c r="E1275" i="1"/>
  <c r="F1276" i="1" s="1"/>
  <c r="O1275" i="1"/>
  <c r="S1275" i="1" s="1"/>
  <c r="T1275" i="1" s="1"/>
  <c r="U1275" i="1"/>
  <c r="V1275" i="1"/>
  <c r="J1276" i="1" l="1"/>
  <c r="K1218" i="1"/>
  <c r="L1218" i="1" s="1"/>
  <c r="M1218" i="1" s="1"/>
  <c r="N1218" i="1" s="1"/>
  <c r="H1219" i="1"/>
  <c r="G1220" i="1"/>
  <c r="A1277" i="1"/>
  <c r="D1277" i="1" s="1"/>
  <c r="E1276" i="1"/>
  <c r="V1276" i="1"/>
  <c r="U1276" i="1"/>
  <c r="O1276" i="1"/>
  <c r="J1277" i="1" l="1"/>
  <c r="H1220" i="1"/>
  <c r="G1221" i="1"/>
  <c r="K1219" i="1"/>
  <c r="L1219" i="1" s="1"/>
  <c r="M1219" i="1" s="1"/>
  <c r="N1219" i="1" s="1"/>
  <c r="A1278" i="1"/>
  <c r="D1278" i="1" s="1"/>
  <c r="E1277" i="1"/>
  <c r="F1278" i="1" s="1"/>
  <c r="O1277" i="1"/>
  <c r="S1277" i="1" s="1"/>
  <c r="T1277" i="1" s="1"/>
  <c r="V1277" i="1"/>
  <c r="U1277" i="1"/>
  <c r="S1276" i="1"/>
  <c r="T1276" i="1" s="1"/>
  <c r="F1277" i="1"/>
  <c r="J1278" i="1" l="1"/>
  <c r="K1220" i="1"/>
  <c r="L1220" i="1" s="1"/>
  <c r="M1220" i="1" s="1"/>
  <c r="N1220" i="1" s="1"/>
  <c r="H1221" i="1"/>
  <c r="G1222" i="1"/>
  <c r="U1278" i="1"/>
  <c r="V1278" i="1"/>
  <c r="A1279" i="1"/>
  <c r="D1279" i="1" s="1"/>
  <c r="E1278" i="1"/>
  <c r="O1278" i="1"/>
  <c r="S1278" i="1" s="1"/>
  <c r="T1278" i="1" s="1"/>
  <c r="J1279" i="1" l="1"/>
  <c r="G1223" i="1"/>
  <c r="H1222" i="1"/>
  <c r="K1221" i="1"/>
  <c r="L1221" i="1" s="1"/>
  <c r="M1221" i="1" s="1"/>
  <c r="N1221" i="1" s="1"/>
  <c r="F1279" i="1"/>
  <c r="A1280" i="1"/>
  <c r="D1280" i="1" s="1"/>
  <c r="E1279" i="1"/>
  <c r="O1279" i="1"/>
  <c r="S1279" i="1" s="1"/>
  <c r="T1279" i="1" s="1"/>
  <c r="V1279" i="1"/>
  <c r="U1279" i="1"/>
  <c r="J1280" i="1" l="1"/>
  <c r="K1222" i="1"/>
  <c r="L1222" i="1" s="1"/>
  <c r="M1222" i="1" s="1"/>
  <c r="N1222" i="1" s="1"/>
  <c r="H1223" i="1"/>
  <c r="G1224" i="1"/>
  <c r="U1280" i="1"/>
  <c r="V1280" i="1"/>
  <c r="A1281" i="1"/>
  <c r="D1281" i="1" s="1"/>
  <c r="E1280" i="1"/>
  <c r="F1281" i="1" s="1"/>
  <c r="O1280" i="1"/>
  <c r="S1280" i="1" s="1"/>
  <c r="T1280" i="1" s="1"/>
  <c r="F1280" i="1"/>
  <c r="J1281" i="1" l="1"/>
  <c r="G1225" i="1"/>
  <c r="H1224" i="1"/>
  <c r="K1223" i="1"/>
  <c r="L1223" i="1" s="1"/>
  <c r="M1223" i="1" s="1"/>
  <c r="N1223" i="1" s="1"/>
  <c r="A1282" i="1"/>
  <c r="D1282" i="1" s="1"/>
  <c r="E1281" i="1"/>
  <c r="O1281" i="1"/>
  <c r="S1281" i="1" s="1"/>
  <c r="T1281" i="1" s="1"/>
  <c r="U1281" i="1"/>
  <c r="V1281" i="1"/>
  <c r="J1282" i="1" l="1"/>
  <c r="K1224" i="1"/>
  <c r="L1224" i="1" s="1"/>
  <c r="M1224" i="1" s="1"/>
  <c r="N1224" i="1" s="1"/>
  <c r="H1225" i="1"/>
  <c r="G1226" i="1"/>
  <c r="V1282" i="1"/>
  <c r="U1282" i="1"/>
  <c r="F1282" i="1"/>
  <c r="A1283" i="1"/>
  <c r="D1283" i="1" s="1"/>
  <c r="E1282" i="1"/>
  <c r="O1282" i="1"/>
  <c r="S1282" i="1" s="1"/>
  <c r="T1282" i="1" s="1"/>
  <c r="J1283" i="1" l="1"/>
  <c r="H1226" i="1"/>
  <c r="G1227" i="1"/>
  <c r="K1225" i="1"/>
  <c r="L1225" i="1" s="1"/>
  <c r="M1225" i="1" s="1"/>
  <c r="N1225" i="1" s="1"/>
  <c r="F1283" i="1"/>
  <c r="V1283" i="1"/>
  <c r="A1284" i="1"/>
  <c r="D1284" i="1" s="1"/>
  <c r="E1283" i="1"/>
  <c r="O1283" i="1"/>
  <c r="S1283" i="1" s="1"/>
  <c r="T1283" i="1" s="1"/>
  <c r="U1283" i="1"/>
  <c r="J1284" i="1" l="1"/>
  <c r="K1226" i="1"/>
  <c r="L1226" i="1" s="1"/>
  <c r="M1226" i="1" s="1"/>
  <c r="N1226" i="1" s="1"/>
  <c r="H1227" i="1"/>
  <c r="G1228" i="1"/>
  <c r="U1284" i="1"/>
  <c r="F1284" i="1"/>
  <c r="A1285" i="1"/>
  <c r="D1285" i="1" s="1"/>
  <c r="E1284" i="1"/>
  <c r="F1285" i="1" s="1"/>
  <c r="O1284" i="1"/>
  <c r="S1284" i="1" s="1"/>
  <c r="T1284" i="1" s="1"/>
  <c r="V1284" i="1"/>
  <c r="J1285" i="1" l="1"/>
  <c r="H1228" i="1"/>
  <c r="G1229" i="1"/>
  <c r="K1227" i="1"/>
  <c r="L1227" i="1" s="1"/>
  <c r="M1227" i="1" s="1"/>
  <c r="N1227" i="1" s="1"/>
  <c r="E1285" i="1"/>
  <c r="A1286" i="1"/>
  <c r="D1286" i="1" s="1"/>
  <c r="O1285" i="1"/>
  <c r="S1285" i="1" s="1"/>
  <c r="T1285" i="1" s="1"/>
  <c r="V1285" i="1"/>
  <c r="U1285" i="1"/>
  <c r="J1286" i="1" l="1"/>
  <c r="K1228" i="1"/>
  <c r="L1228" i="1" s="1"/>
  <c r="M1228" i="1" s="1"/>
  <c r="N1228" i="1" s="1"/>
  <c r="H1229" i="1"/>
  <c r="G1230" i="1"/>
  <c r="V1286" i="1"/>
  <c r="U1286" i="1"/>
  <c r="E1286" i="1"/>
  <c r="F1287" i="1" s="1"/>
  <c r="A1287" i="1"/>
  <c r="D1287" i="1" s="1"/>
  <c r="O1286" i="1"/>
  <c r="S1286" i="1" s="1"/>
  <c r="T1286" i="1" s="1"/>
  <c r="F1286" i="1"/>
  <c r="J1287" i="1" l="1"/>
  <c r="H1230" i="1"/>
  <c r="G1231" i="1"/>
  <c r="K1229" i="1"/>
  <c r="L1229" i="1" s="1"/>
  <c r="M1229" i="1" s="1"/>
  <c r="N1229" i="1" s="1"/>
  <c r="E1287" i="1"/>
  <c r="F1288" i="1" s="1"/>
  <c r="A1288" i="1"/>
  <c r="D1288" i="1" s="1"/>
  <c r="O1287" i="1"/>
  <c r="S1287" i="1" s="1"/>
  <c r="T1287" i="1" s="1"/>
  <c r="U1287" i="1"/>
  <c r="V1287" i="1"/>
  <c r="J1288" i="1" l="1"/>
  <c r="K1230" i="1"/>
  <c r="L1230" i="1" s="1"/>
  <c r="M1230" i="1" s="1"/>
  <c r="N1230" i="1" s="1"/>
  <c r="H1231" i="1"/>
  <c r="G1232" i="1"/>
  <c r="U1288" i="1"/>
  <c r="E1288" i="1"/>
  <c r="F1289" i="1" s="1"/>
  <c r="A1289" i="1"/>
  <c r="D1289" i="1" s="1"/>
  <c r="O1288" i="1"/>
  <c r="S1288" i="1" s="1"/>
  <c r="T1288" i="1" s="1"/>
  <c r="V1288" i="1"/>
  <c r="J1289" i="1" l="1"/>
  <c r="H1232" i="1"/>
  <c r="G1233" i="1"/>
  <c r="K1231" i="1"/>
  <c r="L1231" i="1" s="1"/>
  <c r="M1231" i="1" s="1"/>
  <c r="N1231" i="1" s="1"/>
  <c r="V1289" i="1"/>
  <c r="E1289" i="1"/>
  <c r="F1290" i="1" s="1"/>
  <c r="A1290" i="1"/>
  <c r="D1290" i="1" s="1"/>
  <c r="O1289" i="1"/>
  <c r="S1289" i="1" s="1"/>
  <c r="T1289" i="1" s="1"/>
  <c r="U1289" i="1"/>
  <c r="J1290" i="1" l="1"/>
  <c r="K1232" i="1"/>
  <c r="L1232" i="1" s="1"/>
  <c r="M1232" i="1" s="1"/>
  <c r="N1232" i="1" s="1"/>
  <c r="H1233" i="1"/>
  <c r="G1234" i="1"/>
  <c r="U1290" i="1"/>
  <c r="E1290" i="1"/>
  <c r="F1291" i="1" s="1"/>
  <c r="A1291" i="1"/>
  <c r="D1291" i="1" s="1"/>
  <c r="O1290" i="1"/>
  <c r="S1290" i="1" s="1"/>
  <c r="T1290" i="1" s="1"/>
  <c r="V1290" i="1"/>
  <c r="J1291" i="1" l="1"/>
  <c r="H1234" i="1"/>
  <c r="G1235" i="1"/>
  <c r="K1233" i="1"/>
  <c r="L1233" i="1" s="1"/>
  <c r="M1233" i="1" s="1"/>
  <c r="N1233" i="1" s="1"/>
  <c r="E1291" i="1"/>
  <c r="O1291" i="1"/>
  <c r="S1291" i="1" s="1"/>
  <c r="V1291" i="1"/>
  <c r="U1291" i="1"/>
  <c r="K1234" i="1" l="1"/>
  <c r="L1234" i="1" s="1"/>
  <c r="M1234" i="1" s="1"/>
  <c r="N1234" i="1" s="1"/>
  <c r="G1236" i="1"/>
  <c r="H1235" i="1"/>
  <c r="T1291" i="1"/>
  <c r="H1236" i="1" l="1"/>
  <c r="G1237" i="1"/>
  <c r="K1235" i="1"/>
  <c r="L1235" i="1" s="1"/>
  <c r="M1235" i="1" s="1"/>
  <c r="N1235" i="1" s="1"/>
  <c r="K1236" i="1" l="1"/>
  <c r="L1236" i="1" s="1"/>
  <c r="M1236" i="1" s="1"/>
  <c r="N1236" i="1" s="1"/>
  <c r="H1237" i="1"/>
  <c r="G1238" i="1"/>
  <c r="G1239" i="1" l="1"/>
  <c r="H1238" i="1"/>
  <c r="K1237" i="1"/>
  <c r="L1237" i="1" s="1"/>
  <c r="M1237" i="1" s="1"/>
  <c r="N1237" i="1" s="1"/>
  <c r="K1238" i="1" l="1"/>
  <c r="L1238" i="1" s="1"/>
  <c r="M1238" i="1" s="1"/>
  <c r="N1238" i="1" s="1"/>
  <c r="H1239" i="1"/>
  <c r="G1240" i="1"/>
  <c r="G1241" i="1" l="1"/>
  <c r="H1240" i="1"/>
  <c r="K1239" i="1"/>
  <c r="L1239" i="1" s="1"/>
  <c r="M1239" i="1" s="1"/>
  <c r="N1239" i="1" s="1"/>
  <c r="K1240" i="1" l="1"/>
  <c r="L1240" i="1" s="1"/>
  <c r="M1240" i="1" s="1"/>
  <c r="N1240" i="1" s="1"/>
  <c r="G1242" i="1"/>
  <c r="H1241" i="1"/>
  <c r="H1242" i="1" l="1"/>
  <c r="G1243" i="1"/>
  <c r="K1241" i="1"/>
  <c r="L1241" i="1" s="1"/>
  <c r="M1241" i="1" s="1"/>
  <c r="N1241" i="1" s="1"/>
  <c r="H1243" i="1" l="1"/>
  <c r="G1244" i="1"/>
  <c r="K1242" i="1"/>
  <c r="L1242" i="1" s="1"/>
  <c r="M1242" i="1" s="1"/>
  <c r="N1242" i="1" s="1"/>
  <c r="K1243" i="1" l="1"/>
  <c r="L1243" i="1" s="1"/>
  <c r="M1243" i="1" s="1"/>
  <c r="N1243" i="1" s="1"/>
  <c r="H1244" i="1"/>
  <c r="G1245" i="1"/>
  <c r="H1245" i="1" l="1"/>
  <c r="G1246" i="1"/>
  <c r="K1244" i="1"/>
  <c r="L1244" i="1" s="1"/>
  <c r="M1244" i="1" s="1"/>
  <c r="N1244" i="1" s="1"/>
  <c r="K1245" i="1" l="1"/>
  <c r="L1245" i="1" s="1"/>
  <c r="M1245" i="1" s="1"/>
  <c r="N1245" i="1" s="1"/>
  <c r="H1246" i="1"/>
  <c r="G1247" i="1"/>
  <c r="H1247" i="1" l="1"/>
  <c r="G1248" i="1"/>
  <c r="K1246" i="1"/>
  <c r="L1246" i="1" s="1"/>
  <c r="M1246" i="1" s="1"/>
  <c r="N1246" i="1" s="1"/>
  <c r="K1247" i="1" l="1"/>
  <c r="L1247" i="1" s="1"/>
  <c r="M1247" i="1" s="1"/>
  <c r="N1247" i="1" s="1"/>
  <c r="H1248" i="1"/>
  <c r="G1249" i="1"/>
  <c r="H1249" i="1" l="1"/>
  <c r="G1250" i="1"/>
  <c r="K1248" i="1"/>
  <c r="L1248" i="1" s="1"/>
  <c r="M1248" i="1" s="1"/>
  <c r="N1248" i="1" s="1"/>
  <c r="K1249" i="1" l="1"/>
  <c r="L1249" i="1" s="1"/>
  <c r="M1249" i="1" s="1"/>
  <c r="N1249" i="1" s="1"/>
  <c r="H1250" i="1"/>
  <c r="G1251" i="1"/>
  <c r="G1252" i="1" l="1"/>
  <c r="H1251" i="1"/>
  <c r="K1250" i="1"/>
  <c r="L1250" i="1" s="1"/>
  <c r="M1250" i="1" s="1"/>
  <c r="N1250" i="1" s="1"/>
  <c r="K1251" i="1" l="1"/>
  <c r="L1251" i="1" s="1"/>
  <c r="M1251" i="1" s="1"/>
  <c r="N1251" i="1" s="1"/>
  <c r="G1253" i="1"/>
  <c r="H1252" i="1"/>
  <c r="H1253" i="1" l="1"/>
  <c r="G1254" i="1"/>
  <c r="K1252" i="1"/>
  <c r="L1252" i="1" s="1"/>
  <c r="M1252" i="1" s="1"/>
  <c r="N1252" i="1" s="1"/>
  <c r="H1254" i="1" l="1"/>
  <c r="G1255" i="1"/>
  <c r="K1253" i="1"/>
  <c r="L1253" i="1" s="1"/>
  <c r="M1253" i="1" s="1"/>
  <c r="N1253" i="1" s="1"/>
  <c r="K1254" i="1" l="1"/>
  <c r="L1254" i="1" s="1"/>
  <c r="M1254" i="1" s="1"/>
  <c r="N1254" i="1" s="1"/>
  <c r="H1255" i="1"/>
  <c r="G1256" i="1"/>
  <c r="G1257" i="1" l="1"/>
  <c r="H1256" i="1"/>
  <c r="K1255" i="1"/>
  <c r="L1255" i="1" s="1"/>
  <c r="M1255" i="1" s="1"/>
  <c r="N1255" i="1" s="1"/>
  <c r="K1256" i="1" l="1"/>
  <c r="L1256" i="1" s="1"/>
  <c r="M1256" i="1" s="1"/>
  <c r="N1256" i="1" s="1"/>
  <c r="G1258" i="1"/>
  <c r="H1257" i="1"/>
  <c r="H1258" i="1" l="1"/>
  <c r="G1259" i="1"/>
  <c r="K1257" i="1"/>
  <c r="L1257" i="1" s="1"/>
  <c r="M1257" i="1" s="1"/>
  <c r="N1257" i="1" s="1"/>
  <c r="H1259" i="1" l="1"/>
  <c r="G1260" i="1"/>
  <c r="K1258" i="1"/>
  <c r="L1258" i="1" s="1"/>
  <c r="M1258" i="1" s="1"/>
  <c r="N1258" i="1" s="1"/>
  <c r="K1259" i="1" l="1"/>
  <c r="L1259" i="1" s="1"/>
  <c r="M1259" i="1" s="1"/>
  <c r="N1259" i="1" s="1"/>
  <c r="H1260" i="1"/>
  <c r="G1261" i="1"/>
  <c r="H1261" i="1" l="1"/>
  <c r="G1262" i="1"/>
  <c r="K1260" i="1"/>
  <c r="L1260" i="1" s="1"/>
  <c r="M1260" i="1" s="1"/>
  <c r="N1260" i="1" s="1"/>
  <c r="K1261" i="1" l="1"/>
  <c r="L1261" i="1" s="1"/>
  <c r="M1261" i="1" s="1"/>
  <c r="N1261" i="1" s="1"/>
  <c r="H1262" i="1"/>
  <c r="G1263" i="1"/>
  <c r="H1263" i="1" l="1"/>
  <c r="G1264" i="1"/>
  <c r="K1262" i="1"/>
  <c r="L1262" i="1" s="1"/>
  <c r="M1262" i="1" s="1"/>
  <c r="N1262" i="1" s="1"/>
  <c r="H1264" i="1" l="1"/>
  <c r="G1265" i="1"/>
  <c r="K1263" i="1"/>
  <c r="L1263" i="1" s="1"/>
  <c r="M1263" i="1" s="1"/>
  <c r="N1263" i="1" s="1"/>
  <c r="K1264" i="1" l="1"/>
  <c r="L1264" i="1" s="1"/>
  <c r="M1264" i="1" s="1"/>
  <c r="N1264" i="1" s="1"/>
  <c r="H1265" i="1"/>
  <c r="G1266" i="1"/>
  <c r="G1267" i="1" l="1"/>
  <c r="H1266" i="1"/>
  <c r="K1265" i="1"/>
  <c r="L1265" i="1" s="1"/>
  <c r="M1265" i="1" s="1"/>
  <c r="N1265" i="1" s="1"/>
  <c r="K1266" i="1" l="1"/>
  <c r="L1266" i="1" s="1"/>
  <c r="M1266" i="1" s="1"/>
  <c r="N1266" i="1" s="1"/>
  <c r="H1267" i="1"/>
  <c r="G1268" i="1"/>
  <c r="H1268" i="1" l="1"/>
  <c r="G1269" i="1"/>
  <c r="K1267" i="1"/>
  <c r="L1267" i="1" s="1"/>
  <c r="M1267" i="1" s="1"/>
  <c r="N1267" i="1" s="1"/>
  <c r="K1268" i="1" l="1"/>
  <c r="L1268" i="1" s="1"/>
  <c r="M1268" i="1" s="1"/>
  <c r="N1268" i="1" s="1"/>
  <c r="H1269" i="1"/>
  <c r="G1270" i="1"/>
  <c r="G1271" i="1" l="1"/>
  <c r="H1270" i="1"/>
  <c r="K1269" i="1"/>
  <c r="L1269" i="1" s="1"/>
  <c r="M1269" i="1" s="1"/>
  <c r="N1269" i="1" s="1"/>
  <c r="K1270" i="1" l="1"/>
  <c r="L1270" i="1" s="1"/>
  <c r="M1270" i="1" s="1"/>
  <c r="N1270" i="1" s="1"/>
  <c r="H1271" i="1"/>
  <c r="G1272" i="1"/>
  <c r="H1272" i="1" l="1"/>
  <c r="G1273" i="1"/>
  <c r="K1271" i="1"/>
  <c r="L1271" i="1" s="1"/>
  <c r="M1271" i="1" s="1"/>
  <c r="N1271" i="1" s="1"/>
  <c r="K1272" i="1" l="1"/>
  <c r="L1272" i="1" s="1"/>
  <c r="M1272" i="1" s="1"/>
  <c r="N1272" i="1" s="1"/>
  <c r="H1273" i="1"/>
  <c r="G1274" i="1"/>
  <c r="H1274" i="1" l="1"/>
  <c r="G1275" i="1"/>
  <c r="K1273" i="1"/>
  <c r="L1273" i="1" s="1"/>
  <c r="M1273" i="1" s="1"/>
  <c r="N1273" i="1" s="1"/>
  <c r="K1274" i="1" l="1"/>
  <c r="L1274" i="1" s="1"/>
  <c r="M1274" i="1" s="1"/>
  <c r="N1274" i="1" s="1"/>
  <c r="H1275" i="1"/>
  <c r="G1276" i="1"/>
  <c r="H1276" i="1" l="1"/>
  <c r="G1277" i="1"/>
  <c r="K1275" i="1"/>
  <c r="L1275" i="1" s="1"/>
  <c r="M1275" i="1" s="1"/>
  <c r="N1275" i="1" s="1"/>
  <c r="K1276" i="1" l="1"/>
  <c r="L1276" i="1" s="1"/>
  <c r="M1276" i="1" s="1"/>
  <c r="N1276" i="1" s="1"/>
  <c r="G1278" i="1"/>
  <c r="H1277" i="1"/>
  <c r="H1278" i="1" l="1"/>
  <c r="G1279" i="1"/>
  <c r="K1277" i="1"/>
  <c r="L1277" i="1" s="1"/>
  <c r="M1277" i="1" s="1"/>
  <c r="N1277" i="1" s="1"/>
  <c r="H1279" i="1" l="1"/>
  <c r="G1280" i="1"/>
  <c r="K1278" i="1"/>
  <c r="L1278" i="1" s="1"/>
  <c r="M1278" i="1" s="1"/>
  <c r="N1278" i="1" s="1"/>
  <c r="G1281" i="1" l="1"/>
  <c r="H1280" i="1"/>
  <c r="K1279" i="1"/>
  <c r="L1279" i="1" s="1"/>
  <c r="M1279" i="1" s="1"/>
  <c r="N1279" i="1" s="1"/>
  <c r="K1280" i="1" l="1"/>
  <c r="L1280" i="1" s="1"/>
  <c r="M1280" i="1" s="1"/>
  <c r="N1280" i="1" s="1"/>
  <c r="H1281" i="1"/>
  <c r="G1282" i="1"/>
  <c r="H1282" i="1" l="1"/>
  <c r="G1283" i="1"/>
  <c r="K1281" i="1"/>
  <c r="L1281" i="1" s="1"/>
  <c r="M1281" i="1" s="1"/>
  <c r="N1281" i="1" s="1"/>
  <c r="G1284" i="1" l="1"/>
  <c r="H1283" i="1"/>
  <c r="K1282" i="1"/>
  <c r="L1282" i="1" s="1"/>
  <c r="M1282" i="1" s="1"/>
  <c r="N1282" i="1" s="1"/>
  <c r="K1283" i="1" l="1"/>
  <c r="L1283" i="1" s="1"/>
  <c r="M1283" i="1" s="1"/>
  <c r="N1283" i="1" s="1"/>
  <c r="H1284" i="1"/>
  <c r="G1285" i="1"/>
  <c r="H1285" i="1" l="1"/>
  <c r="G1286" i="1"/>
  <c r="K1284" i="1"/>
  <c r="L1284" i="1" s="1"/>
  <c r="M1284" i="1" s="1"/>
  <c r="N1284" i="1" s="1"/>
  <c r="K1285" i="1" l="1"/>
  <c r="L1285" i="1" s="1"/>
  <c r="M1285" i="1" s="1"/>
  <c r="N1285" i="1" s="1"/>
  <c r="H1286" i="1"/>
  <c r="G1287" i="1"/>
  <c r="H1287" i="1" l="1"/>
  <c r="G1288" i="1"/>
  <c r="K1286" i="1"/>
  <c r="L1286" i="1" s="1"/>
  <c r="M1286" i="1" s="1"/>
  <c r="N1286" i="1" s="1"/>
  <c r="H1288" i="1" l="1"/>
  <c r="G1289" i="1"/>
  <c r="K1287" i="1"/>
  <c r="L1287" i="1" s="1"/>
  <c r="M1287" i="1" s="1"/>
  <c r="N1287" i="1" s="1"/>
  <c r="K1288" i="1" l="1"/>
  <c r="L1288" i="1" s="1"/>
  <c r="M1288" i="1" s="1"/>
  <c r="N1288" i="1" s="1"/>
  <c r="G1290" i="1"/>
  <c r="H1289" i="1"/>
  <c r="G1291" i="1" l="1"/>
  <c r="H1291" i="1" s="1"/>
  <c r="H1290" i="1"/>
  <c r="K1289" i="1"/>
  <c r="L1289" i="1" s="1"/>
  <c r="M1289" i="1" s="1"/>
  <c r="N1289" i="1" s="1"/>
  <c r="K1291" i="1" l="1"/>
  <c r="K1290" i="1"/>
  <c r="L1290" i="1" s="1"/>
  <c r="M1290" i="1" s="1"/>
  <c r="N1290" i="1" s="1"/>
  <c r="L1291" i="1" l="1"/>
  <c r="M1291" i="1" s="1"/>
  <c r="N1291" i="1" s="1"/>
  <c r="A5" i="1" l="1"/>
  <c r="R361" i="1" l="1"/>
  <c r="R362" i="1" s="1"/>
  <c r="R363" i="1" s="1"/>
  <c r="R364" i="1" s="1"/>
  <c r="R365" i="1" s="1"/>
  <c r="R366" i="1" s="1"/>
  <c r="R367" i="1" s="1"/>
  <c r="R368" i="1" s="1"/>
  <c r="AD13" i="1"/>
  <c r="AA13" i="1" s="1"/>
  <c r="S345" i="1"/>
  <c r="T345" i="1" s="1"/>
  <c r="C346" i="1" l="1"/>
  <c r="AD14" i="1"/>
  <c r="AA14" i="1" s="1"/>
  <c r="AE15" i="1" s="1"/>
  <c r="S399" i="1" s="1"/>
  <c r="AC14" i="1"/>
  <c r="AF14" i="1" s="1"/>
  <c r="AF13" i="1"/>
  <c r="AC15" i="1" l="1"/>
  <c r="AF15" i="1" s="1"/>
  <c r="AA15" i="1"/>
  <c r="AE16" i="1" s="1"/>
  <c r="S432" i="1" s="1"/>
  <c r="P346" i="1"/>
  <c r="B346" i="1" s="1"/>
  <c r="C347" i="1"/>
  <c r="P347" i="1" l="1"/>
  <c r="B347" i="1" s="1"/>
  <c r="C348" i="1"/>
  <c r="AA16" i="1"/>
  <c r="AE17" i="1" s="1"/>
  <c r="S461" i="1" s="1"/>
  <c r="AC16" i="1"/>
  <c r="AF16" i="1" s="1"/>
  <c r="AC17" i="1" l="1"/>
  <c r="AA17" i="1"/>
  <c r="P348" i="1"/>
  <c r="B348" i="1" s="1"/>
  <c r="C349" i="1"/>
  <c r="AD18" i="1" l="1"/>
  <c r="AC18" i="1"/>
  <c r="AF18" i="1" s="1"/>
  <c r="AA18" i="1"/>
  <c r="P349" i="1"/>
  <c r="B349" i="1" s="1"/>
  <c r="C350" i="1"/>
  <c r="AF17" i="1"/>
  <c r="P350" i="1" l="1"/>
  <c r="C351" i="1"/>
  <c r="AD19" i="1"/>
  <c r="AA19" i="1" s="1"/>
  <c r="AC19" i="1"/>
  <c r="AF19" i="1" s="1"/>
  <c r="B350" i="1" l="1"/>
  <c r="AD20" i="1"/>
  <c r="AA20" i="1" s="1"/>
  <c r="AC20" i="1"/>
  <c r="P351" i="1"/>
  <c r="B351" i="1" s="1"/>
  <c r="C352" i="1"/>
  <c r="AF20" i="1" l="1"/>
  <c r="P352" i="1"/>
  <c r="C353" i="1"/>
  <c r="AD21" i="1"/>
  <c r="AA21" i="1" s="1"/>
  <c r="AC21" i="1"/>
  <c r="AF21" i="1" s="1"/>
  <c r="B352" i="1" l="1"/>
  <c r="AC22" i="1"/>
  <c r="AD22" i="1"/>
  <c r="AA22" i="1" s="1"/>
  <c r="P353" i="1"/>
  <c r="B353" i="1" s="1"/>
  <c r="C354" i="1"/>
  <c r="AC23" i="1" l="1"/>
  <c r="AD23" i="1"/>
  <c r="AA23" i="1" s="1"/>
  <c r="P354" i="1"/>
  <c r="B354" i="1" s="1"/>
  <c r="C355" i="1"/>
  <c r="AF22" i="1"/>
  <c r="AD24" i="1" l="1"/>
  <c r="AA24" i="1" s="1"/>
  <c r="AC24" i="1"/>
  <c r="P355" i="1"/>
  <c r="C356" i="1"/>
  <c r="AF23" i="1"/>
  <c r="AF24" i="1" l="1"/>
  <c r="B355" i="1"/>
  <c r="AC25" i="1"/>
  <c r="AD25" i="1"/>
  <c r="AA25" i="1" s="1"/>
  <c r="P356" i="1"/>
  <c r="B356" i="1" s="1"/>
  <c r="C357" i="1"/>
  <c r="AD26" i="1" l="1"/>
  <c r="AA26" i="1" s="1"/>
  <c r="AC26" i="1"/>
  <c r="AF26" i="1" s="1"/>
  <c r="P357" i="1"/>
  <c r="C358" i="1"/>
  <c r="AF25" i="1"/>
  <c r="B357" i="1" l="1"/>
  <c r="P358" i="1"/>
  <c r="B358" i="1" s="1"/>
  <c r="C359" i="1"/>
  <c r="AD27" i="1"/>
  <c r="AA27" i="1" s="1"/>
  <c r="AC27" i="1"/>
  <c r="AF27" i="1" l="1"/>
  <c r="AD28" i="1"/>
  <c r="AA28" i="1" s="1"/>
  <c r="AC28" i="1"/>
  <c r="AF28" i="1" s="1"/>
  <c r="P359" i="1"/>
  <c r="C360" i="1"/>
  <c r="B359" i="1" l="1"/>
  <c r="P360" i="1"/>
  <c r="B360" i="1" s="1"/>
  <c r="C361" i="1"/>
  <c r="AD29" i="1"/>
  <c r="AA29" i="1" s="1"/>
  <c r="AC29" i="1"/>
  <c r="AF29" i="1" s="1"/>
  <c r="AD30" i="1" l="1"/>
  <c r="AA30" i="1" s="1"/>
  <c r="AC30" i="1"/>
  <c r="AF30" i="1" s="1"/>
  <c r="P361" i="1"/>
  <c r="B361" i="1" s="1"/>
  <c r="C362" i="1"/>
  <c r="AD31" i="1" l="1"/>
  <c r="AA31" i="1"/>
  <c r="AC31" i="1"/>
  <c r="AF31" i="1" s="1"/>
  <c r="P362" i="1"/>
  <c r="C363" i="1"/>
  <c r="B362" i="1" l="1"/>
  <c r="P363" i="1"/>
  <c r="B363" i="1" s="1"/>
  <c r="C364" i="1"/>
  <c r="AD32" i="1"/>
  <c r="AA32" i="1" s="1"/>
  <c r="AC32" i="1"/>
  <c r="AF32" i="1" s="1"/>
  <c r="AC33" i="1" l="1"/>
  <c r="AD33" i="1"/>
  <c r="AA33" i="1" s="1"/>
  <c r="P364" i="1"/>
  <c r="C365" i="1"/>
  <c r="B364" i="1" l="1"/>
  <c r="AD34" i="1"/>
  <c r="AC34" i="1"/>
  <c r="AF34" i="1" s="1"/>
  <c r="AA34" i="1"/>
  <c r="P365" i="1"/>
  <c r="B365" i="1" s="1"/>
  <c r="C366" i="1"/>
  <c r="AF33" i="1"/>
  <c r="P366" i="1" l="1"/>
  <c r="C367" i="1"/>
  <c r="AD35" i="1"/>
  <c r="AA35" i="1" s="1"/>
  <c r="AC35" i="1"/>
  <c r="AF35" i="1" s="1"/>
  <c r="B366" i="1" l="1"/>
  <c r="AD36" i="1"/>
  <c r="AA36" i="1" s="1"/>
  <c r="AC36" i="1"/>
  <c r="P367" i="1"/>
  <c r="B367" i="1" s="1"/>
  <c r="C368" i="1"/>
  <c r="AF36" i="1" l="1"/>
  <c r="P368" i="1"/>
  <c r="B368" i="1" s="1"/>
  <c r="C369" i="1"/>
  <c r="AD37" i="1"/>
  <c r="AA37" i="1" s="1"/>
  <c r="AC37" i="1"/>
  <c r="AF37" i="1" s="1"/>
  <c r="AD38" i="1" l="1"/>
  <c r="AA38" i="1" s="1"/>
  <c r="AC38" i="1"/>
  <c r="AF38" i="1" s="1"/>
  <c r="P369" i="1"/>
  <c r="C370" i="1"/>
  <c r="R369" i="1" l="1"/>
  <c r="P370" i="1" s="1"/>
  <c r="B370" i="1" s="1"/>
  <c r="B369" i="1"/>
  <c r="AD39" i="1"/>
  <c r="AA39" i="1" s="1"/>
  <c r="AC39" i="1"/>
  <c r="AF39" i="1" s="1"/>
  <c r="C371" i="1"/>
  <c r="R370" i="1" l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C372" i="1"/>
  <c r="AD40" i="1"/>
  <c r="AA40" i="1" s="1"/>
  <c r="AC40" i="1"/>
  <c r="AF40" i="1" l="1"/>
  <c r="P371" i="1"/>
  <c r="B371" i="1" s="1"/>
  <c r="AC41" i="1"/>
  <c r="AD41" i="1"/>
  <c r="AA41" i="1" s="1"/>
  <c r="P372" i="1"/>
  <c r="B372" i="1" s="1"/>
  <c r="C373" i="1"/>
  <c r="AD42" i="1" l="1"/>
  <c r="AC42" i="1"/>
  <c r="AF42" i="1" s="1"/>
  <c r="AA42" i="1"/>
  <c r="P373" i="1"/>
  <c r="C374" i="1"/>
  <c r="AF41" i="1"/>
  <c r="AD43" i="1" l="1"/>
  <c r="AA43" i="1"/>
  <c r="AC43" i="1"/>
  <c r="AF43" i="1" s="1"/>
  <c r="B373" i="1"/>
  <c r="P374" i="1"/>
  <c r="B374" i="1" s="1"/>
  <c r="C375" i="1"/>
  <c r="AD44" i="1" l="1"/>
  <c r="AA44" i="1" s="1"/>
  <c r="AC44" i="1"/>
  <c r="P375" i="1"/>
  <c r="B375" i="1" s="1"/>
  <c r="C376" i="1"/>
  <c r="AF44" i="1" l="1"/>
  <c r="P376" i="1"/>
  <c r="C377" i="1"/>
  <c r="B376" i="1" l="1"/>
  <c r="P377" i="1"/>
  <c r="B377" i="1" s="1"/>
  <c r="C378" i="1"/>
  <c r="P378" i="1" l="1"/>
  <c r="C379" i="1"/>
  <c r="B378" i="1" l="1"/>
  <c r="P379" i="1"/>
  <c r="B379" i="1" s="1"/>
  <c r="C380" i="1"/>
  <c r="P380" i="1" l="1"/>
  <c r="C381" i="1"/>
  <c r="B380" i="1" l="1"/>
  <c r="P381" i="1"/>
  <c r="B381" i="1" s="1"/>
  <c r="C382" i="1"/>
  <c r="P382" i="1" l="1"/>
  <c r="B382" i="1" s="1"/>
  <c r="C383" i="1"/>
  <c r="P383" i="1" l="1"/>
  <c r="C384" i="1"/>
  <c r="B383" i="1" l="1"/>
  <c r="P384" i="1"/>
  <c r="B384" i="1" s="1"/>
  <c r="C385" i="1"/>
  <c r="P385" i="1" l="1"/>
  <c r="C386" i="1"/>
  <c r="B385" i="1" l="1"/>
  <c r="P386" i="1"/>
  <c r="B386" i="1" s="1"/>
  <c r="C387" i="1"/>
  <c r="P387" i="1" l="1"/>
  <c r="C388" i="1"/>
  <c r="B387" i="1" l="1"/>
  <c r="P388" i="1"/>
  <c r="B388" i="1" s="1"/>
  <c r="C389" i="1"/>
  <c r="P389" i="1" l="1"/>
  <c r="B389" i="1" s="1"/>
  <c r="C390" i="1"/>
  <c r="P390" i="1" l="1"/>
  <c r="C391" i="1"/>
  <c r="B390" i="1" l="1"/>
  <c r="P391" i="1"/>
  <c r="B391" i="1" s="1"/>
  <c r="C392" i="1"/>
  <c r="P392" i="1" l="1"/>
  <c r="C393" i="1"/>
  <c r="B392" i="1" l="1"/>
  <c r="P393" i="1"/>
  <c r="B393" i="1" s="1"/>
  <c r="C394" i="1"/>
  <c r="P394" i="1" l="1"/>
  <c r="C395" i="1"/>
  <c r="B394" i="1" l="1"/>
  <c r="P395" i="1"/>
  <c r="B395" i="1" s="1"/>
  <c r="C396" i="1"/>
  <c r="P396" i="1" l="1"/>
  <c r="B396" i="1" s="1"/>
  <c r="C397" i="1"/>
  <c r="P397" i="1" l="1"/>
  <c r="C398" i="1"/>
  <c r="B397" i="1" l="1"/>
  <c r="P398" i="1"/>
  <c r="B398" i="1" s="1"/>
  <c r="C399" i="1"/>
  <c r="T399" i="1" l="1"/>
  <c r="C400" i="1" s="1"/>
  <c r="P399" i="1"/>
  <c r="B399" i="1" l="1"/>
  <c r="Q399" i="1"/>
  <c r="C401" i="1"/>
  <c r="Q401" i="1" l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R399" i="1"/>
  <c r="C402" i="1"/>
  <c r="R400" i="1" l="1"/>
  <c r="P400" i="1"/>
  <c r="C403" i="1"/>
  <c r="B400" i="1" l="1"/>
  <c r="R401" i="1"/>
  <c r="P401" i="1"/>
  <c r="B401" i="1" s="1"/>
  <c r="C404" i="1"/>
  <c r="R402" i="1" l="1"/>
  <c r="P402" i="1"/>
  <c r="B402" i="1" s="1"/>
  <c r="C405" i="1"/>
  <c r="R403" i="1" l="1"/>
  <c r="P403" i="1"/>
  <c r="B403" i="1" s="1"/>
  <c r="C406" i="1"/>
  <c r="R404" i="1" l="1"/>
  <c r="P404" i="1"/>
  <c r="C407" i="1"/>
  <c r="B404" i="1" l="1"/>
  <c r="R405" i="1"/>
  <c r="P405" i="1"/>
  <c r="B405" i="1" s="1"/>
  <c r="C408" i="1"/>
  <c r="R406" i="1" l="1"/>
  <c r="P406" i="1"/>
  <c r="C409" i="1"/>
  <c r="B406" i="1" l="1"/>
  <c r="R407" i="1"/>
  <c r="P407" i="1"/>
  <c r="B407" i="1" s="1"/>
  <c r="C410" i="1"/>
  <c r="R408" i="1" l="1"/>
  <c r="P408" i="1"/>
  <c r="C411" i="1"/>
  <c r="B408" i="1" l="1"/>
  <c r="R409" i="1"/>
  <c r="P409" i="1"/>
  <c r="B409" i="1" s="1"/>
  <c r="C412" i="1"/>
  <c r="R410" i="1" l="1"/>
  <c r="P410" i="1"/>
  <c r="B410" i="1" s="1"/>
  <c r="C413" i="1"/>
  <c r="R411" i="1" l="1"/>
  <c r="P411" i="1"/>
  <c r="C414" i="1"/>
  <c r="B411" i="1" l="1"/>
  <c r="R412" i="1"/>
  <c r="P412" i="1"/>
  <c r="B412" i="1" s="1"/>
  <c r="C415" i="1"/>
  <c r="R413" i="1" l="1"/>
  <c r="P413" i="1"/>
  <c r="C416" i="1"/>
  <c r="B413" i="1" l="1"/>
  <c r="R414" i="1"/>
  <c r="P414" i="1"/>
  <c r="B414" i="1" s="1"/>
  <c r="C417" i="1"/>
  <c r="R415" i="1" l="1"/>
  <c r="P415" i="1"/>
  <c r="C418" i="1"/>
  <c r="B415" i="1" l="1"/>
  <c r="R416" i="1"/>
  <c r="P416" i="1"/>
  <c r="B416" i="1" s="1"/>
  <c r="C419" i="1"/>
  <c r="R417" i="1" l="1"/>
  <c r="P417" i="1"/>
  <c r="B417" i="1" s="1"/>
  <c r="C420" i="1"/>
  <c r="R418" i="1" l="1"/>
  <c r="P418" i="1"/>
  <c r="C421" i="1"/>
  <c r="B418" i="1" l="1"/>
  <c r="R419" i="1"/>
  <c r="P419" i="1"/>
  <c r="B419" i="1" s="1"/>
  <c r="C422" i="1"/>
  <c r="R420" i="1" l="1"/>
  <c r="P420" i="1"/>
  <c r="C423" i="1"/>
  <c r="B420" i="1" l="1"/>
  <c r="R421" i="1"/>
  <c r="P421" i="1"/>
  <c r="B421" i="1" s="1"/>
  <c r="C424" i="1"/>
  <c r="R422" i="1" l="1"/>
  <c r="P422" i="1"/>
  <c r="C425" i="1"/>
  <c r="B422" i="1" l="1"/>
  <c r="R423" i="1"/>
  <c r="P423" i="1"/>
  <c r="B423" i="1" s="1"/>
  <c r="C426" i="1"/>
  <c r="R424" i="1" l="1"/>
  <c r="P424" i="1"/>
  <c r="B424" i="1" s="1"/>
  <c r="C427" i="1"/>
  <c r="R425" i="1" l="1"/>
  <c r="P425" i="1"/>
  <c r="C428" i="1"/>
  <c r="B425" i="1" l="1"/>
  <c r="R426" i="1"/>
  <c r="P426" i="1"/>
  <c r="B426" i="1" s="1"/>
  <c r="C429" i="1"/>
  <c r="R427" i="1" l="1"/>
  <c r="P427" i="1"/>
  <c r="C430" i="1"/>
  <c r="B427" i="1" l="1"/>
  <c r="R428" i="1"/>
  <c r="P428" i="1"/>
  <c r="B428" i="1" s="1"/>
  <c r="C431" i="1"/>
  <c r="R429" i="1" l="1"/>
  <c r="P429" i="1"/>
  <c r="C432" i="1"/>
  <c r="B429" i="1" l="1"/>
  <c r="T432" i="1"/>
  <c r="R430" i="1"/>
  <c r="P430" i="1"/>
  <c r="B430" i="1" s="1"/>
  <c r="C433" i="1" l="1"/>
  <c r="C434" i="1" s="1"/>
  <c r="R431" i="1"/>
  <c r="P432" i="1" s="1"/>
  <c r="P431" i="1"/>
  <c r="B431" i="1" s="1"/>
  <c r="B432" i="1" l="1"/>
  <c r="Q432" i="1"/>
  <c r="C435" i="1"/>
  <c r="Q434" i="1" l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R432" i="1"/>
  <c r="C436" i="1"/>
  <c r="R433" i="1" l="1"/>
  <c r="P433" i="1"/>
  <c r="C437" i="1"/>
  <c r="B433" i="1" l="1"/>
  <c r="R434" i="1"/>
  <c r="P434" i="1"/>
  <c r="B434" i="1" s="1"/>
  <c r="C438" i="1"/>
  <c r="R435" i="1" l="1"/>
  <c r="P435" i="1"/>
  <c r="C439" i="1"/>
  <c r="B435" i="1" l="1"/>
  <c r="R436" i="1"/>
  <c r="P436" i="1"/>
  <c r="B436" i="1" s="1"/>
  <c r="C440" i="1"/>
  <c r="R437" i="1" l="1"/>
  <c r="P437" i="1"/>
  <c r="B437" i="1" s="1"/>
  <c r="C441" i="1"/>
  <c r="R438" i="1" l="1"/>
  <c r="P438" i="1"/>
  <c r="B438" i="1" s="1"/>
  <c r="C442" i="1"/>
  <c r="R439" i="1" l="1"/>
  <c r="P439" i="1"/>
  <c r="C443" i="1"/>
  <c r="B439" i="1" l="1"/>
  <c r="R440" i="1"/>
  <c r="P440" i="1"/>
  <c r="B440" i="1" s="1"/>
  <c r="C444" i="1"/>
  <c r="R441" i="1" l="1"/>
  <c r="P441" i="1"/>
  <c r="C445" i="1"/>
  <c r="B441" i="1" l="1"/>
  <c r="R442" i="1"/>
  <c r="P442" i="1"/>
  <c r="B442" i="1" s="1"/>
  <c r="C446" i="1"/>
  <c r="R443" i="1" l="1"/>
  <c r="P443" i="1"/>
  <c r="C447" i="1"/>
  <c r="B443" i="1" l="1"/>
  <c r="R444" i="1"/>
  <c r="P444" i="1"/>
  <c r="B444" i="1" s="1"/>
  <c r="C448" i="1"/>
  <c r="R445" i="1" l="1"/>
  <c r="P445" i="1"/>
  <c r="B445" i="1" s="1"/>
  <c r="C449" i="1"/>
  <c r="R446" i="1" l="1"/>
  <c r="P446" i="1"/>
  <c r="C450" i="1"/>
  <c r="B446" i="1" l="1"/>
  <c r="R447" i="1"/>
  <c r="P447" i="1"/>
  <c r="B447" i="1" s="1"/>
  <c r="C451" i="1"/>
  <c r="R448" i="1" l="1"/>
  <c r="P448" i="1"/>
  <c r="B448" i="1" s="1"/>
  <c r="C452" i="1"/>
  <c r="R449" i="1" l="1"/>
  <c r="P449" i="1"/>
  <c r="C453" i="1"/>
  <c r="B449" i="1" l="1"/>
  <c r="R450" i="1"/>
  <c r="P450" i="1"/>
  <c r="B450" i="1" s="1"/>
  <c r="C454" i="1"/>
  <c r="R451" i="1" l="1"/>
  <c r="P451" i="1"/>
  <c r="B451" i="1" s="1"/>
  <c r="C455" i="1"/>
  <c r="R452" i="1" l="1"/>
  <c r="P452" i="1"/>
  <c r="B452" i="1" s="1"/>
  <c r="C456" i="1"/>
  <c r="R453" i="1" l="1"/>
  <c r="P453" i="1"/>
  <c r="C457" i="1"/>
  <c r="B453" i="1" l="1"/>
  <c r="R454" i="1"/>
  <c r="P454" i="1"/>
  <c r="B454" i="1" s="1"/>
  <c r="C458" i="1"/>
  <c r="R455" i="1" l="1"/>
  <c r="P455" i="1"/>
  <c r="C459" i="1"/>
  <c r="B455" i="1" l="1"/>
  <c r="R456" i="1"/>
  <c r="P456" i="1"/>
  <c r="B456" i="1" s="1"/>
  <c r="C460" i="1"/>
  <c r="R457" i="1" l="1"/>
  <c r="P457" i="1"/>
  <c r="C461" i="1"/>
  <c r="T461" i="1" s="1"/>
  <c r="B457" i="1" l="1"/>
  <c r="R458" i="1"/>
  <c r="P458" i="1"/>
  <c r="B458" i="1" s="1"/>
  <c r="C462" i="1"/>
  <c r="R459" i="1" l="1"/>
  <c r="P459" i="1"/>
  <c r="B459" i="1" s="1"/>
  <c r="C463" i="1"/>
  <c r="R460" i="1" l="1"/>
  <c r="P461" i="1" s="1"/>
  <c r="P460" i="1"/>
  <c r="C464" i="1"/>
  <c r="Q461" i="1" l="1"/>
  <c r="R461" i="1" s="1"/>
  <c r="B460" i="1"/>
  <c r="Q463" i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B461" i="1"/>
  <c r="C465" i="1"/>
  <c r="P462" i="1" l="1"/>
  <c r="R462" i="1"/>
  <c r="R463" i="1" s="1"/>
  <c r="C466" i="1"/>
  <c r="P463" i="1" l="1"/>
  <c r="B463" i="1" s="1"/>
  <c r="B462" i="1"/>
  <c r="R464" i="1"/>
  <c r="P464" i="1"/>
  <c r="B464" i="1" s="1"/>
  <c r="C467" i="1"/>
  <c r="R465" i="1" l="1"/>
  <c r="P465" i="1"/>
  <c r="B465" i="1" s="1"/>
  <c r="C468" i="1"/>
  <c r="R466" i="1" l="1"/>
  <c r="P466" i="1"/>
  <c r="B466" i="1" s="1"/>
  <c r="C469" i="1"/>
  <c r="R467" i="1" l="1"/>
  <c r="P467" i="1"/>
  <c r="C470" i="1"/>
  <c r="B467" i="1" l="1"/>
  <c r="R468" i="1"/>
  <c r="P468" i="1"/>
  <c r="B468" i="1" s="1"/>
  <c r="C471" i="1"/>
  <c r="R469" i="1" l="1"/>
  <c r="P469" i="1"/>
  <c r="C472" i="1"/>
  <c r="B469" i="1" l="1"/>
  <c r="R470" i="1"/>
  <c r="P470" i="1"/>
  <c r="B470" i="1" s="1"/>
  <c r="C473" i="1"/>
  <c r="R471" i="1" l="1"/>
  <c r="P471" i="1"/>
  <c r="C474" i="1"/>
  <c r="B471" i="1" l="1"/>
  <c r="R472" i="1"/>
  <c r="P472" i="1"/>
  <c r="B472" i="1" s="1"/>
  <c r="C475" i="1"/>
  <c r="R473" i="1" l="1"/>
  <c r="P473" i="1"/>
  <c r="B473" i="1" s="1"/>
  <c r="C476" i="1"/>
  <c r="R474" i="1" l="1"/>
  <c r="P474" i="1"/>
  <c r="C477" i="1"/>
  <c r="B474" i="1" l="1"/>
  <c r="R475" i="1"/>
  <c r="P475" i="1"/>
  <c r="B475" i="1" s="1"/>
  <c r="C478" i="1"/>
  <c r="S478" i="1" l="1"/>
  <c r="R476" i="1"/>
  <c r="P476" i="1"/>
  <c r="C479" i="1"/>
  <c r="B476" i="1" l="1"/>
  <c r="R477" i="1"/>
  <c r="P477" i="1"/>
  <c r="B477" i="1" s="1"/>
  <c r="C480" i="1"/>
  <c r="P478" i="1" l="1"/>
  <c r="C481" i="1"/>
  <c r="B478" i="1" l="1"/>
  <c r="Q478" i="1"/>
  <c r="C482" i="1"/>
  <c r="Q480" i="1" l="1"/>
  <c r="Q481" i="1" s="1"/>
  <c r="Q482" i="1" s="1"/>
  <c r="Q483" i="1" s="1"/>
  <c r="Q484" i="1" s="1"/>
  <c r="Q485" i="1" s="1"/>
  <c r="Q486" i="1" s="1"/>
  <c r="Q487" i="1" s="1"/>
  <c r="R478" i="1"/>
  <c r="C483" i="1"/>
  <c r="R479" i="1" l="1"/>
  <c r="P479" i="1"/>
  <c r="B479" i="1" s="1"/>
  <c r="C484" i="1"/>
  <c r="P480" i="1" l="1"/>
  <c r="B480" i="1" s="1"/>
  <c r="R480" i="1"/>
  <c r="C485" i="1"/>
  <c r="R481" i="1" l="1"/>
  <c r="P481" i="1"/>
  <c r="C486" i="1"/>
  <c r="B481" i="1" l="1"/>
  <c r="R482" i="1"/>
  <c r="P482" i="1"/>
  <c r="B482" i="1" s="1"/>
  <c r="C487" i="1"/>
  <c r="P483" i="1" l="1"/>
  <c r="B483" i="1" s="1"/>
  <c r="R483" i="1"/>
  <c r="C488" i="1"/>
  <c r="S488" i="1" l="1"/>
  <c r="R484" i="1"/>
  <c r="P484" i="1"/>
  <c r="C489" i="1"/>
  <c r="B484" i="1" l="1"/>
  <c r="P485" i="1"/>
  <c r="B485" i="1" s="1"/>
  <c r="R485" i="1"/>
  <c r="C490" i="1"/>
  <c r="R486" i="1" l="1"/>
  <c r="P486" i="1"/>
  <c r="B486" i="1" s="1"/>
  <c r="C491" i="1"/>
  <c r="S491" i="1" s="1"/>
  <c r="P487" i="1" l="1"/>
  <c r="B487" i="1" s="1"/>
  <c r="R487" i="1"/>
  <c r="C492" i="1"/>
  <c r="P488" i="1" l="1"/>
  <c r="C493" i="1"/>
  <c r="B488" i="1" l="1"/>
  <c r="Q488" i="1"/>
  <c r="C494" i="1"/>
  <c r="Q490" i="1" l="1"/>
  <c r="R488" i="1"/>
  <c r="C495" i="1"/>
  <c r="R489" i="1" l="1"/>
  <c r="P489" i="1"/>
  <c r="C496" i="1"/>
  <c r="B489" i="1" l="1"/>
  <c r="P490" i="1"/>
  <c r="B490" i="1" s="1"/>
  <c r="R490" i="1"/>
  <c r="P491" i="1" s="1"/>
  <c r="C497" i="1"/>
  <c r="Q491" i="1" l="1"/>
  <c r="R491" i="1" s="1"/>
  <c r="Q493" i="1"/>
  <c r="Q494" i="1" s="1"/>
  <c r="Q495" i="1" s="1"/>
  <c r="Q496" i="1" s="1"/>
  <c r="Q497" i="1" s="1"/>
  <c r="B491" i="1"/>
  <c r="C498" i="1"/>
  <c r="S498" i="1" s="1"/>
  <c r="R492" i="1" l="1"/>
  <c r="P493" i="1" s="1"/>
  <c r="B493" i="1" s="1"/>
  <c r="P492" i="1"/>
  <c r="C499" i="1"/>
  <c r="R493" i="1" l="1"/>
  <c r="P494" i="1" s="1"/>
  <c r="B494" i="1" s="1"/>
  <c r="B492" i="1"/>
  <c r="C500" i="1"/>
  <c r="R494" i="1" l="1"/>
  <c r="P495" i="1" s="1"/>
  <c r="C501" i="1"/>
  <c r="B495" i="1" l="1"/>
  <c r="R495" i="1"/>
  <c r="R496" i="1" s="1"/>
  <c r="C502" i="1"/>
  <c r="P496" i="1" l="1"/>
  <c r="B496" i="1" s="1"/>
  <c r="P497" i="1"/>
  <c r="B497" i="1" s="1"/>
  <c r="R497" i="1"/>
  <c r="C503" i="1"/>
  <c r="P498" i="1" l="1"/>
  <c r="C504" i="1"/>
  <c r="B498" i="1" l="1"/>
  <c r="Q498" i="1"/>
  <c r="C505" i="1"/>
  <c r="Q500" i="1" l="1"/>
  <c r="Q501" i="1" s="1"/>
  <c r="Q502" i="1" s="1"/>
  <c r="Q503" i="1" s="1"/>
  <c r="Q504" i="1" s="1"/>
  <c r="Q507" i="1" s="1"/>
  <c r="Q508" i="1" s="1"/>
  <c r="Q509" i="1" s="1"/>
  <c r="Q510" i="1" s="1"/>
  <c r="Q511" i="1" s="1"/>
  <c r="R498" i="1"/>
  <c r="R499" i="1" l="1"/>
  <c r="P499" i="1"/>
  <c r="B499" i="1" l="1"/>
  <c r="R500" i="1"/>
  <c r="P500" i="1"/>
  <c r="B500" i="1" s="1"/>
  <c r="R501" i="1" l="1"/>
  <c r="P501" i="1"/>
  <c r="B501" i="1" s="1"/>
  <c r="R502" i="1" l="1"/>
  <c r="P502" i="1"/>
  <c r="B502" i="1" l="1"/>
  <c r="P503" i="1"/>
  <c r="B503" i="1" s="1"/>
  <c r="R503" i="1"/>
  <c r="R504" i="1" l="1"/>
  <c r="P504" i="1"/>
  <c r="B504" i="1" s="1"/>
  <c r="P505" i="1" l="1"/>
  <c r="Q505" i="1" l="1"/>
  <c r="B505" i="1"/>
  <c r="R505" i="1" l="1"/>
  <c r="R506" i="1" s="1"/>
  <c r="R507" i="1" s="1"/>
  <c r="R508" i="1" l="1"/>
  <c r="R509" i="1" l="1"/>
  <c r="R510" i="1" l="1"/>
  <c r="R511" i="1" l="1"/>
  <c r="T1253" i="1" l="1"/>
  <c r="S505" i="1"/>
  <c r="C506" i="1"/>
  <c r="P506" i="1" l="1"/>
  <c r="C507" i="1"/>
  <c r="B506" i="1" l="1"/>
  <c r="P507" i="1"/>
  <c r="B507" i="1" s="1"/>
  <c r="C508" i="1"/>
  <c r="P508" i="1" l="1"/>
  <c r="B508" i="1" s="1"/>
  <c r="C509" i="1"/>
  <c r="P509" i="1" l="1"/>
  <c r="C510" i="1"/>
  <c r="B509" i="1" l="1"/>
  <c r="P510" i="1"/>
  <c r="B510" i="1" s="1"/>
  <c r="C511" i="1"/>
  <c r="P511" i="1" l="1"/>
  <c r="C512" i="1"/>
  <c r="S512" i="1" s="1"/>
  <c r="B511" i="1" l="1"/>
  <c r="P512" i="1"/>
  <c r="B512" i="1" s="1"/>
  <c r="C513" i="1"/>
  <c r="Q512" i="1" l="1"/>
  <c r="Q514" i="1" s="1"/>
  <c r="Q515" i="1" s="1"/>
  <c r="Q516" i="1" s="1"/>
  <c r="Q517" i="1" s="1"/>
  <c r="Q518" i="1" s="1"/>
  <c r="C514" i="1"/>
  <c r="R512" i="1" l="1"/>
  <c r="C515" i="1"/>
  <c r="R513" i="1" l="1"/>
  <c r="P513" i="1"/>
  <c r="C516" i="1"/>
  <c r="B513" i="1" l="1"/>
  <c r="R514" i="1"/>
  <c r="P514" i="1"/>
  <c r="B514" i="1" s="1"/>
  <c r="C517" i="1"/>
  <c r="R515" i="1" l="1"/>
  <c r="P515" i="1"/>
  <c r="B515" i="1" s="1"/>
  <c r="C518" i="1"/>
  <c r="R516" i="1" l="1"/>
  <c r="P516" i="1"/>
  <c r="C519" i="1"/>
  <c r="S519" i="1" s="1"/>
  <c r="B516" i="1" l="1"/>
  <c r="R517" i="1"/>
  <c r="P517" i="1"/>
  <c r="B517" i="1" s="1"/>
  <c r="C520" i="1"/>
  <c r="R518" i="1" l="1"/>
  <c r="P518" i="1"/>
  <c r="C521" i="1"/>
  <c r="B518" i="1" l="1"/>
  <c r="P519" i="1"/>
  <c r="C522" i="1"/>
  <c r="B519" i="1" l="1"/>
  <c r="Q519" i="1"/>
  <c r="R519" i="1" s="1"/>
  <c r="C523" i="1"/>
  <c r="S523" i="1" l="1"/>
  <c r="P520" i="1"/>
  <c r="R520" i="1"/>
  <c r="R521" i="1" s="1"/>
  <c r="Q521" i="1"/>
  <c r="Q522" i="1" s="1"/>
  <c r="C524" i="1"/>
  <c r="B520" i="1" l="1"/>
  <c r="P521" i="1"/>
  <c r="B521" i="1" s="1"/>
  <c r="R522" i="1"/>
  <c r="P523" i="1" s="1"/>
  <c r="P522" i="1"/>
  <c r="B522" i="1" s="1"/>
  <c r="C525" i="1"/>
  <c r="B523" i="1" l="1"/>
  <c r="Q523" i="1"/>
  <c r="C526" i="1"/>
  <c r="S526" i="1" s="1"/>
  <c r="Q525" i="1" l="1"/>
  <c r="R523" i="1"/>
  <c r="C527" i="1"/>
  <c r="R524" i="1" l="1"/>
  <c r="P524" i="1"/>
  <c r="C528" i="1"/>
  <c r="B524" i="1" l="1"/>
  <c r="R525" i="1"/>
  <c r="P525" i="1"/>
  <c r="B525" i="1" s="1"/>
  <c r="C529" i="1"/>
  <c r="P526" i="1" l="1"/>
  <c r="C530" i="1"/>
  <c r="Q526" i="1" l="1"/>
  <c r="R526" i="1" s="1"/>
  <c r="Q528" i="1"/>
  <c r="Q529" i="1" s="1"/>
  <c r="Q530" i="1" s="1"/>
  <c r="Q531" i="1" s="1"/>
  <c r="Q532" i="1" s="1"/>
  <c r="B526" i="1"/>
  <c r="C531" i="1"/>
  <c r="R527" i="1" l="1"/>
  <c r="R528" i="1" s="1"/>
  <c r="P527" i="1"/>
  <c r="B527" i="1" s="1"/>
  <c r="C532" i="1"/>
  <c r="P528" i="1" l="1"/>
  <c r="B528" i="1" s="1"/>
  <c r="R529" i="1"/>
  <c r="P529" i="1"/>
  <c r="B529" i="1" s="1"/>
  <c r="C533" i="1"/>
  <c r="S533" i="1" s="1"/>
  <c r="R530" i="1" l="1"/>
  <c r="P530" i="1"/>
  <c r="C534" i="1"/>
  <c r="B530" i="1" l="1"/>
  <c r="R531" i="1"/>
  <c r="P531" i="1"/>
  <c r="B531" i="1" s="1"/>
  <c r="C535" i="1"/>
  <c r="R532" i="1" l="1"/>
  <c r="P532" i="1"/>
  <c r="C536" i="1"/>
  <c r="B532" i="1" l="1"/>
  <c r="P533" i="1"/>
  <c r="C537" i="1"/>
  <c r="B533" i="1" l="1"/>
  <c r="Q533" i="1"/>
  <c r="R533" i="1" s="1"/>
  <c r="C538" i="1"/>
  <c r="R534" i="1" l="1"/>
  <c r="R535" i="1" s="1"/>
  <c r="P534" i="1"/>
  <c r="B534" i="1" s="1"/>
  <c r="Q535" i="1"/>
  <c r="Q536" i="1" s="1"/>
  <c r="Q537" i="1" s="1"/>
  <c r="Q538" i="1" s="1"/>
  <c r="Q539" i="1" s="1"/>
  <c r="C539" i="1"/>
  <c r="P535" i="1" l="1"/>
  <c r="B535" i="1" s="1"/>
  <c r="R536" i="1"/>
  <c r="P536" i="1"/>
  <c r="B536" i="1" s="1"/>
  <c r="C540" i="1"/>
  <c r="S540" i="1" s="1"/>
  <c r="R537" i="1" l="1"/>
  <c r="P537" i="1"/>
  <c r="C541" i="1"/>
  <c r="B537" i="1" l="1"/>
  <c r="R538" i="1"/>
  <c r="P538" i="1"/>
  <c r="B538" i="1" s="1"/>
  <c r="C542" i="1"/>
  <c r="R539" i="1" l="1"/>
  <c r="P539" i="1"/>
  <c r="C543" i="1"/>
  <c r="B539" i="1" l="1"/>
  <c r="P540" i="1"/>
  <c r="C544" i="1"/>
  <c r="B540" i="1" l="1"/>
  <c r="Q540" i="1"/>
  <c r="C545" i="1"/>
  <c r="Q542" i="1" l="1"/>
  <c r="Q543" i="1" s="1"/>
  <c r="Q544" i="1" s="1"/>
  <c r="Q545" i="1" s="1"/>
  <c r="Q546" i="1" s="1"/>
  <c r="R540" i="1"/>
  <c r="C546" i="1"/>
  <c r="P541" i="1" l="1"/>
  <c r="R541" i="1"/>
  <c r="C547" i="1"/>
  <c r="S547" i="1" s="1"/>
  <c r="B541" i="1" l="1"/>
  <c r="P542" i="1"/>
  <c r="B542" i="1" s="1"/>
  <c r="R542" i="1"/>
  <c r="C548" i="1"/>
  <c r="R543" i="1" l="1"/>
  <c r="P543" i="1"/>
  <c r="B543" i="1" s="1"/>
  <c r="C549" i="1"/>
  <c r="P544" i="1" l="1"/>
  <c r="R544" i="1"/>
  <c r="C550" i="1"/>
  <c r="B544" i="1" l="1"/>
  <c r="R545" i="1"/>
  <c r="P545" i="1"/>
  <c r="B545" i="1" s="1"/>
  <c r="C551" i="1"/>
  <c r="R546" i="1" l="1"/>
  <c r="P546" i="1"/>
  <c r="C552" i="1"/>
  <c r="S552" i="1" s="1"/>
  <c r="B546" i="1" l="1"/>
  <c r="P547" i="1"/>
  <c r="Q547" i="1" s="1"/>
  <c r="C553" i="1"/>
  <c r="Q549" i="1" l="1"/>
  <c r="Q550" i="1" s="1"/>
  <c r="Q551" i="1" s="1"/>
  <c r="R547" i="1"/>
  <c r="R548" i="1" s="1"/>
  <c r="B547" i="1"/>
  <c r="C554" i="1"/>
  <c r="S554" i="1" s="1"/>
  <c r="P548" i="1" l="1"/>
  <c r="R549" i="1"/>
  <c r="P549" i="1"/>
  <c r="B549" i="1" s="1"/>
  <c r="C555" i="1"/>
  <c r="B548" i="1" l="1"/>
  <c r="R550" i="1"/>
  <c r="P550" i="1"/>
  <c r="B550" i="1" s="1"/>
  <c r="C556" i="1"/>
  <c r="R551" i="1" l="1"/>
  <c r="P552" i="1" s="1"/>
  <c r="P551" i="1"/>
  <c r="C557" i="1"/>
  <c r="Q552" i="1" l="1"/>
  <c r="R552" i="1" s="1"/>
  <c r="B551" i="1"/>
  <c r="B552" i="1"/>
  <c r="C558" i="1"/>
  <c r="R553" i="1" l="1"/>
  <c r="P554" i="1" s="1"/>
  <c r="P553" i="1"/>
  <c r="C559" i="1"/>
  <c r="B553" i="1" l="1"/>
  <c r="B554" i="1"/>
  <c r="Q554" i="1"/>
  <c r="C560" i="1"/>
  <c r="Q556" i="1" l="1"/>
  <c r="Q557" i="1" s="1"/>
  <c r="Q558" i="1" s="1"/>
  <c r="Q559" i="1" s="1"/>
  <c r="Q560" i="1" s="1"/>
  <c r="R554" i="1"/>
  <c r="C561" i="1"/>
  <c r="S561" i="1" s="1"/>
  <c r="R555" i="1" l="1"/>
  <c r="P555" i="1"/>
  <c r="C562" i="1"/>
  <c r="B555" i="1" l="1"/>
  <c r="R556" i="1"/>
  <c r="P556" i="1"/>
  <c r="B556" i="1" s="1"/>
  <c r="C563" i="1"/>
  <c r="R557" i="1" l="1"/>
  <c r="P557" i="1"/>
  <c r="B557" i="1" s="1"/>
  <c r="C564" i="1"/>
  <c r="R558" i="1" l="1"/>
  <c r="P558" i="1"/>
  <c r="C565" i="1"/>
  <c r="B558" i="1" l="1"/>
  <c r="R559" i="1"/>
  <c r="P559" i="1"/>
  <c r="B559" i="1" s="1"/>
  <c r="C566" i="1"/>
  <c r="R560" i="1" l="1"/>
  <c r="P560" i="1"/>
  <c r="C567" i="1"/>
  <c r="B560" i="1" l="1"/>
  <c r="P561" i="1"/>
  <c r="C568" i="1"/>
  <c r="S568" i="1" s="1"/>
  <c r="B561" i="1" l="1"/>
  <c r="Q561" i="1"/>
  <c r="R561" i="1" s="1"/>
  <c r="P562" i="1" s="1"/>
  <c r="C569" i="1"/>
  <c r="B562" i="1" l="1"/>
  <c r="R562" i="1"/>
  <c r="R563" i="1" s="1"/>
  <c r="Q563" i="1"/>
  <c r="Q564" i="1" s="1"/>
  <c r="Q565" i="1" s="1"/>
  <c r="Q566" i="1" s="1"/>
  <c r="Q567" i="1" s="1"/>
  <c r="C570" i="1"/>
  <c r="P563" i="1" l="1"/>
  <c r="B563" i="1" s="1"/>
  <c r="R564" i="1"/>
  <c r="P564" i="1"/>
  <c r="B564" i="1" s="1"/>
  <c r="C571" i="1"/>
  <c r="R565" i="1" l="1"/>
  <c r="P565" i="1"/>
  <c r="C572" i="1"/>
  <c r="B565" i="1" l="1"/>
  <c r="R566" i="1"/>
  <c r="P566" i="1"/>
  <c r="B566" i="1" s="1"/>
  <c r="C573" i="1"/>
  <c r="R567" i="1" l="1"/>
  <c r="P567" i="1"/>
  <c r="C574" i="1"/>
  <c r="B567" i="1" l="1"/>
  <c r="P568" i="1"/>
  <c r="C575" i="1"/>
  <c r="S575" i="1" s="1"/>
  <c r="B568" i="1" l="1"/>
  <c r="Q568" i="1"/>
  <c r="R568" i="1" s="1"/>
  <c r="R569" i="1" s="1"/>
  <c r="C576" i="1"/>
  <c r="Q570" i="1" l="1"/>
  <c r="Q571" i="1" s="1"/>
  <c r="Q572" i="1" s="1"/>
  <c r="Q573" i="1" s="1"/>
  <c r="Q574" i="1" s="1"/>
  <c r="P569" i="1"/>
  <c r="R570" i="1"/>
  <c r="P570" i="1"/>
  <c r="B570" i="1" s="1"/>
  <c r="C577" i="1"/>
  <c r="B569" i="1" l="1"/>
  <c r="R571" i="1"/>
  <c r="P571" i="1"/>
  <c r="B571" i="1" s="1"/>
  <c r="C578" i="1"/>
  <c r="P572" i="1" l="1"/>
  <c r="R572" i="1"/>
  <c r="C579" i="1"/>
  <c r="B572" i="1" l="1"/>
  <c r="R573" i="1"/>
  <c r="P573" i="1"/>
  <c r="B573" i="1" s="1"/>
  <c r="C580" i="1"/>
  <c r="P574" i="1" l="1"/>
  <c r="R574" i="1"/>
  <c r="C581" i="1"/>
  <c r="B574" i="1" l="1"/>
  <c r="P575" i="1"/>
  <c r="C582" i="1"/>
  <c r="B575" i="1" l="1"/>
  <c r="Q575" i="1"/>
  <c r="R575" i="1" s="1"/>
  <c r="R576" i="1" s="1"/>
  <c r="C583" i="1"/>
  <c r="S583" i="1" l="1"/>
  <c r="P576" i="1"/>
  <c r="B576" i="1" s="1"/>
  <c r="Q577" i="1"/>
  <c r="Q578" i="1" s="1"/>
  <c r="Q579" i="1" s="1"/>
  <c r="Q580" i="1" s="1"/>
  <c r="Q581" i="1" s="1"/>
  <c r="Q582" i="1" s="1"/>
  <c r="P577" i="1"/>
  <c r="B577" i="1" s="1"/>
  <c r="R577" i="1"/>
  <c r="C584" i="1"/>
  <c r="P578" i="1" l="1"/>
  <c r="B578" i="1" s="1"/>
  <c r="R578" i="1"/>
  <c r="C585" i="1"/>
  <c r="R579" i="1" l="1"/>
  <c r="P579" i="1"/>
  <c r="C586" i="1"/>
  <c r="B579" i="1" l="1"/>
  <c r="R580" i="1"/>
  <c r="P580" i="1"/>
  <c r="B580" i="1" s="1"/>
  <c r="C587" i="1"/>
  <c r="P581" i="1" l="1"/>
  <c r="R581" i="1"/>
  <c r="C588" i="1"/>
  <c r="B581" i="1" l="1"/>
  <c r="R582" i="1"/>
  <c r="P583" i="1" s="1"/>
  <c r="P582" i="1"/>
  <c r="B582" i="1" s="1"/>
  <c r="C589" i="1"/>
  <c r="Q583" i="1" l="1"/>
  <c r="R583" i="1" s="1"/>
  <c r="Q585" i="1"/>
  <c r="Q586" i="1" s="1"/>
  <c r="Q587" i="1" s="1"/>
  <c r="Q588" i="1" s="1"/>
  <c r="Q589" i="1" s="1"/>
  <c r="B583" i="1"/>
  <c r="C590" i="1"/>
  <c r="S590" i="1" l="1"/>
  <c r="P584" i="1"/>
  <c r="B584" i="1" s="1"/>
  <c r="R584" i="1"/>
  <c r="P585" i="1" s="1"/>
  <c r="B585" i="1" s="1"/>
  <c r="C591" i="1"/>
  <c r="B591" i="1" l="1"/>
  <c r="R585" i="1"/>
  <c r="R586" i="1" s="1"/>
  <c r="C592" i="1"/>
  <c r="P586" i="1" l="1"/>
  <c r="B586" i="1" s="1"/>
  <c r="R587" i="1"/>
  <c r="P587" i="1"/>
  <c r="B587" i="1" s="1"/>
  <c r="C593" i="1"/>
  <c r="R588" i="1" l="1"/>
  <c r="P588" i="1"/>
  <c r="C594" i="1"/>
  <c r="B588" i="1" l="1"/>
  <c r="R589" i="1"/>
  <c r="P589" i="1"/>
  <c r="B589" i="1" s="1"/>
  <c r="C595" i="1"/>
  <c r="P590" i="1" l="1"/>
  <c r="C596" i="1"/>
  <c r="S596" i="1" s="1"/>
  <c r="B590" i="1" l="1"/>
  <c r="Q590" i="1"/>
  <c r="C597" i="1"/>
  <c r="Q592" i="1" l="1"/>
  <c r="Q593" i="1" s="1"/>
  <c r="Q594" i="1" s="1"/>
  <c r="Q595" i="1" s="1"/>
  <c r="R590" i="1"/>
  <c r="C598" i="1"/>
  <c r="R591" i="1" l="1"/>
  <c r="C599" i="1"/>
  <c r="R592" i="1" l="1"/>
  <c r="P592" i="1"/>
  <c r="B592" i="1" s="1"/>
  <c r="C600" i="1"/>
  <c r="R593" i="1" l="1"/>
  <c r="P593" i="1"/>
  <c r="C601" i="1"/>
  <c r="B593" i="1" l="1"/>
  <c r="R594" i="1"/>
  <c r="P594" i="1"/>
  <c r="B594" i="1" s="1"/>
  <c r="C602" i="1"/>
  <c r="R595" i="1" l="1"/>
  <c r="P595" i="1"/>
  <c r="C603" i="1"/>
  <c r="S603" i="1" s="1"/>
  <c r="B595" i="1" l="1"/>
  <c r="P596" i="1"/>
  <c r="Q596" i="1" s="1"/>
  <c r="C604" i="1"/>
  <c r="Q598" i="1" l="1"/>
  <c r="Q599" i="1" s="1"/>
  <c r="Q600" i="1" s="1"/>
  <c r="Q601" i="1" s="1"/>
  <c r="Q602" i="1" s="1"/>
  <c r="R596" i="1"/>
  <c r="P597" i="1" s="1"/>
  <c r="B596" i="1"/>
  <c r="C605" i="1"/>
  <c r="B597" i="1" l="1"/>
  <c r="R597" i="1"/>
  <c r="R598" i="1" s="1"/>
  <c r="C606" i="1"/>
  <c r="P598" i="1" l="1"/>
  <c r="B598" i="1" s="1"/>
  <c r="R599" i="1"/>
  <c r="P599" i="1"/>
  <c r="B599" i="1" s="1"/>
  <c r="C607" i="1"/>
  <c r="R600" i="1" l="1"/>
  <c r="P600" i="1"/>
  <c r="C608" i="1"/>
  <c r="B600" i="1" l="1"/>
  <c r="R601" i="1"/>
  <c r="P601" i="1"/>
  <c r="B601" i="1" s="1"/>
  <c r="C609" i="1"/>
  <c r="R602" i="1" l="1"/>
  <c r="P602" i="1"/>
  <c r="C610" i="1"/>
  <c r="S610" i="1" s="1"/>
  <c r="B602" i="1" l="1"/>
  <c r="P603" i="1"/>
  <c r="C611" i="1"/>
  <c r="B603" i="1" l="1"/>
  <c r="Q603" i="1"/>
  <c r="R603" i="1" s="1"/>
  <c r="C612" i="1"/>
  <c r="P604" i="1" l="1"/>
  <c r="B604" i="1" s="1"/>
  <c r="R604" i="1"/>
  <c r="P605" i="1" s="1"/>
  <c r="B605" i="1" s="1"/>
  <c r="Q605" i="1"/>
  <c r="Q606" i="1" s="1"/>
  <c r="Q607" i="1" s="1"/>
  <c r="Q608" i="1" s="1"/>
  <c r="Q609" i="1" s="1"/>
  <c r="C613" i="1"/>
  <c r="R605" i="1" l="1"/>
  <c r="P606" i="1" s="1"/>
  <c r="B606" i="1" s="1"/>
  <c r="C614" i="1"/>
  <c r="R606" i="1" l="1"/>
  <c r="R607" i="1" s="1"/>
  <c r="C615" i="1"/>
  <c r="P607" i="1" l="1"/>
  <c r="B607" i="1" s="1"/>
  <c r="P608" i="1"/>
  <c r="B608" i="1" s="1"/>
  <c r="R608" i="1"/>
  <c r="C616" i="1"/>
  <c r="S616" i="1" l="1"/>
  <c r="R609" i="1"/>
  <c r="P609" i="1"/>
  <c r="C617" i="1"/>
  <c r="B609" i="1" l="1"/>
  <c r="P610" i="1"/>
  <c r="C618" i="1"/>
  <c r="B610" i="1" l="1"/>
  <c r="Q610" i="1"/>
  <c r="R610" i="1" s="1"/>
  <c r="C619" i="1"/>
  <c r="R611" i="1" l="1"/>
  <c r="R612" i="1" s="1"/>
  <c r="P611" i="1"/>
  <c r="Q612" i="1"/>
  <c r="Q613" i="1" s="1"/>
  <c r="Q614" i="1" s="1"/>
  <c r="Q615" i="1" s="1"/>
  <c r="C620" i="1"/>
  <c r="P612" i="1" l="1"/>
  <c r="B612" i="1" s="1"/>
  <c r="B611" i="1"/>
  <c r="P613" i="1"/>
  <c r="B613" i="1" s="1"/>
  <c r="R613" i="1"/>
  <c r="C621" i="1"/>
  <c r="P614" i="1" l="1"/>
  <c r="B614" i="1" s="1"/>
  <c r="R614" i="1"/>
  <c r="C622" i="1"/>
  <c r="P615" i="1" l="1"/>
  <c r="B615" i="1" s="1"/>
  <c r="R615" i="1"/>
  <c r="P616" i="1" s="1"/>
  <c r="C623" i="1"/>
  <c r="B616" i="1" l="1"/>
  <c r="Q616" i="1"/>
  <c r="C624" i="1"/>
  <c r="S624" i="1" s="1"/>
  <c r="Q618" i="1" l="1"/>
  <c r="Q619" i="1" s="1"/>
  <c r="Q620" i="1" s="1"/>
  <c r="Q621" i="1" s="1"/>
  <c r="Q622" i="1" s="1"/>
  <c r="Q623" i="1" s="1"/>
  <c r="R616" i="1"/>
  <c r="C625" i="1"/>
  <c r="R617" i="1" l="1"/>
  <c r="P618" i="1" s="1"/>
  <c r="B618" i="1" s="1"/>
  <c r="P617" i="1"/>
  <c r="C626" i="1"/>
  <c r="R618" i="1" l="1"/>
  <c r="P619" i="1" s="1"/>
  <c r="B619" i="1" s="1"/>
  <c r="B617" i="1"/>
  <c r="C627" i="1"/>
  <c r="R619" i="1" l="1"/>
  <c r="C628" i="1"/>
  <c r="P620" i="1" l="1"/>
  <c r="B620" i="1" s="1"/>
  <c r="R620" i="1"/>
  <c r="C629" i="1"/>
  <c r="R621" i="1" l="1"/>
  <c r="P621" i="1"/>
  <c r="B621" i="1" s="1"/>
  <c r="C630" i="1"/>
  <c r="R622" i="1" l="1"/>
  <c r="P622" i="1"/>
  <c r="C631" i="1"/>
  <c r="S631" i="1" s="1"/>
  <c r="B622" i="1" l="1"/>
  <c r="R623" i="1"/>
  <c r="P624" i="1" s="1"/>
  <c r="P623" i="1"/>
  <c r="B623" i="1" s="1"/>
  <c r="C632" i="1"/>
  <c r="Q624" i="1" l="1"/>
  <c r="B624" i="1"/>
  <c r="C633" i="1"/>
  <c r="Q626" i="1" l="1"/>
  <c r="Q627" i="1" s="1"/>
  <c r="Q628" i="1" s="1"/>
  <c r="Q629" i="1" s="1"/>
  <c r="Q630" i="1" s="1"/>
  <c r="R624" i="1"/>
  <c r="C634" i="1"/>
  <c r="R625" i="1" l="1"/>
  <c r="P625" i="1"/>
  <c r="C635" i="1"/>
  <c r="B625" i="1" l="1"/>
  <c r="R626" i="1"/>
  <c r="P626" i="1"/>
  <c r="B626" i="1" s="1"/>
  <c r="C636" i="1"/>
  <c r="P627" i="1" l="1"/>
  <c r="B627" i="1" s="1"/>
  <c r="R627" i="1"/>
  <c r="C637" i="1"/>
  <c r="R628" i="1" l="1"/>
  <c r="P628" i="1"/>
  <c r="C638" i="1"/>
  <c r="S638" i="1" s="1"/>
  <c r="B628" i="1" l="1"/>
  <c r="R629" i="1"/>
  <c r="P629" i="1"/>
  <c r="B629" i="1" s="1"/>
  <c r="C639" i="1"/>
  <c r="R630" i="1" l="1"/>
  <c r="P630" i="1"/>
  <c r="C640" i="1"/>
  <c r="B630" i="1" l="1"/>
  <c r="P631" i="1"/>
  <c r="Q631" i="1" s="1"/>
  <c r="C641" i="1"/>
  <c r="Q633" i="1" l="1"/>
  <c r="Q634" i="1" s="1"/>
  <c r="Q635" i="1" s="1"/>
  <c r="Q636" i="1" s="1"/>
  <c r="Q637" i="1" s="1"/>
  <c r="R631" i="1"/>
  <c r="R632" i="1" s="1"/>
  <c r="B631" i="1"/>
  <c r="C642" i="1"/>
  <c r="S642" i="1" l="1"/>
  <c r="P632" i="1"/>
  <c r="B632" i="1" s="1"/>
  <c r="R633" i="1"/>
  <c r="P633" i="1"/>
  <c r="B633" i="1" s="1"/>
  <c r="C643" i="1"/>
  <c r="R634" i="1" l="1"/>
  <c r="P634" i="1"/>
  <c r="B634" i="1" s="1"/>
  <c r="C644" i="1"/>
  <c r="R635" i="1" l="1"/>
  <c r="P635" i="1"/>
  <c r="C645" i="1"/>
  <c r="S645" i="1" s="1"/>
  <c r="B635" i="1" l="1"/>
  <c r="R636" i="1"/>
  <c r="P636" i="1"/>
  <c r="B636" i="1" s="1"/>
  <c r="C646" i="1"/>
  <c r="R637" i="1" l="1"/>
  <c r="P637" i="1"/>
  <c r="C647" i="1"/>
  <c r="B637" i="1" l="1"/>
  <c r="P638" i="1"/>
  <c r="C648" i="1"/>
  <c r="B638" i="1" l="1"/>
  <c r="Q638" i="1"/>
  <c r="R638" i="1" s="1"/>
  <c r="P639" i="1" s="1"/>
  <c r="C649" i="1"/>
  <c r="B639" i="1" l="1"/>
  <c r="Q640" i="1"/>
  <c r="Q641" i="1" s="1"/>
  <c r="R639" i="1"/>
  <c r="R640" i="1" s="1"/>
  <c r="C650" i="1"/>
  <c r="P640" i="1" l="1"/>
  <c r="B640" i="1" s="1"/>
  <c r="P641" i="1"/>
  <c r="B641" i="1" s="1"/>
  <c r="R641" i="1"/>
  <c r="P642" i="1" s="1"/>
  <c r="C651" i="1"/>
  <c r="B642" i="1" l="1"/>
  <c r="Q642" i="1"/>
  <c r="C652" i="1"/>
  <c r="S652" i="1" s="1"/>
  <c r="Q644" i="1" l="1"/>
  <c r="R642" i="1"/>
  <c r="C653" i="1"/>
  <c r="R643" i="1" l="1"/>
  <c r="P643" i="1"/>
  <c r="C654" i="1"/>
  <c r="B643" i="1" l="1"/>
  <c r="R644" i="1"/>
  <c r="P644" i="1"/>
  <c r="B644" i="1" s="1"/>
  <c r="C655" i="1"/>
  <c r="P645" i="1" l="1"/>
  <c r="C656" i="1"/>
  <c r="B645" i="1" l="1"/>
  <c r="Q645" i="1"/>
  <c r="C657" i="1"/>
  <c r="Q647" i="1" l="1"/>
  <c r="Q648" i="1" s="1"/>
  <c r="Q649" i="1" s="1"/>
  <c r="Q650" i="1" s="1"/>
  <c r="Q651" i="1" s="1"/>
  <c r="R645" i="1"/>
  <c r="C658" i="1"/>
  <c r="R646" i="1" l="1"/>
  <c r="P646" i="1"/>
  <c r="C659" i="1"/>
  <c r="S659" i="1" s="1"/>
  <c r="B646" i="1" l="1"/>
  <c r="R647" i="1"/>
  <c r="P647" i="1"/>
  <c r="B647" i="1" s="1"/>
  <c r="C660" i="1"/>
  <c r="R648" i="1" l="1"/>
  <c r="P648" i="1"/>
  <c r="B648" i="1" s="1"/>
  <c r="C661" i="1"/>
  <c r="R649" i="1" l="1"/>
  <c r="P649" i="1"/>
  <c r="C662" i="1"/>
  <c r="B649" i="1" l="1"/>
  <c r="R650" i="1"/>
  <c r="P650" i="1"/>
  <c r="B650" i="1" s="1"/>
  <c r="C663" i="1"/>
  <c r="R651" i="1" l="1"/>
  <c r="P651" i="1"/>
  <c r="C664" i="1"/>
  <c r="B651" i="1" l="1"/>
  <c r="P652" i="1"/>
  <c r="C665" i="1"/>
  <c r="B652" i="1" l="1"/>
  <c r="Q652" i="1"/>
  <c r="Q654" i="1" s="1"/>
  <c r="Q655" i="1" s="1"/>
  <c r="Q656" i="1" s="1"/>
  <c r="Q657" i="1" s="1"/>
  <c r="Q658" i="1" s="1"/>
  <c r="C666" i="1"/>
  <c r="S666" i="1" l="1"/>
  <c r="R652" i="1"/>
  <c r="C667" i="1"/>
  <c r="R653" i="1" l="1"/>
  <c r="P653" i="1"/>
  <c r="C668" i="1"/>
  <c r="B653" i="1" l="1"/>
  <c r="P654" i="1"/>
  <c r="B654" i="1" s="1"/>
  <c r="R654" i="1"/>
  <c r="C669" i="1"/>
  <c r="R655" i="1" l="1"/>
  <c r="P655" i="1"/>
  <c r="B655" i="1" s="1"/>
  <c r="C670" i="1"/>
  <c r="P656" i="1" l="1"/>
  <c r="R656" i="1"/>
  <c r="C671" i="1"/>
  <c r="B656" i="1" l="1"/>
  <c r="R657" i="1"/>
  <c r="P657" i="1"/>
  <c r="B657" i="1" s="1"/>
  <c r="C672" i="1"/>
  <c r="R658" i="1" l="1"/>
  <c r="P658" i="1"/>
  <c r="C673" i="1"/>
  <c r="S673" i="1" s="1"/>
  <c r="B658" i="1" l="1"/>
  <c r="P659" i="1"/>
  <c r="C674" i="1"/>
  <c r="B659" i="1" l="1"/>
  <c r="Q659" i="1"/>
  <c r="R659" i="1" s="1"/>
  <c r="C675" i="1"/>
  <c r="R660" i="1" l="1"/>
  <c r="P661" i="1" s="1"/>
  <c r="B661" i="1" s="1"/>
  <c r="P660" i="1"/>
  <c r="B660" i="1" s="1"/>
  <c r="Q661" i="1"/>
  <c r="Q662" i="1" s="1"/>
  <c r="Q663" i="1" s="1"/>
  <c r="Q664" i="1" s="1"/>
  <c r="Q665" i="1" s="1"/>
  <c r="C676" i="1"/>
  <c r="R661" i="1" l="1"/>
  <c r="P662" i="1" s="1"/>
  <c r="B662" i="1" s="1"/>
  <c r="C677" i="1"/>
  <c r="R662" i="1" l="1"/>
  <c r="P663" i="1" s="1"/>
  <c r="C678" i="1"/>
  <c r="R663" i="1" l="1"/>
  <c r="R664" i="1" s="1"/>
  <c r="B663" i="1"/>
  <c r="C679" i="1"/>
  <c r="P664" i="1" l="1"/>
  <c r="B664" i="1" s="1"/>
  <c r="R665" i="1"/>
  <c r="P665" i="1"/>
  <c r="C680" i="1"/>
  <c r="S680" i="1" s="1"/>
  <c r="B665" i="1" l="1"/>
  <c r="P666" i="1"/>
  <c r="C681" i="1"/>
  <c r="B666" i="1" l="1"/>
  <c r="Q666" i="1"/>
  <c r="C682" i="1"/>
  <c r="Q668" i="1" l="1"/>
  <c r="Q669" i="1" s="1"/>
  <c r="Q670" i="1" s="1"/>
  <c r="Q671" i="1" s="1"/>
  <c r="Q672" i="1" s="1"/>
  <c r="R666" i="1"/>
  <c r="R667" i="1" s="1"/>
  <c r="R668" i="1" s="1"/>
  <c r="C683" i="1"/>
  <c r="P667" i="1" l="1"/>
  <c r="P668" i="1"/>
  <c r="B668" i="1" s="1"/>
  <c r="R669" i="1"/>
  <c r="P669" i="1"/>
  <c r="B669" i="1" s="1"/>
  <c r="C684" i="1"/>
  <c r="B667" i="1" l="1"/>
  <c r="P670" i="1"/>
  <c r="B670" i="1" s="1"/>
  <c r="R670" i="1"/>
  <c r="C685" i="1"/>
  <c r="P671" i="1" l="1"/>
  <c r="R671" i="1"/>
  <c r="C686" i="1"/>
  <c r="B671" i="1" l="1"/>
  <c r="P672" i="1"/>
  <c r="B672" i="1" s="1"/>
  <c r="R672" i="1"/>
  <c r="P673" i="1" s="1"/>
  <c r="C687" i="1"/>
  <c r="S687" i="1" l="1"/>
  <c r="Q673" i="1"/>
  <c r="R673" i="1" s="1"/>
  <c r="Q675" i="1"/>
  <c r="Q676" i="1" s="1"/>
  <c r="Q677" i="1" s="1"/>
  <c r="Q678" i="1" s="1"/>
  <c r="Q679" i="1" s="1"/>
  <c r="B673" i="1"/>
  <c r="C688" i="1"/>
  <c r="R674" i="1" l="1"/>
  <c r="P675" i="1" s="1"/>
  <c r="B675" i="1" s="1"/>
  <c r="P674" i="1"/>
  <c r="B674" i="1" s="1"/>
  <c r="C689" i="1"/>
  <c r="R675" i="1" l="1"/>
  <c r="P676" i="1" s="1"/>
  <c r="B676" i="1" s="1"/>
  <c r="C690" i="1"/>
  <c r="R676" i="1" l="1"/>
  <c r="P677" i="1" s="1"/>
  <c r="C691" i="1"/>
  <c r="R677" i="1" l="1"/>
  <c r="P678" i="1" s="1"/>
  <c r="B678" i="1" s="1"/>
  <c r="B677" i="1"/>
  <c r="C692" i="1"/>
  <c r="R678" i="1" l="1"/>
  <c r="P679" i="1" s="1"/>
  <c r="C693" i="1"/>
  <c r="R679" i="1" l="1"/>
  <c r="P680" i="1" s="1"/>
  <c r="B679" i="1"/>
  <c r="C694" i="1"/>
  <c r="S694" i="1" s="1"/>
  <c r="B680" i="1" l="1"/>
  <c r="Q680" i="1"/>
  <c r="R680" i="1" s="1"/>
  <c r="C695" i="1"/>
  <c r="R681" i="1" l="1"/>
  <c r="R682" i="1" s="1"/>
  <c r="P681" i="1"/>
  <c r="Q682" i="1"/>
  <c r="Q683" i="1" s="1"/>
  <c r="Q684" i="1" s="1"/>
  <c r="Q685" i="1" s="1"/>
  <c r="Q686" i="1" s="1"/>
  <c r="C696" i="1"/>
  <c r="P682" i="1" l="1"/>
  <c r="B682" i="1" s="1"/>
  <c r="B681" i="1"/>
  <c r="P683" i="1"/>
  <c r="B683" i="1" s="1"/>
  <c r="R683" i="1"/>
  <c r="C697" i="1"/>
  <c r="R684" i="1" l="1"/>
  <c r="P684" i="1"/>
  <c r="B684" i="1" s="1"/>
  <c r="C698" i="1"/>
  <c r="P685" i="1" l="1"/>
  <c r="R685" i="1"/>
  <c r="C699" i="1"/>
  <c r="B685" i="1" l="1"/>
  <c r="P686" i="1"/>
  <c r="B686" i="1" s="1"/>
  <c r="R686" i="1"/>
  <c r="C700" i="1"/>
  <c r="P687" i="1" l="1"/>
  <c r="C701" i="1"/>
  <c r="S701" i="1" s="1"/>
  <c r="B687" i="1" l="1"/>
  <c r="Q687" i="1"/>
  <c r="R687" i="1" s="1"/>
  <c r="C702" i="1"/>
  <c r="R688" i="1" l="1"/>
  <c r="R689" i="1" s="1"/>
  <c r="P688" i="1"/>
  <c r="Q689" i="1"/>
  <c r="Q690" i="1" s="1"/>
  <c r="Q691" i="1" s="1"/>
  <c r="Q692" i="1" s="1"/>
  <c r="Q693" i="1" s="1"/>
  <c r="C703" i="1"/>
  <c r="P689" i="1" l="1"/>
  <c r="B689" i="1" s="1"/>
  <c r="B688" i="1"/>
  <c r="R690" i="1"/>
  <c r="P690" i="1"/>
  <c r="B690" i="1" s="1"/>
  <c r="C704" i="1"/>
  <c r="R691" i="1" l="1"/>
  <c r="P691" i="1"/>
  <c r="C705" i="1"/>
  <c r="S705" i="1" l="1"/>
  <c r="B691" i="1"/>
  <c r="P692" i="1"/>
  <c r="B692" i="1" s="1"/>
  <c r="R692" i="1"/>
  <c r="C706" i="1"/>
  <c r="P693" i="1" l="1"/>
  <c r="R693" i="1"/>
  <c r="C707" i="1"/>
  <c r="B693" i="1" l="1"/>
  <c r="P694" i="1"/>
  <c r="B694" i="1" s="1"/>
  <c r="C708" i="1"/>
  <c r="S708" i="1" s="1"/>
  <c r="Q694" i="1" l="1"/>
  <c r="C709" i="1"/>
  <c r="Q696" i="1" l="1"/>
  <c r="Q697" i="1" s="1"/>
  <c r="Q698" i="1" s="1"/>
  <c r="Q699" i="1" s="1"/>
  <c r="Q700" i="1" s="1"/>
  <c r="R694" i="1"/>
  <c r="C710" i="1"/>
  <c r="P695" i="1" l="1"/>
  <c r="R695" i="1"/>
  <c r="C711" i="1"/>
  <c r="B695" i="1" l="1"/>
  <c r="P696" i="1"/>
  <c r="B696" i="1" s="1"/>
  <c r="R696" i="1"/>
  <c r="C712" i="1"/>
  <c r="P697" i="1" l="1"/>
  <c r="B697" i="1" s="1"/>
  <c r="R697" i="1"/>
  <c r="C713" i="1"/>
  <c r="R698" i="1" l="1"/>
  <c r="P698" i="1"/>
  <c r="C714" i="1"/>
  <c r="B698" i="1" l="1"/>
  <c r="P699" i="1"/>
  <c r="B699" i="1" s="1"/>
  <c r="R699" i="1"/>
  <c r="C715" i="1"/>
  <c r="S715" i="1" s="1"/>
  <c r="R700" i="1" l="1"/>
  <c r="P700" i="1"/>
  <c r="C716" i="1"/>
  <c r="B700" i="1" l="1"/>
  <c r="P701" i="1"/>
  <c r="C717" i="1"/>
  <c r="B701" i="1" l="1"/>
  <c r="Q701" i="1"/>
  <c r="R701" i="1" s="1"/>
  <c r="C718" i="1"/>
  <c r="Q703" i="1" l="1"/>
  <c r="Q704" i="1" s="1"/>
  <c r="C719" i="1"/>
  <c r="P702" i="1" l="1"/>
  <c r="C720" i="1"/>
  <c r="P703" i="1" l="1"/>
  <c r="B703" i="1" s="1"/>
  <c r="R703" i="1"/>
  <c r="B702" i="1"/>
  <c r="C721" i="1"/>
  <c r="R704" i="1" l="1"/>
  <c r="P705" i="1" s="1"/>
  <c r="P704" i="1"/>
  <c r="B704" i="1" s="1"/>
  <c r="C722" i="1"/>
  <c r="Q705" i="1" l="1"/>
  <c r="R705" i="1" s="1"/>
  <c r="Q707" i="1"/>
  <c r="B705" i="1"/>
  <c r="C723" i="1"/>
  <c r="S723" i="1" l="1"/>
  <c r="P706" i="1"/>
  <c r="B706" i="1" s="1"/>
  <c r="R706" i="1"/>
  <c r="R707" i="1" s="1"/>
  <c r="C724" i="1"/>
  <c r="P707" i="1" l="1"/>
  <c r="B707" i="1" s="1"/>
  <c r="P708" i="1"/>
  <c r="C725" i="1"/>
  <c r="B708" i="1" l="1"/>
  <c r="Q708" i="1"/>
  <c r="R708" i="1" s="1"/>
  <c r="C726" i="1"/>
  <c r="P709" i="1" l="1"/>
  <c r="R709" i="1"/>
  <c r="P710" i="1" s="1"/>
  <c r="B710" i="1" s="1"/>
  <c r="Q710" i="1"/>
  <c r="Q711" i="1" s="1"/>
  <c r="Q712" i="1" s="1"/>
  <c r="Q713" i="1" s="1"/>
  <c r="Q714" i="1" s="1"/>
  <c r="C727" i="1"/>
  <c r="R710" i="1" l="1"/>
  <c r="R711" i="1" s="1"/>
  <c r="B709" i="1"/>
  <c r="C728" i="1"/>
  <c r="P711" i="1" l="1"/>
  <c r="B711" i="1" s="1"/>
  <c r="R712" i="1"/>
  <c r="P712" i="1"/>
  <c r="C729" i="1"/>
  <c r="S729" i="1" s="1"/>
  <c r="B712" i="1" l="1"/>
  <c r="P713" i="1"/>
  <c r="B713" i="1" s="1"/>
  <c r="R713" i="1"/>
  <c r="C730" i="1"/>
  <c r="P714" i="1" l="1"/>
  <c r="R714" i="1"/>
  <c r="C731" i="1"/>
  <c r="B714" i="1" l="1"/>
  <c r="P715" i="1"/>
  <c r="Q715" i="1" s="1"/>
  <c r="C732" i="1"/>
  <c r="Q717" i="1" l="1"/>
  <c r="Q718" i="1" s="1"/>
  <c r="Q719" i="1" s="1"/>
  <c r="Q720" i="1" s="1"/>
  <c r="Q721" i="1" s="1"/>
  <c r="Q722" i="1" s="1"/>
  <c r="R715" i="1"/>
  <c r="P716" i="1" s="1"/>
  <c r="B715" i="1"/>
  <c r="C733" i="1"/>
  <c r="R716" i="1" l="1"/>
  <c r="P717" i="1" s="1"/>
  <c r="B717" i="1" s="1"/>
  <c r="B716" i="1"/>
  <c r="C734" i="1"/>
  <c r="S734" i="1" s="1"/>
  <c r="R717" i="1" l="1"/>
  <c r="P718" i="1" s="1"/>
  <c r="B718" i="1" s="1"/>
  <c r="C735" i="1"/>
  <c r="R718" i="1" l="1"/>
  <c r="P719" i="1" s="1"/>
  <c r="C736" i="1"/>
  <c r="R719" i="1" l="1"/>
  <c r="P720" i="1" s="1"/>
  <c r="B720" i="1" s="1"/>
  <c r="B719" i="1"/>
  <c r="C737" i="1"/>
  <c r="R720" i="1" l="1"/>
  <c r="P721" i="1" s="1"/>
  <c r="C738" i="1"/>
  <c r="R721" i="1" l="1"/>
  <c r="R722" i="1" s="1"/>
  <c r="B721" i="1"/>
  <c r="C739" i="1"/>
  <c r="P722" i="1" l="1"/>
  <c r="B722" i="1" s="1"/>
  <c r="P723" i="1"/>
  <c r="C740" i="1"/>
  <c r="Q723" i="1" l="1"/>
  <c r="R723" i="1" s="1"/>
  <c r="P724" i="1" s="1"/>
  <c r="B724" i="1" s="1"/>
  <c r="B723" i="1"/>
  <c r="Q725" i="1"/>
  <c r="Q726" i="1" s="1"/>
  <c r="Q727" i="1" s="1"/>
  <c r="Q728" i="1" s="1"/>
  <c r="C741" i="1"/>
  <c r="R724" i="1" l="1"/>
  <c r="R725" i="1" s="1"/>
  <c r="C742" i="1"/>
  <c r="P725" i="1" l="1"/>
  <c r="B725" i="1" s="1"/>
  <c r="R726" i="1"/>
  <c r="P726" i="1"/>
  <c r="C743" i="1"/>
  <c r="S743" i="1" l="1"/>
  <c r="B726" i="1"/>
  <c r="P727" i="1"/>
  <c r="B727" i="1" s="1"/>
  <c r="R727" i="1"/>
  <c r="C744" i="1"/>
  <c r="P728" i="1" l="1"/>
  <c r="R728" i="1"/>
  <c r="C745" i="1"/>
  <c r="B728" i="1" l="1"/>
  <c r="P729" i="1"/>
  <c r="Q729" i="1" s="1"/>
  <c r="C746" i="1"/>
  <c r="Q731" i="1" l="1"/>
  <c r="Q732" i="1" s="1"/>
  <c r="Q733" i="1" s="1"/>
  <c r="R729" i="1"/>
  <c r="R730" i="1" s="1"/>
  <c r="B729" i="1"/>
  <c r="C747" i="1"/>
  <c r="P730" i="1" l="1"/>
  <c r="B730" i="1" s="1"/>
  <c r="R731" i="1"/>
  <c r="P731" i="1"/>
  <c r="B731" i="1" s="1"/>
  <c r="C748" i="1"/>
  <c r="R732" i="1" l="1"/>
  <c r="P732" i="1"/>
  <c r="B732" i="1" s="1"/>
  <c r="C749" i="1"/>
  <c r="P733" i="1" l="1"/>
  <c r="R733" i="1"/>
  <c r="P734" i="1" s="1"/>
  <c r="C750" i="1"/>
  <c r="S750" i="1" s="1"/>
  <c r="Q734" i="1" l="1"/>
  <c r="R734" i="1" s="1"/>
  <c r="B733" i="1"/>
  <c r="Q736" i="1"/>
  <c r="Q737" i="1" s="1"/>
  <c r="Q738" i="1" s="1"/>
  <c r="Q739" i="1" s="1"/>
  <c r="Q740" i="1" s="1"/>
  <c r="Q741" i="1" s="1"/>
  <c r="Q742" i="1" s="1"/>
  <c r="B734" i="1"/>
  <c r="C751" i="1"/>
  <c r="P735" i="1" l="1"/>
  <c r="R735" i="1"/>
  <c r="R736" i="1" s="1"/>
  <c r="C752" i="1"/>
  <c r="B735" i="1" l="1"/>
  <c r="P736" i="1"/>
  <c r="B736" i="1" s="1"/>
  <c r="P737" i="1"/>
  <c r="B737" i="1" s="1"/>
  <c r="R737" i="1"/>
  <c r="C753" i="1"/>
  <c r="P738" i="1" l="1"/>
  <c r="B738" i="1" s="1"/>
  <c r="R738" i="1"/>
  <c r="C754" i="1"/>
  <c r="P739" i="1" l="1"/>
  <c r="B739" i="1" s="1"/>
  <c r="R739" i="1"/>
  <c r="C755" i="1"/>
  <c r="P740" i="1" l="1"/>
  <c r="R740" i="1"/>
  <c r="C756" i="1"/>
  <c r="B740" i="1" l="1"/>
  <c r="R741" i="1"/>
  <c r="P741" i="1"/>
  <c r="B741" i="1" s="1"/>
  <c r="C757" i="1"/>
  <c r="S757" i="1" s="1"/>
  <c r="R742" i="1" l="1"/>
  <c r="P742" i="1"/>
  <c r="C758" i="1"/>
  <c r="B742" i="1" l="1"/>
  <c r="P743" i="1"/>
  <c r="C759" i="1"/>
  <c r="Q743" i="1" l="1"/>
  <c r="Q745" i="1" s="1"/>
  <c r="Q746" i="1" s="1"/>
  <c r="Q747" i="1" s="1"/>
  <c r="Q748" i="1" s="1"/>
  <c r="Q749" i="1" s="1"/>
  <c r="B743" i="1"/>
  <c r="C760" i="1"/>
  <c r="R743" i="1" l="1"/>
  <c r="R744" i="1" s="1"/>
  <c r="R745" i="1" s="1"/>
  <c r="C761" i="1"/>
  <c r="P745" i="1" l="1"/>
  <c r="B745" i="1" s="1"/>
  <c r="P744" i="1"/>
  <c r="B744" i="1" s="1"/>
  <c r="R746" i="1"/>
  <c r="P746" i="1"/>
  <c r="B746" i="1" s="1"/>
  <c r="C762" i="1"/>
  <c r="R747" i="1" l="1"/>
  <c r="P747" i="1"/>
  <c r="C763" i="1"/>
  <c r="B747" i="1" l="1"/>
  <c r="P748" i="1"/>
  <c r="B748" i="1" s="1"/>
  <c r="R748" i="1"/>
  <c r="C764" i="1"/>
  <c r="S764" i="1" s="1"/>
  <c r="P749" i="1" l="1"/>
  <c r="R749" i="1"/>
  <c r="C765" i="1"/>
  <c r="B749" i="1" l="1"/>
  <c r="P750" i="1"/>
  <c r="C766" i="1"/>
  <c r="B750" i="1" l="1"/>
  <c r="Q750" i="1"/>
  <c r="Q752" i="1" s="1"/>
  <c r="Q753" i="1" s="1"/>
  <c r="Q754" i="1" s="1"/>
  <c r="Q755" i="1" s="1"/>
  <c r="Q756" i="1" s="1"/>
  <c r="C767" i="1"/>
  <c r="R750" i="1" l="1"/>
  <c r="C768" i="1"/>
  <c r="R751" i="1" l="1"/>
  <c r="P751" i="1"/>
  <c r="C769" i="1"/>
  <c r="B751" i="1" l="1"/>
  <c r="R752" i="1"/>
  <c r="P752" i="1"/>
  <c r="B752" i="1" s="1"/>
  <c r="C770" i="1"/>
  <c r="P753" i="1" l="1"/>
  <c r="B753" i="1" s="1"/>
  <c r="R753" i="1"/>
  <c r="C771" i="1"/>
  <c r="R754" i="1" l="1"/>
  <c r="P754" i="1"/>
  <c r="C772" i="1"/>
  <c r="B754" i="1" l="1"/>
  <c r="P755" i="1"/>
  <c r="B755" i="1" s="1"/>
  <c r="R755" i="1"/>
  <c r="C773" i="1"/>
  <c r="P756" i="1" l="1"/>
  <c r="R756" i="1"/>
  <c r="C774" i="1"/>
  <c r="B756" i="1" l="1"/>
  <c r="P757" i="1"/>
  <c r="C775" i="1"/>
  <c r="B757" i="1" l="1"/>
  <c r="Q757" i="1"/>
  <c r="C776" i="1"/>
  <c r="Q759" i="1" l="1"/>
  <c r="Q760" i="1" s="1"/>
  <c r="Q761" i="1" s="1"/>
  <c r="Q762" i="1" s="1"/>
  <c r="Q763" i="1" s="1"/>
  <c r="R757" i="1"/>
  <c r="P758" i="1" s="1"/>
  <c r="C777" i="1"/>
  <c r="B758" i="1" l="1"/>
  <c r="R758" i="1"/>
  <c r="R759" i="1" s="1"/>
  <c r="R760" i="1" s="1"/>
  <c r="C778" i="1"/>
  <c r="S778" i="1" s="1"/>
  <c r="P760" i="1" l="1"/>
  <c r="B760" i="1" s="1"/>
  <c r="P759" i="1"/>
  <c r="B759" i="1" s="1"/>
  <c r="R761" i="1"/>
  <c r="P761" i="1"/>
  <c r="C779" i="1"/>
  <c r="B761" i="1" l="1"/>
  <c r="R762" i="1"/>
  <c r="P762" i="1"/>
  <c r="B762" i="1" s="1"/>
  <c r="C780" i="1"/>
  <c r="P763" i="1" l="1"/>
  <c r="R763" i="1"/>
  <c r="P764" i="1" s="1"/>
  <c r="C781" i="1"/>
  <c r="Q764" i="1" l="1"/>
  <c r="R764" i="1" s="1"/>
  <c r="B763" i="1"/>
  <c r="Q766" i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B764" i="1"/>
  <c r="C782" i="1"/>
  <c r="R765" i="1" l="1"/>
  <c r="P766" i="1" s="1"/>
  <c r="B766" i="1" s="1"/>
  <c r="P765" i="1"/>
  <c r="C783" i="1"/>
  <c r="R766" i="1" l="1"/>
  <c r="R767" i="1" s="1"/>
  <c r="B765" i="1"/>
  <c r="C784" i="1"/>
  <c r="P767" i="1" l="1"/>
  <c r="B767" i="1" s="1"/>
  <c r="P768" i="1"/>
  <c r="R768" i="1"/>
  <c r="C785" i="1"/>
  <c r="S785" i="1" s="1"/>
  <c r="B768" i="1" l="1"/>
  <c r="R769" i="1"/>
  <c r="P769" i="1"/>
  <c r="B769" i="1" s="1"/>
  <c r="C786" i="1"/>
  <c r="R770" i="1" l="1"/>
  <c r="P770" i="1"/>
  <c r="C787" i="1"/>
  <c r="B770" i="1" l="1"/>
  <c r="R771" i="1"/>
  <c r="P771" i="1"/>
  <c r="B771" i="1" s="1"/>
  <c r="C788" i="1"/>
  <c r="R772" i="1" l="1"/>
  <c r="P772" i="1"/>
  <c r="C789" i="1"/>
  <c r="B772" i="1" l="1"/>
  <c r="R773" i="1"/>
  <c r="P773" i="1"/>
  <c r="B773" i="1" s="1"/>
  <c r="C790" i="1"/>
  <c r="R774" i="1" l="1"/>
  <c r="P774" i="1"/>
  <c r="B774" i="1" s="1"/>
  <c r="C791" i="1"/>
  <c r="P775" i="1" l="1"/>
  <c r="R775" i="1"/>
  <c r="C792" i="1"/>
  <c r="S792" i="1" s="1"/>
  <c r="B775" i="1" l="1"/>
  <c r="R776" i="1"/>
  <c r="P776" i="1"/>
  <c r="B776" i="1" s="1"/>
  <c r="C793" i="1"/>
  <c r="R777" i="1" l="1"/>
  <c r="P777" i="1"/>
  <c r="C794" i="1"/>
  <c r="B777" i="1" l="1"/>
  <c r="P778" i="1"/>
  <c r="C795" i="1"/>
  <c r="B778" i="1" l="1"/>
  <c r="Q778" i="1"/>
  <c r="R778" i="1" s="1"/>
  <c r="C796" i="1"/>
  <c r="S796" i="1" l="1"/>
  <c r="R779" i="1"/>
  <c r="R780" i="1" s="1"/>
  <c r="P779" i="1"/>
  <c r="Q780" i="1"/>
  <c r="Q781" i="1" s="1"/>
  <c r="Q782" i="1" s="1"/>
  <c r="Q783" i="1" s="1"/>
  <c r="Q784" i="1" s="1"/>
  <c r="C797" i="1"/>
  <c r="B779" i="1" l="1"/>
  <c r="P780" i="1"/>
  <c r="B780" i="1" s="1"/>
  <c r="R781" i="1"/>
  <c r="P781" i="1"/>
  <c r="B781" i="1" s="1"/>
  <c r="C798" i="1"/>
  <c r="P782" i="1" l="1"/>
  <c r="R782" i="1"/>
  <c r="C799" i="1"/>
  <c r="B782" i="1" l="1"/>
  <c r="P783" i="1"/>
  <c r="B783" i="1" s="1"/>
  <c r="R783" i="1"/>
  <c r="C800" i="1"/>
  <c r="R784" i="1" l="1"/>
  <c r="P784" i="1"/>
  <c r="C801" i="1"/>
  <c r="B784" i="1" l="1"/>
  <c r="P785" i="1"/>
  <c r="C802" i="1"/>
  <c r="B785" i="1" l="1"/>
  <c r="Q785" i="1"/>
  <c r="R785" i="1" s="1"/>
  <c r="P786" i="1" s="1"/>
  <c r="C803" i="1"/>
  <c r="B786" i="1" l="1"/>
  <c r="Q787" i="1"/>
  <c r="Q788" i="1" s="1"/>
  <c r="Q789" i="1" s="1"/>
  <c r="Q790" i="1" s="1"/>
  <c r="Q791" i="1" s="1"/>
  <c r="R786" i="1"/>
  <c r="P787" i="1" s="1"/>
  <c r="B787" i="1" s="1"/>
  <c r="C804" i="1"/>
  <c r="R787" i="1" l="1"/>
  <c r="R788" i="1" s="1"/>
  <c r="C805" i="1"/>
  <c r="P788" i="1" l="1"/>
  <c r="B788" i="1" s="1"/>
  <c r="R789" i="1"/>
  <c r="P789" i="1"/>
  <c r="C806" i="1"/>
  <c r="S806" i="1" s="1"/>
  <c r="B789" i="1" l="1"/>
  <c r="R790" i="1"/>
  <c r="P790" i="1"/>
  <c r="B790" i="1" s="1"/>
  <c r="C807" i="1"/>
  <c r="R791" i="1" l="1"/>
  <c r="P791" i="1"/>
  <c r="C808" i="1"/>
  <c r="B791" i="1" l="1"/>
  <c r="P792" i="1"/>
  <c r="C809" i="1"/>
  <c r="B792" i="1" l="1"/>
  <c r="Q792" i="1"/>
  <c r="C810" i="1"/>
  <c r="Q794" i="1" l="1"/>
  <c r="Q795" i="1" s="1"/>
  <c r="R792" i="1"/>
  <c r="C811" i="1"/>
  <c r="R793" i="1" l="1"/>
  <c r="P793" i="1"/>
  <c r="C812" i="1"/>
  <c r="B793" i="1" l="1"/>
  <c r="R794" i="1"/>
  <c r="P794" i="1"/>
  <c r="B794" i="1" s="1"/>
  <c r="C813" i="1"/>
  <c r="P795" i="1" l="1"/>
  <c r="B795" i="1" s="1"/>
  <c r="R795" i="1"/>
  <c r="P796" i="1" s="1"/>
  <c r="C814" i="1"/>
  <c r="S814" i="1" l="1"/>
  <c r="B796" i="1"/>
  <c r="Q796" i="1"/>
  <c r="C815" i="1"/>
  <c r="Q798" i="1" l="1"/>
  <c r="Q799" i="1" s="1"/>
  <c r="Q800" i="1" s="1"/>
  <c r="Q801" i="1" s="1"/>
  <c r="Q802" i="1" s="1"/>
  <c r="Q803" i="1" s="1"/>
  <c r="Q804" i="1" s="1"/>
  <c r="Q805" i="1" s="1"/>
  <c r="R796" i="1"/>
  <c r="C816" i="1"/>
  <c r="P797" i="1" l="1"/>
  <c r="R797" i="1"/>
  <c r="C817" i="1"/>
  <c r="B797" i="1" l="1"/>
  <c r="R798" i="1"/>
  <c r="P798" i="1"/>
  <c r="B798" i="1" s="1"/>
  <c r="C818" i="1"/>
  <c r="P799" i="1" l="1"/>
  <c r="R799" i="1"/>
  <c r="C819" i="1"/>
  <c r="B799" i="1" l="1"/>
  <c r="P800" i="1"/>
  <c r="B800" i="1" s="1"/>
  <c r="R800" i="1"/>
  <c r="C820" i="1"/>
  <c r="S820" i="1" s="1"/>
  <c r="R801" i="1" l="1"/>
  <c r="P801" i="1"/>
  <c r="B801" i="1" s="1"/>
  <c r="C821" i="1"/>
  <c r="P802" i="1" l="1"/>
  <c r="B802" i="1" s="1"/>
  <c r="R802" i="1"/>
  <c r="C822" i="1"/>
  <c r="P803" i="1" l="1"/>
  <c r="R803" i="1"/>
  <c r="C823" i="1"/>
  <c r="B803" i="1" l="1"/>
  <c r="R804" i="1"/>
  <c r="P804" i="1"/>
  <c r="B804" i="1" s="1"/>
  <c r="C824" i="1"/>
  <c r="P805" i="1" l="1"/>
  <c r="R805" i="1"/>
  <c r="C825" i="1"/>
  <c r="B805" i="1" l="1"/>
  <c r="P806" i="1"/>
  <c r="B806" i="1" s="1"/>
  <c r="C826" i="1"/>
  <c r="S826" i="1" l="1"/>
  <c r="Q806" i="1"/>
  <c r="C827" i="1"/>
  <c r="Q808" i="1" l="1"/>
  <c r="Q809" i="1" s="1"/>
  <c r="Q810" i="1" s="1"/>
  <c r="Q811" i="1" s="1"/>
  <c r="Q812" i="1" s="1"/>
  <c r="Q813" i="1" s="1"/>
  <c r="R806" i="1"/>
  <c r="C828" i="1"/>
  <c r="P807" i="1" l="1"/>
  <c r="R807" i="1"/>
  <c r="C829" i="1"/>
  <c r="B807" i="1" l="1"/>
  <c r="P808" i="1"/>
  <c r="B808" i="1" s="1"/>
  <c r="R808" i="1"/>
  <c r="C830" i="1"/>
  <c r="P809" i="1" l="1"/>
  <c r="B809" i="1" s="1"/>
  <c r="R809" i="1"/>
  <c r="C831" i="1"/>
  <c r="P810" i="1" l="1"/>
  <c r="R810" i="1"/>
  <c r="C832" i="1"/>
  <c r="B810" i="1" l="1"/>
  <c r="P811" i="1"/>
  <c r="B811" i="1" s="1"/>
  <c r="R811" i="1"/>
  <c r="C833" i="1"/>
  <c r="P812" i="1" l="1"/>
  <c r="R812" i="1"/>
  <c r="C834" i="1"/>
  <c r="S834" i="1" s="1"/>
  <c r="B812" i="1" l="1"/>
  <c r="R813" i="1"/>
  <c r="P813" i="1"/>
  <c r="B813" i="1" s="1"/>
  <c r="C835" i="1"/>
  <c r="P814" i="1" l="1"/>
  <c r="C836" i="1"/>
  <c r="B814" i="1" l="1"/>
  <c r="Q814" i="1"/>
  <c r="R814" i="1" s="1"/>
  <c r="P815" i="1" s="1"/>
  <c r="B815" i="1" s="1"/>
  <c r="C837" i="1"/>
  <c r="R815" i="1" l="1"/>
  <c r="P816" i="1" s="1"/>
  <c r="B816" i="1" s="1"/>
  <c r="Q816" i="1"/>
  <c r="Q817" i="1" s="1"/>
  <c r="Q818" i="1" s="1"/>
  <c r="Q819" i="1" s="1"/>
  <c r="C838" i="1"/>
  <c r="R816" i="1" l="1"/>
  <c r="R817" i="1" s="1"/>
  <c r="C839" i="1"/>
  <c r="P817" i="1" l="1"/>
  <c r="B817" i="1" s="1"/>
  <c r="P818" i="1"/>
  <c r="B818" i="1" s="1"/>
  <c r="R818" i="1"/>
  <c r="C840" i="1"/>
  <c r="P819" i="1" l="1"/>
  <c r="R819" i="1"/>
  <c r="C841" i="1"/>
  <c r="S841" i="1" s="1"/>
  <c r="B819" i="1" l="1"/>
  <c r="P820" i="1"/>
  <c r="C842" i="1"/>
  <c r="B820" i="1" l="1"/>
  <c r="Q820" i="1"/>
  <c r="C843" i="1"/>
  <c r="Q822" i="1" l="1"/>
  <c r="Q823" i="1" s="1"/>
  <c r="Q824" i="1" s="1"/>
  <c r="Q825" i="1" s="1"/>
  <c r="R820" i="1"/>
  <c r="R821" i="1" s="1"/>
  <c r="R822" i="1" s="1"/>
  <c r="C844" i="1"/>
  <c r="P822" i="1" l="1"/>
  <c r="B822" i="1" s="1"/>
  <c r="P821" i="1"/>
  <c r="P823" i="1"/>
  <c r="B823" i="1" s="1"/>
  <c r="R823" i="1"/>
  <c r="C845" i="1"/>
  <c r="B821" i="1" l="1"/>
  <c r="P824" i="1"/>
  <c r="B824" i="1" s="1"/>
  <c r="R824" i="1"/>
  <c r="C846" i="1"/>
  <c r="R825" i="1" l="1"/>
  <c r="P826" i="1" s="1"/>
  <c r="P825" i="1"/>
  <c r="C847" i="1"/>
  <c r="Q826" i="1" l="1"/>
  <c r="R826" i="1" s="1"/>
  <c r="B825" i="1"/>
  <c r="Q828" i="1"/>
  <c r="Q829" i="1" s="1"/>
  <c r="Q830" i="1" s="1"/>
  <c r="Q831" i="1" s="1"/>
  <c r="Q832" i="1" s="1"/>
  <c r="Q833" i="1" s="1"/>
  <c r="B826" i="1"/>
  <c r="C848" i="1"/>
  <c r="R827" i="1" l="1"/>
  <c r="P828" i="1" s="1"/>
  <c r="B828" i="1" s="1"/>
  <c r="P827" i="1"/>
  <c r="C849" i="1"/>
  <c r="S849" i="1" l="1"/>
  <c r="R828" i="1"/>
  <c r="P829" i="1" s="1"/>
  <c r="B829" i="1" s="1"/>
  <c r="B827" i="1"/>
  <c r="C850" i="1"/>
  <c r="R829" i="1" l="1"/>
  <c r="P830" i="1" s="1"/>
  <c r="B830" i="1" s="1"/>
  <c r="C851" i="1"/>
  <c r="R830" i="1" l="1"/>
  <c r="R831" i="1" s="1"/>
  <c r="C852" i="1"/>
  <c r="P831" i="1" l="1"/>
  <c r="B831" i="1" s="1"/>
  <c r="R832" i="1"/>
  <c r="P832" i="1"/>
  <c r="B832" i="1" s="1"/>
  <c r="C853" i="1"/>
  <c r="P833" i="1" l="1"/>
  <c r="R833" i="1"/>
  <c r="C854" i="1"/>
  <c r="B833" i="1" l="1"/>
  <c r="P834" i="1"/>
  <c r="C855" i="1"/>
  <c r="B834" i="1" l="1"/>
  <c r="Q834" i="1"/>
  <c r="C856" i="1"/>
  <c r="S856" i="1" l="1"/>
  <c r="Q836" i="1"/>
  <c r="Q837" i="1" s="1"/>
  <c r="Q838" i="1" s="1"/>
  <c r="Q839" i="1" s="1"/>
  <c r="Q840" i="1" s="1"/>
  <c r="R834" i="1"/>
  <c r="C857" i="1"/>
  <c r="P835" i="1" l="1"/>
  <c r="R835" i="1"/>
  <c r="C858" i="1"/>
  <c r="B835" i="1" l="1"/>
  <c r="R836" i="1"/>
  <c r="P836" i="1"/>
  <c r="B836" i="1" s="1"/>
  <c r="C859" i="1"/>
  <c r="P837" i="1" l="1"/>
  <c r="B837" i="1" s="1"/>
  <c r="R837" i="1"/>
  <c r="C860" i="1"/>
  <c r="P838" i="1" l="1"/>
  <c r="R838" i="1"/>
  <c r="C861" i="1"/>
  <c r="B838" i="1" l="1"/>
  <c r="P839" i="1"/>
  <c r="B839" i="1" s="1"/>
  <c r="R839" i="1"/>
  <c r="C862" i="1"/>
  <c r="P840" i="1" l="1"/>
  <c r="R840" i="1"/>
  <c r="C863" i="1"/>
  <c r="B840" i="1" l="1"/>
  <c r="P841" i="1"/>
  <c r="C864" i="1"/>
  <c r="B841" i="1" l="1"/>
  <c r="Q841" i="1"/>
  <c r="R841" i="1" s="1"/>
  <c r="P842" i="1" s="1"/>
  <c r="C865" i="1"/>
  <c r="B842" i="1" l="1"/>
  <c r="R842" i="1"/>
  <c r="R843" i="1" s="1"/>
  <c r="Q843" i="1"/>
  <c r="Q844" i="1" s="1"/>
  <c r="Q845" i="1" s="1"/>
  <c r="Q846" i="1" s="1"/>
  <c r="Q847" i="1" s="1"/>
  <c r="Q848" i="1" s="1"/>
  <c r="C866" i="1"/>
  <c r="P843" i="1" l="1"/>
  <c r="B843" i="1" s="1"/>
  <c r="R844" i="1"/>
  <c r="P844" i="1"/>
  <c r="B844" i="1" s="1"/>
  <c r="C867" i="1"/>
  <c r="P845" i="1" l="1"/>
  <c r="R845" i="1"/>
  <c r="C868" i="1"/>
  <c r="B845" i="1" l="1"/>
  <c r="P846" i="1"/>
  <c r="B846" i="1" s="1"/>
  <c r="R846" i="1"/>
  <c r="C869" i="1"/>
  <c r="P847" i="1" l="1"/>
  <c r="R847" i="1"/>
  <c r="C870" i="1"/>
  <c r="S870" i="1" l="1"/>
  <c r="B847" i="1"/>
  <c r="R848" i="1"/>
  <c r="P848" i="1"/>
  <c r="B848" i="1" s="1"/>
  <c r="C871" i="1"/>
  <c r="P849" i="1" l="1"/>
  <c r="C872" i="1"/>
  <c r="B849" i="1" l="1"/>
  <c r="Q849" i="1"/>
  <c r="C873" i="1"/>
  <c r="Q851" i="1" l="1"/>
  <c r="Q852" i="1" s="1"/>
  <c r="Q853" i="1" s="1"/>
  <c r="Q854" i="1" s="1"/>
  <c r="Q855" i="1" s="1"/>
  <c r="R849" i="1"/>
  <c r="C874" i="1"/>
  <c r="P850" i="1" l="1"/>
  <c r="B850" i="1" s="1"/>
  <c r="R850" i="1"/>
  <c r="C875" i="1"/>
  <c r="P851" i="1" l="1"/>
  <c r="B851" i="1" s="1"/>
  <c r="R851" i="1"/>
  <c r="C876" i="1"/>
  <c r="P852" i="1" l="1"/>
  <c r="R852" i="1"/>
  <c r="C877" i="1"/>
  <c r="B852" i="1" l="1"/>
  <c r="R853" i="1"/>
  <c r="P853" i="1"/>
  <c r="B853" i="1" s="1"/>
  <c r="C878" i="1"/>
  <c r="R854" i="1" l="1"/>
  <c r="P854" i="1"/>
  <c r="C879" i="1"/>
  <c r="B854" i="1" l="1"/>
  <c r="R855" i="1"/>
  <c r="P856" i="1" s="1"/>
  <c r="P855" i="1"/>
  <c r="B855" i="1" s="1"/>
  <c r="C880" i="1"/>
  <c r="Q856" i="1" l="1"/>
  <c r="R856" i="1" s="1"/>
  <c r="Q858" i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B856" i="1"/>
  <c r="C881" i="1"/>
  <c r="R857" i="1" l="1"/>
  <c r="R858" i="1" s="1"/>
  <c r="P857" i="1"/>
  <c r="B857" i="1" s="1"/>
  <c r="C882" i="1"/>
  <c r="P858" i="1" l="1"/>
  <c r="B858" i="1" s="1"/>
  <c r="R859" i="1"/>
  <c r="P859" i="1"/>
  <c r="C883" i="1"/>
  <c r="B859" i="1" l="1"/>
  <c r="R860" i="1"/>
  <c r="P860" i="1"/>
  <c r="B860" i="1" s="1"/>
  <c r="C884" i="1"/>
  <c r="S884" i="1" s="1"/>
  <c r="P861" i="1" l="1"/>
  <c r="R861" i="1"/>
  <c r="C885" i="1"/>
  <c r="B861" i="1" l="1"/>
  <c r="P862" i="1"/>
  <c r="B862" i="1" s="1"/>
  <c r="R862" i="1"/>
  <c r="C886" i="1"/>
  <c r="R863" i="1" l="1"/>
  <c r="P863" i="1"/>
  <c r="C887" i="1"/>
  <c r="S887" i="1" l="1"/>
  <c r="B863" i="1"/>
  <c r="P864" i="1"/>
  <c r="B864" i="1" s="1"/>
  <c r="R864" i="1"/>
  <c r="C888" i="1"/>
  <c r="P865" i="1" l="1"/>
  <c r="B865" i="1" s="1"/>
  <c r="R865" i="1"/>
  <c r="C889" i="1"/>
  <c r="P866" i="1" l="1"/>
  <c r="R866" i="1"/>
  <c r="C890" i="1"/>
  <c r="B866" i="1" l="1"/>
  <c r="R867" i="1"/>
  <c r="P867" i="1"/>
  <c r="B867" i="1" s="1"/>
  <c r="C891" i="1"/>
  <c r="R868" i="1" l="1"/>
  <c r="P868" i="1"/>
  <c r="C892" i="1"/>
  <c r="B868" i="1" l="1"/>
  <c r="P869" i="1"/>
  <c r="B869" i="1" s="1"/>
  <c r="R869" i="1"/>
  <c r="C893" i="1"/>
  <c r="P870" i="1" l="1"/>
  <c r="C894" i="1"/>
  <c r="B870" i="1" l="1"/>
  <c r="Q870" i="1"/>
  <c r="C895" i="1"/>
  <c r="Q872" i="1" l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R870" i="1"/>
  <c r="C896" i="1"/>
  <c r="R871" i="1" l="1"/>
  <c r="P871" i="1"/>
  <c r="B871" i="1" s="1"/>
  <c r="C897" i="1"/>
  <c r="S897" i="1" s="1"/>
  <c r="P872" i="1" l="1"/>
  <c r="B872" i="1" s="1"/>
  <c r="R872" i="1"/>
  <c r="C898" i="1"/>
  <c r="R873" i="1" l="1"/>
  <c r="P873" i="1"/>
  <c r="C899" i="1"/>
  <c r="B873" i="1" l="1"/>
  <c r="P874" i="1"/>
  <c r="B874" i="1" s="1"/>
  <c r="R874" i="1"/>
  <c r="C900" i="1"/>
  <c r="R875" i="1" l="1"/>
  <c r="P875" i="1"/>
  <c r="C901" i="1"/>
  <c r="B875" i="1" l="1"/>
  <c r="R876" i="1"/>
  <c r="P876" i="1"/>
  <c r="B876" i="1" s="1"/>
  <c r="C902" i="1"/>
  <c r="P877" i="1" l="1"/>
  <c r="R877" i="1"/>
  <c r="C903" i="1"/>
  <c r="B877" i="1" l="1"/>
  <c r="R878" i="1"/>
  <c r="P878" i="1"/>
  <c r="B878" i="1" s="1"/>
  <c r="C904" i="1"/>
  <c r="S904" i="1" s="1"/>
  <c r="R879" i="1" l="1"/>
  <c r="P879" i="1"/>
  <c r="B879" i="1" s="1"/>
  <c r="C905" i="1"/>
  <c r="P880" i="1" l="1"/>
  <c r="R880" i="1"/>
  <c r="C906" i="1"/>
  <c r="B880" i="1" l="1"/>
  <c r="R881" i="1"/>
  <c r="P881" i="1"/>
  <c r="B881" i="1" s="1"/>
  <c r="C907" i="1"/>
  <c r="P882" i="1" l="1"/>
  <c r="B882" i="1" s="1"/>
  <c r="R882" i="1"/>
  <c r="C908" i="1"/>
  <c r="R883" i="1" l="1"/>
  <c r="P883" i="1"/>
  <c r="C909" i="1"/>
  <c r="B883" i="1" l="1"/>
  <c r="P884" i="1"/>
  <c r="C910" i="1"/>
  <c r="B884" i="1" l="1"/>
  <c r="Q884" i="1"/>
  <c r="R884" i="1" s="1"/>
  <c r="P885" i="1" s="1"/>
  <c r="B885" i="1" s="1"/>
  <c r="C911" i="1"/>
  <c r="Q886" i="1" l="1"/>
  <c r="R885" i="1"/>
  <c r="P886" i="1" s="1"/>
  <c r="B886" i="1" s="1"/>
  <c r="C912" i="1"/>
  <c r="R886" i="1" l="1"/>
  <c r="P887" i="1" s="1"/>
  <c r="Q889" i="1"/>
  <c r="Q890" i="1" s="1"/>
  <c r="Q891" i="1" s="1"/>
  <c r="Q892" i="1" s="1"/>
  <c r="Q893" i="1" s="1"/>
  <c r="Q894" i="1" s="1"/>
  <c r="Q895" i="1" s="1"/>
  <c r="Q896" i="1" s="1"/>
  <c r="C913" i="1"/>
  <c r="Q887" i="1" l="1"/>
  <c r="R887" i="1" s="1"/>
  <c r="B887" i="1"/>
  <c r="C914" i="1"/>
  <c r="P888" i="1" l="1"/>
  <c r="B888" i="1" s="1"/>
  <c r="R888" i="1"/>
  <c r="C915" i="1"/>
  <c r="R889" i="1" l="1"/>
  <c r="P889" i="1"/>
  <c r="B889" i="1" s="1"/>
  <c r="C916" i="1"/>
  <c r="P890" i="1" l="1"/>
  <c r="R890" i="1"/>
  <c r="C917" i="1"/>
  <c r="S917" i="1" l="1"/>
  <c r="P891" i="1"/>
  <c r="B891" i="1" s="1"/>
  <c r="R891" i="1"/>
  <c r="B890" i="1"/>
  <c r="C918" i="1"/>
  <c r="P892" i="1" l="1"/>
  <c r="B892" i="1" s="1"/>
  <c r="R892" i="1"/>
  <c r="C919" i="1"/>
  <c r="R893" i="1" l="1"/>
  <c r="P893" i="1"/>
  <c r="B893" i="1" s="1"/>
  <c r="C920" i="1"/>
  <c r="R894" i="1" l="1"/>
  <c r="P894" i="1"/>
  <c r="C921" i="1"/>
  <c r="B894" i="1" l="1"/>
  <c r="P895" i="1"/>
  <c r="B895" i="1" s="1"/>
  <c r="R895" i="1"/>
  <c r="C922" i="1"/>
  <c r="R896" i="1" l="1"/>
  <c r="P896" i="1"/>
  <c r="C923" i="1"/>
  <c r="B896" i="1" l="1"/>
  <c r="P897" i="1"/>
  <c r="C924" i="1"/>
  <c r="B897" i="1" l="1"/>
  <c r="Q897" i="1"/>
  <c r="C925" i="1"/>
  <c r="Q899" i="1" l="1"/>
  <c r="Q900" i="1" s="1"/>
  <c r="Q901" i="1" s="1"/>
  <c r="Q902" i="1" s="1"/>
  <c r="Q903" i="1" s="1"/>
  <c r="R897" i="1"/>
  <c r="C926" i="1"/>
  <c r="P898" i="1" l="1"/>
  <c r="R898" i="1"/>
  <c r="C927" i="1"/>
  <c r="B898" i="1" l="1"/>
  <c r="R899" i="1"/>
  <c r="P899" i="1"/>
  <c r="B899" i="1" s="1"/>
  <c r="C928" i="1"/>
  <c r="R900" i="1" l="1"/>
  <c r="P900" i="1"/>
  <c r="B900" i="1" s="1"/>
  <c r="C929" i="1"/>
  <c r="P901" i="1" l="1"/>
  <c r="R901" i="1"/>
  <c r="C930" i="1"/>
  <c r="B901" i="1" l="1"/>
  <c r="R902" i="1"/>
  <c r="P902" i="1"/>
  <c r="B902" i="1" s="1"/>
  <c r="C931" i="1"/>
  <c r="R903" i="1" l="1"/>
  <c r="P903" i="1"/>
  <c r="C932" i="1"/>
  <c r="B903" i="1" l="1"/>
  <c r="P904" i="1"/>
  <c r="C933" i="1"/>
  <c r="S933" i="1" s="1"/>
  <c r="B904" i="1" l="1"/>
  <c r="Q904" i="1"/>
  <c r="R904" i="1" s="1"/>
  <c r="P905" i="1" s="1"/>
  <c r="C934" i="1"/>
  <c r="B905" i="1" l="1"/>
  <c r="Q906" i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R905" i="1"/>
  <c r="P906" i="1" s="1"/>
  <c r="B906" i="1" s="1"/>
  <c r="C935" i="1"/>
  <c r="R906" i="1" l="1"/>
  <c r="R907" i="1" s="1"/>
  <c r="C936" i="1"/>
  <c r="P907" i="1" l="1"/>
  <c r="B907" i="1" s="1"/>
  <c r="R908" i="1"/>
  <c r="P908" i="1"/>
  <c r="C937" i="1"/>
  <c r="B908" i="1" l="1"/>
  <c r="R909" i="1"/>
  <c r="P909" i="1"/>
  <c r="B909" i="1" s="1"/>
  <c r="C938" i="1"/>
  <c r="R910" i="1" l="1"/>
  <c r="P910" i="1"/>
  <c r="C939" i="1"/>
  <c r="B910" i="1" l="1"/>
  <c r="R911" i="1"/>
  <c r="P911" i="1"/>
  <c r="B911" i="1" s="1"/>
  <c r="C940" i="1"/>
  <c r="R912" i="1" l="1"/>
  <c r="P912" i="1"/>
  <c r="C941" i="1"/>
  <c r="B912" i="1" l="1"/>
  <c r="P913" i="1"/>
  <c r="B913" i="1" s="1"/>
  <c r="R913" i="1"/>
  <c r="C942" i="1"/>
  <c r="P914" i="1" l="1"/>
  <c r="B914" i="1" s="1"/>
  <c r="R914" i="1"/>
  <c r="C943" i="1"/>
  <c r="P915" i="1" l="1"/>
  <c r="R915" i="1"/>
  <c r="C944" i="1"/>
  <c r="B915" i="1" l="1"/>
  <c r="R916" i="1"/>
  <c r="P917" i="1" s="1"/>
  <c r="P916" i="1"/>
  <c r="B916" i="1" s="1"/>
  <c r="C945" i="1"/>
  <c r="Q917" i="1" l="1"/>
  <c r="R917" i="1" s="1"/>
  <c r="Q919" i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B917" i="1"/>
  <c r="C946" i="1"/>
  <c r="S946" i="1" s="1"/>
  <c r="R918" i="1" l="1"/>
  <c r="R919" i="1" s="1"/>
  <c r="P918" i="1"/>
  <c r="C947" i="1"/>
  <c r="P919" i="1" l="1"/>
  <c r="B919" i="1" s="1"/>
  <c r="B918" i="1"/>
  <c r="R920" i="1"/>
  <c r="P920" i="1"/>
  <c r="B920" i="1" s="1"/>
  <c r="C948" i="1"/>
  <c r="P921" i="1" l="1"/>
  <c r="B921" i="1" s="1"/>
  <c r="R921" i="1"/>
  <c r="C949" i="1"/>
  <c r="R922" i="1" l="1"/>
  <c r="P922" i="1"/>
  <c r="B922" i="1" s="1"/>
  <c r="C950" i="1"/>
  <c r="S950" i="1" l="1"/>
  <c r="R923" i="1"/>
  <c r="P923" i="1"/>
  <c r="C951" i="1"/>
  <c r="B923" i="1" l="1"/>
  <c r="R924" i="1"/>
  <c r="P924" i="1"/>
  <c r="B924" i="1" s="1"/>
  <c r="C952" i="1"/>
  <c r="R925" i="1" l="1"/>
  <c r="P925" i="1"/>
  <c r="C953" i="1"/>
  <c r="B925" i="1" l="1"/>
  <c r="P926" i="1"/>
  <c r="B926" i="1" s="1"/>
  <c r="R926" i="1"/>
  <c r="C954" i="1"/>
  <c r="R927" i="1" l="1"/>
  <c r="P927" i="1"/>
  <c r="B927" i="1" s="1"/>
  <c r="C955" i="1"/>
  <c r="R928" i="1" l="1"/>
  <c r="P928" i="1"/>
  <c r="B928" i="1" s="1"/>
  <c r="C956" i="1"/>
  <c r="P929" i="1" l="1"/>
  <c r="B929" i="1" s="1"/>
  <c r="R929" i="1"/>
  <c r="C957" i="1"/>
  <c r="R930" i="1" l="1"/>
  <c r="P930" i="1"/>
  <c r="C958" i="1"/>
  <c r="B930" i="1" l="1"/>
  <c r="R931" i="1"/>
  <c r="P931" i="1"/>
  <c r="B931" i="1" s="1"/>
  <c r="C959" i="1"/>
  <c r="R932" i="1" l="1"/>
  <c r="P932" i="1"/>
  <c r="C960" i="1"/>
  <c r="B932" i="1" l="1"/>
  <c r="P933" i="1"/>
  <c r="C961" i="1"/>
  <c r="B933" i="1" l="1"/>
  <c r="Q933" i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C962" i="1"/>
  <c r="R933" i="1" l="1"/>
  <c r="C963" i="1"/>
  <c r="R934" i="1" l="1"/>
  <c r="P934" i="1"/>
  <c r="B934" i="1" s="1"/>
  <c r="C964" i="1"/>
  <c r="R935" i="1" l="1"/>
  <c r="P935" i="1"/>
  <c r="B935" i="1" s="1"/>
  <c r="C965" i="1"/>
  <c r="P936" i="1" l="1"/>
  <c r="R936" i="1"/>
  <c r="C966" i="1"/>
  <c r="B936" i="1" l="1"/>
  <c r="P937" i="1"/>
  <c r="B937" i="1" s="1"/>
  <c r="R937" i="1"/>
  <c r="C967" i="1"/>
  <c r="S967" i="1" s="1"/>
  <c r="P938" i="1" l="1"/>
  <c r="R938" i="1"/>
  <c r="C968" i="1"/>
  <c r="B938" i="1" l="1"/>
  <c r="P939" i="1"/>
  <c r="B939" i="1" s="1"/>
  <c r="R939" i="1"/>
  <c r="C969" i="1"/>
  <c r="P940" i="1" l="1"/>
  <c r="R940" i="1"/>
  <c r="C970" i="1"/>
  <c r="B940" i="1" l="1"/>
  <c r="R941" i="1"/>
  <c r="P941" i="1"/>
  <c r="B941" i="1" s="1"/>
  <c r="C971" i="1"/>
  <c r="P942" i="1" l="1"/>
  <c r="B942" i="1" s="1"/>
  <c r="R942" i="1"/>
  <c r="C972" i="1"/>
  <c r="P943" i="1" l="1"/>
  <c r="R943" i="1"/>
  <c r="C973" i="1"/>
  <c r="B943" i="1" l="1"/>
  <c r="R944" i="1"/>
  <c r="P944" i="1"/>
  <c r="B944" i="1" s="1"/>
  <c r="C974" i="1"/>
  <c r="P945" i="1" l="1"/>
  <c r="R945" i="1"/>
  <c r="C975" i="1"/>
  <c r="B945" i="1" l="1"/>
  <c r="P946" i="1"/>
  <c r="C976" i="1"/>
  <c r="B946" i="1" l="1"/>
  <c r="Q946" i="1"/>
  <c r="C977" i="1"/>
  <c r="Q948" i="1" l="1"/>
  <c r="Q949" i="1" s="1"/>
  <c r="R946" i="1"/>
  <c r="C978" i="1"/>
  <c r="R947" i="1" l="1"/>
  <c r="P947" i="1"/>
  <c r="C979" i="1"/>
  <c r="S979" i="1" s="1"/>
  <c r="B947" i="1" l="1"/>
  <c r="P948" i="1"/>
  <c r="B948" i="1" s="1"/>
  <c r="R948" i="1"/>
  <c r="C980" i="1"/>
  <c r="R949" i="1" l="1"/>
  <c r="P950" i="1" s="1"/>
  <c r="P949" i="1"/>
  <c r="B949" i="1" s="1"/>
  <c r="C981" i="1"/>
  <c r="B950" i="1" l="1"/>
  <c r="Q950" i="1"/>
  <c r="C982" i="1"/>
  <c r="Q952" i="1" l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R950" i="1"/>
  <c r="C983" i="1"/>
  <c r="R951" i="1" l="1"/>
  <c r="P951" i="1"/>
  <c r="C984" i="1"/>
  <c r="B951" i="1" l="1"/>
  <c r="R952" i="1"/>
  <c r="P952" i="1"/>
  <c r="B952" i="1" s="1"/>
  <c r="C985" i="1"/>
  <c r="R953" i="1" l="1"/>
  <c r="P953" i="1"/>
  <c r="C986" i="1"/>
  <c r="B953" i="1" l="1"/>
  <c r="R954" i="1"/>
  <c r="P954" i="1"/>
  <c r="B954" i="1" s="1"/>
  <c r="C987" i="1"/>
  <c r="P955" i="1" l="1"/>
  <c r="B955" i="1" s="1"/>
  <c r="R955" i="1"/>
  <c r="C988" i="1"/>
  <c r="S988" i="1" s="1"/>
  <c r="R956" i="1" l="1"/>
  <c r="P956" i="1"/>
  <c r="B956" i="1" s="1"/>
  <c r="C989" i="1"/>
  <c r="P957" i="1" l="1"/>
  <c r="R957" i="1"/>
  <c r="C990" i="1"/>
  <c r="B957" i="1" l="1"/>
  <c r="P958" i="1"/>
  <c r="B958" i="1" s="1"/>
  <c r="R958" i="1"/>
  <c r="C991" i="1"/>
  <c r="R959" i="1" l="1"/>
  <c r="P959" i="1"/>
  <c r="C992" i="1"/>
  <c r="B959" i="1" l="1"/>
  <c r="P960" i="1"/>
  <c r="B960" i="1" s="1"/>
  <c r="R960" i="1"/>
  <c r="C993" i="1"/>
  <c r="R961" i="1" l="1"/>
  <c r="P961" i="1"/>
  <c r="C994" i="1"/>
  <c r="B961" i="1" l="1"/>
  <c r="P962" i="1"/>
  <c r="B962" i="1" s="1"/>
  <c r="R962" i="1"/>
  <c r="C995" i="1"/>
  <c r="P963" i="1" l="1"/>
  <c r="B963" i="1" s="1"/>
  <c r="R963" i="1"/>
  <c r="C996" i="1"/>
  <c r="R964" i="1" l="1"/>
  <c r="P964" i="1"/>
  <c r="C997" i="1"/>
  <c r="B964" i="1" l="1"/>
  <c r="P965" i="1"/>
  <c r="B965" i="1" s="1"/>
  <c r="R965" i="1"/>
  <c r="C998" i="1"/>
  <c r="R966" i="1" l="1"/>
  <c r="P966" i="1"/>
  <c r="C999" i="1"/>
  <c r="B966" i="1" l="1"/>
  <c r="P967" i="1"/>
  <c r="C1000" i="1"/>
  <c r="B967" i="1" l="1"/>
  <c r="Q967" i="1"/>
  <c r="R967" i="1" s="1"/>
  <c r="P968" i="1" s="1"/>
  <c r="C1001" i="1"/>
  <c r="R968" i="1" l="1"/>
  <c r="R969" i="1" s="1"/>
  <c r="B968" i="1"/>
  <c r="Q969" i="1"/>
  <c r="Q970" i="1" s="1"/>
  <c r="Q971" i="1" s="1"/>
  <c r="Q972" i="1" s="1"/>
  <c r="Q973" i="1" s="1"/>
  <c r="Q974" i="1" s="1"/>
  <c r="Q975" i="1" s="1"/>
  <c r="Q976" i="1" s="1"/>
  <c r="Q977" i="1" s="1"/>
  <c r="Q978" i="1" s="1"/>
  <c r="C1002" i="1"/>
  <c r="S1002" i="1" s="1"/>
  <c r="P969" i="1" l="1"/>
  <c r="B969" i="1" s="1"/>
  <c r="R970" i="1"/>
  <c r="P970" i="1"/>
  <c r="B970" i="1" s="1"/>
  <c r="C1003" i="1"/>
  <c r="P971" i="1" l="1"/>
  <c r="B971" i="1" s="1"/>
  <c r="R971" i="1"/>
  <c r="C1004" i="1"/>
  <c r="R972" i="1" l="1"/>
  <c r="P972" i="1"/>
  <c r="B972" i="1" s="1"/>
  <c r="C1005" i="1"/>
  <c r="R973" i="1" l="1"/>
  <c r="P973" i="1"/>
  <c r="C1006" i="1"/>
  <c r="B973" i="1" l="1"/>
  <c r="R974" i="1"/>
  <c r="P974" i="1"/>
  <c r="B974" i="1" s="1"/>
  <c r="C1007" i="1"/>
  <c r="R975" i="1" l="1"/>
  <c r="P975" i="1"/>
  <c r="C1008" i="1"/>
  <c r="S1008" i="1" l="1"/>
  <c r="B975" i="1"/>
  <c r="P976" i="1"/>
  <c r="B976" i="1" s="1"/>
  <c r="R976" i="1"/>
  <c r="C1009" i="1"/>
  <c r="P977" i="1" l="1"/>
  <c r="B977" i="1" s="1"/>
  <c r="R977" i="1"/>
  <c r="C1010" i="1"/>
  <c r="P978" i="1" l="1"/>
  <c r="R978" i="1"/>
  <c r="P979" i="1" s="1"/>
  <c r="C1011" i="1"/>
  <c r="Q979" i="1" l="1"/>
  <c r="R979" i="1" s="1"/>
  <c r="B978" i="1"/>
  <c r="Q981" i="1"/>
  <c r="Q982" i="1" s="1"/>
  <c r="Q983" i="1" s="1"/>
  <c r="Q984" i="1" s="1"/>
  <c r="Q985" i="1" s="1"/>
  <c r="Q986" i="1" s="1"/>
  <c r="Q987" i="1" s="1"/>
  <c r="B979" i="1"/>
  <c r="C1012" i="1"/>
  <c r="P980" i="1" l="1"/>
  <c r="R980" i="1"/>
  <c r="R981" i="1" s="1"/>
  <c r="C1013" i="1"/>
  <c r="P981" i="1" l="1"/>
  <c r="B981" i="1" s="1"/>
  <c r="B980" i="1"/>
  <c r="R982" i="1"/>
  <c r="P982" i="1"/>
  <c r="B982" i="1" s="1"/>
  <c r="C1014" i="1"/>
  <c r="P983" i="1" l="1"/>
  <c r="B983" i="1" s="1"/>
  <c r="R983" i="1"/>
  <c r="C1015" i="1"/>
  <c r="P984" i="1" l="1"/>
  <c r="B984" i="1" s="1"/>
  <c r="R984" i="1"/>
  <c r="C1016" i="1"/>
  <c r="S1016" i="1" s="1"/>
  <c r="P985" i="1" l="1"/>
  <c r="R985" i="1"/>
  <c r="C1017" i="1"/>
  <c r="B985" i="1" l="1"/>
  <c r="P986" i="1"/>
  <c r="B986" i="1" s="1"/>
  <c r="R986" i="1"/>
  <c r="C1018" i="1"/>
  <c r="R987" i="1" l="1"/>
  <c r="P987" i="1"/>
  <c r="C1019" i="1"/>
  <c r="B987" i="1" l="1"/>
  <c r="P988" i="1"/>
  <c r="C1020" i="1"/>
  <c r="B988" i="1" l="1"/>
  <c r="Q988" i="1"/>
  <c r="R988" i="1" s="1"/>
  <c r="C1021" i="1"/>
  <c r="P989" i="1" l="1"/>
  <c r="B989" i="1" s="1"/>
  <c r="R989" i="1"/>
  <c r="P990" i="1" s="1"/>
  <c r="B990" i="1" s="1"/>
  <c r="Q990" i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C1022" i="1"/>
  <c r="R990" i="1" l="1"/>
  <c r="R991" i="1" s="1"/>
  <c r="C1023" i="1"/>
  <c r="P991" i="1" l="1"/>
  <c r="B991" i="1" s="1"/>
  <c r="P992" i="1"/>
  <c r="R992" i="1"/>
  <c r="C1024" i="1"/>
  <c r="B992" i="1" l="1"/>
  <c r="R993" i="1"/>
  <c r="P993" i="1"/>
  <c r="B993" i="1" s="1"/>
  <c r="C1025" i="1"/>
  <c r="P994" i="1" l="1"/>
  <c r="R994" i="1"/>
  <c r="C1026" i="1"/>
  <c r="B994" i="1" l="1"/>
  <c r="R995" i="1"/>
  <c r="P995" i="1"/>
  <c r="B995" i="1" s="1"/>
  <c r="C1027" i="1"/>
  <c r="R996" i="1" l="1"/>
  <c r="P996" i="1"/>
  <c r="C1028" i="1"/>
  <c r="B996" i="1" l="1"/>
  <c r="R997" i="1"/>
  <c r="P997" i="1"/>
  <c r="B997" i="1" s="1"/>
  <c r="C1029" i="1"/>
  <c r="R998" i="1" l="1"/>
  <c r="P998" i="1"/>
  <c r="B998" i="1" s="1"/>
  <c r="C1030" i="1"/>
  <c r="S1030" i="1" l="1"/>
  <c r="R999" i="1"/>
  <c r="P999" i="1"/>
  <c r="C1031" i="1"/>
  <c r="B999" i="1" l="1"/>
  <c r="P1000" i="1"/>
  <c r="B1000" i="1" s="1"/>
  <c r="R1000" i="1"/>
  <c r="C1032" i="1"/>
  <c r="R1001" i="1" l="1"/>
  <c r="P1001" i="1"/>
  <c r="C1033" i="1"/>
  <c r="B1001" i="1" l="1"/>
  <c r="P1002" i="1"/>
  <c r="C1034" i="1"/>
  <c r="B1002" i="1" l="1"/>
  <c r="Q1002" i="1"/>
  <c r="R1002" i="1" s="1"/>
  <c r="C1035" i="1"/>
  <c r="P1003" i="1" l="1"/>
  <c r="R1003" i="1"/>
  <c r="P1004" i="1" s="1"/>
  <c r="B1004" i="1" s="1"/>
  <c r="Q1004" i="1"/>
  <c r="Q1005" i="1" s="1"/>
  <c r="Q1006" i="1" s="1"/>
  <c r="Q1007" i="1" s="1"/>
  <c r="C1036" i="1"/>
  <c r="R1004" i="1" l="1"/>
  <c r="R1005" i="1" s="1"/>
  <c r="B1003" i="1"/>
  <c r="C1037" i="1"/>
  <c r="P1005" i="1" l="1"/>
  <c r="B1005" i="1" s="1"/>
  <c r="R1006" i="1"/>
  <c r="P1006" i="1"/>
  <c r="C1038" i="1"/>
  <c r="B1006" i="1" l="1"/>
  <c r="P1007" i="1"/>
  <c r="B1007" i="1" s="1"/>
  <c r="R1007" i="1"/>
  <c r="P1008" i="1" s="1"/>
  <c r="C1039" i="1"/>
  <c r="Q1008" i="1" l="1"/>
  <c r="R1008" i="1" s="1"/>
  <c r="Q1010" i="1"/>
  <c r="Q1011" i="1" s="1"/>
  <c r="Q1012" i="1" s="1"/>
  <c r="Q1013" i="1" s="1"/>
  <c r="Q1014" i="1" s="1"/>
  <c r="Q1015" i="1" s="1"/>
  <c r="B1008" i="1"/>
  <c r="C1040" i="1"/>
  <c r="P1009" i="1" l="1"/>
  <c r="R1009" i="1"/>
  <c r="R1010" i="1" s="1"/>
  <c r="C1041" i="1"/>
  <c r="P1010" i="1" l="1"/>
  <c r="B1010" i="1" s="1"/>
  <c r="S1041" i="1"/>
  <c r="B1009" i="1"/>
  <c r="P1011" i="1"/>
  <c r="B1011" i="1" s="1"/>
  <c r="R1011" i="1"/>
  <c r="C1042" i="1"/>
  <c r="R1012" i="1" l="1"/>
  <c r="P1012" i="1"/>
  <c r="B1012" i="1" s="1"/>
  <c r="C1043" i="1"/>
  <c r="P1013" i="1" l="1"/>
  <c r="R1013" i="1"/>
  <c r="C1044" i="1"/>
  <c r="B1013" i="1" l="1"/>
  <c r="R1014" i="1"/>
  <c r="P1014" i="1"/>
  <c r="B1014" i="1" s="1"/>
  <c r="C1045" i="1"/>
  <c r="R1015" i="1" l="1"/>
  <c r="P1015" i="1"/>
  <c r="C1046" i="1"/>
  <c r="B1015" i="1" l="1"/>
  <c r="P1016" i="1"/>
  <c r="C1047" i="1"/>
  <c r="B1016" i="1" l="1"/>
  <c r="Q1016" i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C1048" i="1"/>
  <c r="R1016" i="1" l="1"/>
  <c r="R1017" i="1" s="1"/>
  <c r="P1018" i="1" s="1"/>
  <c r="B1018" i="1" s="1"/>
  <c r="C1049" i="1"/>
  <c r="R1018" i="1" l="1"/>
  <c r="P1017" i="1"/>
  <c r="B1017" i="1" s="1"/>
  <c r="R1019" i="1"/>
  <c r="P1019" i="1"/>
  <c r="B1019" i="1" s="1"/>
  <c r="C1050" i="1"/>
  <c r="R1020" i="1" l="1"/>
  <c r="P1020" i="1"/>
  <c r="C1051" i="1"/>
  <c r="B1020" i="1" l="1"/>
  <c r="R1021" i="1"/>
  <c r="P1021" i="1"/>
  <c r="B1021" i="1" s="1"/>
  <c r="C1052" i="1"/>
  <c r="P1022" i="1" l="1"/>
  <c r="R1022" i="1"/>
  <c r="C1053" i="1"/>
  <c r="B1022" i="1" l="1"/>
  <c r="R1023" i="1"/>
  <c r="P1023" i="1"/>
  <c r="B1023" i="1" s="1"/>
  <c r="C1054" i="1"/>
  <c r="R1024" i="1" l="1"/>
  <c r="P1024" i="1"/>
  <c r="C1055" i="1"/>
  <c r="B1024" i="1" l="1"/>
  <c r="R1025" i="1"/>
  <c r="P1025" i="1"/>
  <c r="B1025" i="1" s="1"/>
  <c r="C1056" i="1"/>
  <c r="R1026" i="1" l="1"/>
  <c r="P1026" i="1"/>
  <c r="B1026" i="1" s="1"/>
  <c r="C1057" i="1"/>
  <c r="P1027" i="1" l="1"/>
  <c r="R1027" i="1"/>
  <c r="C1058" i="1"/>
  <c r="S1058" i="1" l="1"/>
  <c r="B1027" i="1"/>
  <c r="R1028" i="1"/>
  <c r="P1028" i="1"/>
  <c r="B1028" i="1" s="1"/>
  <c r="C1059" i="1"/>
  <c r="R1029" i="1" l="1"/>
  <c r="P1029" i="1"/>
  <c r="C1060" i="1"/>
  <c r="B1029" i="1" l="1"/>
  <c r="P1030" i="1"/>
  <c r="C1061" i="1"/>
  <c r="Q1030" i="1" l="1"/>
  <c r="R1030" i="1" s="1"/>
  <c r="P1031" i="1" s="1"/>
  <c r="B1031" i="1" s="1"/>
  <c r="B1030" i="1"/>
  <c r="Q1032" i="1"/>
  <c r="Q1033" i="1" s="1"/>
  <c r="Q1034" i="1" s="1"/>
  <c r="Q1035" i="1" s="1"/>
  <c r="Q1036" i="1" s="1"/>
  <c r="Q1037" i="1" s="1"/>
  <c r="Q1038" i="1" s="1"/>
  <c r="Q1039" i="1" s="1"/>
  <c r="Q1040" i="1" s="1"/>
  <c r="C1062" i="1"/>
  <c r="R1031" i="1" l="1"/>
  <c r="P1032" i="1" s="1"/>
  <c r="B1032" i="1" s="1"/>
  <c r="C1063" i="1"/>
  <c r="R1032" i="1" l="1"/>
  <c r="P1033" i="1" s="1"/>
  <c r="B1033" i="1" s="1"/>
  <c r="C1064" i="1"/>
  <c r="R1033" i="1" l="1"/>
  <c r="R1034" i="1" s="1"/>
  <c r="C1065" i="1"/>
  <c r="P1034" i="1" l="1"/>
  <c r="B1034" i="1" s="1"/>
  <c r="R1035" i="1"/>
  <c r="P1035" i="1"/>
  <c r="B1035" i="1" s="1"/>
  <c r="C1066" i="1"/>
  <c r="P1036" i="1" l="1"/>
  <c r="R1036" i="1"/>
  <c r="C1067" i="1"/>
  <c r="B1036" i="1" l="1"/>
  <c r="P1037" i="1"/>
  <c r="B1037" i="1" s="1"/>
  <c r="R1037" i="1"/>
  <c r="C1068" i="1"/>
  <c r="R1038" i="1" l="1"/>
  <c r="P1038" i="1"/>
  <c r="C1069" i="1"/>
  <c r="S1069" i="1" l="1"/>
  <c r="B1038" i="1"/>
  <c r="R1039" i="1"/>
  <c r="P1039" i="1"/>
  <c r="B1039" i="1" s="1"/>
  <c r="C1070" i="1"/>
  <c r="R1040" i="1" l="1"/>
  <c r="P1041" i="1" s="1"/>
  <c r="P1040" i="1"/>
  <c r="B1040" i="1" s="1"/>
  <c r="C1071" i="1"/>
  <c r="B1041" i="1" l="1"/>
  <c r="Q1041" i="1"/>
  <c r="C1072" i="1"/>
  <c r="Q1043" i="1" l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R1041" i="1"/>
  <c r="C1073" i="1"/>
  <c r="R1042" i="1" l="1"/>
  <c r="P1042" i="1"/>
  <c r="C1074" i="1"/>
  <c r="B1042" i="1" l="1"/>
  <c r="R1043" i="1"/>
  <c r="P1043" i="1"/>
  <c r="B1043" i="1" s="1"/>
  <c r="C1075" i="1"/>
  <c r="R1044" i="1" l="1"/>
  <c r="P1044" i="1"/>
  <c r="C1076" i="1"/>
  <c r="B1044" i="1" l="1"/>
  <c r="R1045" i="1"/>
  <c r="P1045" i="1"/>
  <c r="B1045" i="1" s="1"/>
  <c r="C1077" i="1"/>
  <c r="P1046" i="1" l="1"/>
  <c r="B1046" i="1" s="1"/>
  <c r="R1046" i="1"/>
  <c r="C1078" i="1"/>
  <c r="R1047" i="1" l="1"/>
  <c r="P1047" i="1"/>
  <c r="B1047" i="1" s="1"/>
  <c r="C1079" i="1"/>
  <c r="R1048" i="1" l="1"/>
  <c r="P1048" i="1"/>
  <c r="C1080" i="1"/>
  <c r="S1080" i="1" l="1"/>
  <c r="B1048" i="1"/>
  <c r="P1049" i="1"/>
  <c r="B1049" i="1" s="1"/>
  <c r="R1049" i="1"/>
  <c r="C1081" i="1"/>
  <c r="P1050" i="1" l="1"/>
  <c r="B1050" i="1" s="1"/>
  <c r="R1050" i="1"/>
  <c r="C1082" i="1"/>
  <c r="R1051" i="1" l="1"/>
  <c r="P1051" i="1"/>
  <c r="C1083" i="1"/>
  <c r="B1051" i="1" l="1"/>
  <c r="R1052" i="1"/>
  <c r="P1052" i="1"/>
  <c r="B1052" i="1" s="1"/>
  <c r="C1084" i="1"/>
  <c r="P1053" i="1" l="1"/>
  <c r="B1053" i="1" s="1"/>
  <c r="R1053" i="1"/>
  <c r="C1085" i="1"/>
  <c r="R1054" i="1" l="1"/>
  <c r="P1054" i="1"/>
  <c r="B1054" i="1" s="1"/>
  <c r="C1086" i="1"/>
  <c r="R1055" i="1" l="1"/>
  <c r="P1055" i="1"/>
  <c r="C1087" i="1"/>
  <c r="B1055" i="1" l="1"/>
  <c r="R1056" i="1"/>
  <c r="P1056" i="1"/>
  <c r="B1056" i="1" s="1"/>
  <c r="C1088" i="1"/>
  <c r="R1057" i="1" l="1"/>
  <c r="P1057" i="1"/>
  <c r="C1089" i="1"/>
  <c r="B1057" i="1" l="1"/>
  <c r="P1058" i="1"/>
  <c r="B1058" i="1" s="1"/>
  <c r="C1090" i="1"/>
  <c r="Q1058" i="1" l="1"/>
  <c r="C1091" i="1"/>
  <c r="Q1060" i="1" l="1"/>
  <c r="Q1061" i="1" s="1"/>
  <c r="Q1062" i="1" s="1"/>
  <c r="Q1063" i="1" s="1"/>
  <c r="Q1064" i="1" s="1"/>
  <c r="Q1065" i="1" s="1"/>
  <c r="Q1066" i="1" s="1"/>
  <c r="Q1067" i="1" s="1"/>
  <c r="Q1068" i="1" s="1"/>
  <c r="R1058" i="1"/>
  <c r="C1092" i="1"/>
  <c r="R1059" i="1" l="1"/>
  <c r="P1059" i="1"/>
  <c r="C1093" i="1"/>
  <c r="S1093" i="1" l="1"/>
  <c r="B1059" i="1"/>
  <c r="R1060" i="1"/>
  <c r="P1060" i="1"/>
  <c r="B1060" i="1" s="1"/>
  <c r="C1094" i="1"/>
  <c r="R1061" i="1" l="1"/>
  <c r="P1061" i="1"/>
  <c r="B1061" i="1" s="1"/>
  <c r="C1095" i="1"/>
  <c r="R1062" i="1" l="1"/>
  <c r="P1062" i="1"/>
  <c r="C1096" i="1"/>
  <c r="B1062" i="1" l="1"/>
  <c r="P1063" i="1"/>
  <c r="B1063" i="1" s="1"/>
  <c r="R1063" i="1"/>
  <c r="C1097" i="1"/>
  <c r="R1064" i="1" l="1"/>
  <c r="P1064" i="1"/>
  <c r="C1098" i="1"/>
  <c r="B1064" i="1" l="1"/>
  <c r="R1065" i="1"/>
  <c r="P1065" i="1"/>
  <c r="B1065" i="1" s="1"/>
  <c r="C1099" i="1"/>
  <c r="P1066" i="1" l="1"/>
  <c r="R1066" i="1"/>
  <c r="C1100" i="1"/>
  <c r="S1100" i="1" s="1"/>
  <c r="B1066" i="1" l="1"/>
  <c r="R1067" i="1"/>
  <c r="P1067" i="1"/>
  <c r="B1067" i="1" s="1"/>
  <c r="C1101" i="1"/>
  <c r="P1068" i="1" l="1"/>
  <c r="B1068" i="1" s="1"/>
  <c r="R1068" i="1"/>
  <c r="P1069" i="1" s="1"/>
  <c r="C1102" i="1"/>
  <c r="B1069" i="1" l="1"/>
  <c r="Q1069" i="1"/>
  <c r="C1103" i="1"/>
  <c r="Q1071" i="1" l="1"/>
  <c r="Q1072" i="1" s="1"/>
  <c r="Q1073" i="1" s="1"/>
  <c r="Q1074" i="1" s="1"/>
  <c r="Q1075" i="1" s="1"/>
  <c r="Q1076" i="1" s="1"/>
  <c r="Q1077" i="1" s="1"/>
  <c r="Q1078" i="1" s="1"/>
  <c r="Q1079" i="1" s="1"/>
  <c r="R1069" i="1"/>
  <c r="C1104" i="1"/>
  <c r="P1070" i="1" l="1"/>
  <c r="R1070" i="1"/>
  <c r="C1105" i="1"/>
  <c r="B1070" i="1" l="1"/>
  <c r="R1071" i="1"/>
  <c r="P1071" i="1"/>
  <c r="B1071" i="1" s="1"/>
  <c r="C1106" i="1"/>
  <c r="R1072" i="1" l="1"/>
  <c r="P1072" i="1"/>
  <c r="C1107" i="1"/>
  <c r="B1072" i="1" l="1"/>
  <c r="R1073" i="1"/>
  <c r="P1073" i="1"/>
  <c r="B1073" i="1" s="1"/>
  <c r="C1108" i="1"/>
  <c r="R1074" i="1" l="1"/>
  <c r="P1074" i="1"/>
  <c r="B1074" i="1" s="1"/>
  <c r="C1109" i="1"/>
  <c r="R1075" i="1" l="1"/>
  <c r="P1075" i="1"/>
  <c r="B1075" i="1" s="1"/>
  <c r="C1110" i="1"/>
  <c r="R1076" i="1" l="1"/>
  <c r="P1076" i="1"/>
  <c r="C1111" i="1"/>
  <c r="B1076" i="1" l="1"/>
  <c r="R1077" i="1"/>
  <c r="P1077" i="1"/>
  <c r="B1077" i="1" s="1"/>
  <c r="C1112" i="1"/>
  <c r="R1078" i="1" l="1"/>
  <c r="P1078" i="1"/>
  <c r="C1113" i="1"/>
  <c r="B1078" i="1" l="1"/>
  <c r="P1079" i="1"/>
  <c r="B1079" i="1" s="1"/>
  <c r="R1079" i="1"/>
  <c r="C1114" i="1"/>
  <c r="S1114" i="1" l="1"/>
  <c r="P1080" i="1"/>
  <c r="C1115" i="1"/>
  <c r="B1080" i="1" l="1"/>
  <c r="Q1080" i="1"/>
  <c r="C1116" i="1"/>
  <c r="Q1082" i="1" l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C1117" i="1"/>
  <c r="P1081" i="1" l="1"/>
  <c r="B1081" i="1" s="1"/>
  <c r="R1081" i="1"/>
  <c r="C1118" i="1"/>
  <c r="R1082" i="1" l="1"/>
  <c r="P1082" i="1"/>
  <c r="B1082" i="1" s="1"/>
  <c r="C1119" i="1"/>
  <c r="R1083" i="1" l="1"/>
  <c r="P1083" i="1"/>
  <c r="B1083" i="1" s="1"/>
  <c r="C1120" i="1"/>
  <c r="R1084" i="1" l="1"/>
  <c r="P1084" i="1"/>
  <c r="B1084" i="1" s="1"/>
  <c r="C1121" i="1"/>
  <c r="P1085" i="1" l="1"/>
  <c r="R1085" i="1"/>
  <c r="C1122" i="1"/>
  <c r="B1085" i="1" l="1"/>
  <c r="R1086" i="1"/>
  <c r="P1086" i="1"/>
  <c r="B1086" i="1" s="1"/>
  <c r="C1123" i="1"/>
  <c r="R1087" i="1" l="1"/>
  <c r="P1087" i="1"/>
  <c r="C1124" i="1"/>
  <c r="B1087" i="1" l="1"/>
  <c r="R1088" i="1"/>
  <c r="P1088" i="1"/>
  <c r="B1088" i="1" s="1"/>
  <c r="C1125" i="1"/>
  <c r="P1089" i="1" l="1"/>
  <c r="B1089" i="1" s="1"/>
  <c r="R1089" i="1"/>
  <c r="C1126" i="1"/>
  <c r="P1090" i="1" l="1"/>
  <c r="R1090" i="1"/>
  <c r="C1127" i="1"/>
  <c r="B1090" i="1" l="1"/>
  <c r="R1091" i="1"/>
  <c r="P1091" i="1"/>
  <c r="B1091" i="1" s="1"/>
  <c r="C1128" i="1"/>
  <c r="R1092" i="1" l="1"/>
  <c r="P1092" i="1"/>
  <c r="C1129" i="1"/>
  <c r="B1092" i="1" l="1"/>
  <c r="P1093" i="1"/>
  <c r="B1093" i="1" s="1"/>
  <c r="C1130" i="1"/>
  <c r="Q1093" i="1" l="1"/>
  <c r="C1131" i="1"/>
  <c r="Q1095" i="1" l="1"/>
  <c r="Q1096" i="1" s="1"/>
  <c r="Q1097" i="1" s="1"/>
  <c r="Q1098" i="1" s="1"/>
  <c r="Q1099" i="1" s="1"/>
  <c r="R1093" i="1"/>
  <c r="C1132" i="1"/>
  <c r="S1132" i="1" l="1"/>
  <c r="P1094" i="1"/>
  <c r="R1094" i="1"/>
  <c r="C1133" i="1"/>
  <c r="B1094" i="1" l="1"/>
  <c r="R1095" i="1"/>
  <c r="P1095" i="1"/>
  <c r="B1095" i="1" s="1"/>
  <c r="C1134" i="1"/>
  <c r="R1096" i="1" l="1"/>
  <c r="P1096" i="1"/>
  <c r="B1096" i="1" s="1"/>
  <c r="C1135" i="1"/>
  <c r="R1097" i="1" l="1"/>
  <c r="P1097" i="1"/>
  <c r="C1136" i="1"/>
  <c r="B1097" i="1" l="1"/>
  <c r="R1098" i="1"/>
  <c r="P1098" i="1"/>
  <c r="B1098" i="1" s="1"/>
  <c r="C1137" i="1"/>
  <c r="R1099" i="1" l="1"/>
  <c r="P1100" i="1" s="1"/>
  <c r="P1099" i="1"/>
  <c r="C1138" i="1"/>
  <c r="Q1100" i="1" l="1"/>
  <c r="R1100" i="1" s="1"/>
  <c r="Q1102" i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B1100" i="1"/>
  <c r="B1099" i="1"/>
  <c r="C1139" i="1"/>
  <c r="R1101" i="1" l="1"/>
  <c r="R1102" i="1" s="1"/>
  <c r="P1101" i="1"/>
  <c r="C1140" i="1"/>
  <c r="P1102" i="1" l="1"/>
  <c r="B1102" i="1" s="1"/>
  <c r="B1101" i="1"/>
  <c r="P1103" i="1"/>
  <c r="B1103" i="1" s="1"/>
  <c r="R1103" i="1"/>
  <c r="C1141" i="1"/>
  <c r="R1104" i="1" l="1"/>
  <c r="P1104" i="1"/>
  <c r="C1142" i="1"/>
  <c r="B1104" i="1" l="1"/>
  <c r="P1105" i="1"/>
  <c r="B1105" i="1" s="1"/>
  <c r="R1105" i="1"/>
  <c r="C1143" i="1"/>
  <c r="R1106" i="1" l="1"/>
  <c r="P1106" i="1"/>
  <c r="C1144" i="1"/>
  <c r="B1106" i="1" l="1"/>
  <c r="R1107" i="1"/>
  <c r="P1107" i="1"/>
  <c r="B1107" i="1" s="1"/>
  <c r="C1145" i="1"/>
  <c r="R1108" i="1" l="1"/>
  <c r="P1108" i="1"/>
  <c r="C1146" i="1"/>
  <c r="B1108" i="1" l="1"/>
  <c r="P1109" i="1"/>
  <c r="B1109" i="1" s="1"/>
  <c r="R1109" i="1"/>
  <c r="C1147" i="1"/>
  <c r="P1110" i="1" l="1"/>
  <c r="B1110" i="1" s="1"/>
  <c r="R1110" i="1"/>
  <c r="C1148" i="1"/>
  <c r="R1111" i="1" l="1"/>
  <c r="P1111" i="1"/>
  <c r="C1149" i="1"/>
  <c r="S1149" i="1" l="1"/>
  <c r="B1111" i="1"/>
  <c r="R1112" i="1"/>
  <c r="P1112" i="1"/>
  <c r="B1112" i="1" s="1"/>
  <c r="C1150" i="1"/>
  <c r="P1113" i="1" l="1"/>
  <c r="R1113" i="1"/>
  <c r="C1151" i="1"/>
  <c r="B1113" i="1" l="1"/>
  <c r="P1114" i="1"/>
  <c r="B1114" i="1" s="1"/>
  <c r="C1152" i="1"/>
  <c r="Q1114" i="1" l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C1153" i="1"/>
  <c r="R1114" i="1" l="1"/>
  <c r="C1154" i="1"/>
  <c r="R1115" i="1" l="1"/>
  <c r="P1115" i="1"/>
  <c r="C1155" i="1"/>
  <c r="B1115" i="1" l="1"/>
  <c r="P1116" i="1"/>
  <c r="B1116" i="1" s="1"/>
  <c r="R1116" i="1"/>
  <c r="C1156" i="1"/>
  <c r="R1117" i="1" l="1"/>
  <c r="P1117" i="1"/>
  <c r="B1117" i="1" s="1"/>
  <c r="C1157" i="1"/>
  <c r="R1118" i="1" l="1"/>
  <c r="P1118" i="1"/>
  <c r="C1158" i="1"/>
  <c r="B1118" i="1" l="1"/>
  <c r="P1119" i="1"/>
  <c r="B1119" i="1" s="1"/>
  <c r="R1119" i="1"/>
  <c r="C1159" i="1"/>
  <c r="P1120" i="1" l="1"/>
  <c r="R1120" i="1"/>
  <c r="C1160" i="1"/>
  <c r="B1120" i="1" l="1"/>
  <c r="P1121" i="1"/>
  <c r="B1121" i="1" s="1"/>
  <c r="R1121" i="1"/>
  <c r="C1161" i="1"/>
  <c r="R1122" i="1" l="1"/>
  <c r="P1122" i="1"/>
  <c r="C1162" i="1"/>
  <c r="B1122" i="1" l="1"/>
  <c r="R1123" i="1"/>
  <c r="P1123" i="1"/>
  <c r="B1123" i="1" s="1"/>
  <c r="C1163" i="1"/>
  <c r="R1124" i="1" l="1"/>
  <c r="P1124" i="1"/>
  <c r="B1124" i="1" s="1"/>
  <c r="C1164" i="1"/>
  <c r="R1125" i="1" l="1"/>
  <c r="P1125" i="1"/>
  <c r="C1165" i="1"/>
  <c r="B1125" i="1" l="1"/>
  <c r="P1126" i="1"/>
  <c r="B1126" i="1" s="1"/>
  <c r="R1126" i="1"/>
  <c r="C1166" i="1"/>
  <c r="R1127" i="1" l="1"/>
  <c r="P1127" i="1"/>
  <c r="C1167" i="1"/>
  <c r="B1127" i="1" l="1"/>
  <c r="P1128" i="1"/>
  <c r="B1128" i="1" s="1"/>
  <c r="R1128" i="1"/>
  <c r="C1168" i="1"/>
  <c r="P1129" i="1" l="1"/>
  <c r="R1129" i="1"/>
  <c r="C1169" i="1"/>
  <c r="B1129" i="1" l="1"/>
  <c r="P1130" i="1"/>
  <c r="B1130" i="1" s="1"/>
  <c r="R1130" i="1"/>
  <c r="C1170" i="1"/>
  <c r="P1131" i="1" l="1"/>
  <c r="B1131" i="1" s="1"/>
  <c r="R1131" i="1"/>
  <c r="P1132" i="1" s="1"/>
  <c r="C1171" i="1"/>
  <c r="B1132" i="1" l="1"/>
  <c r="Q1132" i="1"/>
  <c r="C1172" i="1"/>
  <c r="Q1134" i="1" l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R1132" i="1"/>
  <c r="C1173" i="1"/>
  <c r="R1133" i="1" l="1"/>
  <c r="P1133" i="1"/>
  <c r="C1174" i="1"/>
  <c r="B1133" i="1" l="1"/>
  <c r="P1134" i="1"/>
  <c r="B1134" i="1" s="1"/>
  <c r="R1134" i="1"/>
  <c r="C1175" i="1"/>
  <c r="P1135" i="1" l="1"/>
  <c r="R1135" i="1"/>
  <c r="C1176" i="1"/>
  <c r="B1135" i="1" l="1"/>
  <c r="P1136" i="1"/>
  <c r="B1136" i="1" s="1"/>
  <c r="R1136" i="1"/>
  <c r="C1177" i="1"/>
  <c r="S1177" i="1" l="1"/>
  <c r="P1137" i="1"/>
  <c r="B1137" i="1" s="1"/>
  <c r="R1137" i="1"/>
  <c r="C1178" i="1"/>
  <c r="R1138" i="1" l="1"/>
  <c r="P1138" i="1"/>
  <c r="B1138" i="1" s="1"/>
  <c r="C1179" i="1"/>
  <c r="R1139" i="1" l="1"/>
  <c r="P1139" i="1"/>
  <c r="C1180" i="1"/>
  <c r="B1139" i="1" l="1"/>
  <c r="P1140" i="1"/>
  <c r="B1140" i="1" s="1"/>
  <c r="R1140" i="1"/>
  <c r="C1181" i="1"/>
  <c r="R1141" i="1" l="1"/>
  <c r="P1141" i="1"/>
  <c r="C1182" i="1"/>
  <c r="B1141" i="1" l="1"/>
  <c r="P1142" i="1"/>
  <c r="B1142" i="1" s="1"/>
  <c r="R1142" i="1"/>
  <c r="C1183" i="1"/>
  <c r="R1143" i="1" l="1"/>
  <c r="P1143" i="1"/>
  <c r="C1184" i="1"/>
  <c r="B1143" i="1" l="1"/>
  <c r="R1144" i="1"/>
  <c r="P1144" i="1"/>
  <c r="B1144" i="1" s="1"/>
  <c r="C1185" i="1"/>
  <c r="P1145" i="1" l="1"/>
  <c r="B1145" i="1" s="1"/>
  <c r="R1145" i="1"/>
  <c r="C1186" i="1"/>
  <c r="P1146" i="1" l="1"/>
  <c r="R1146" i="1"/>
  <c r="C1187" i="1"/>
  <c r="B1146" i="1" l="1"/>
  <c r="R1147" i="1"/>
  <c r="P1147" i="1"/>
  <c r="B1147" i="1" s="1"/>
  <c r="C1188" i="1"/>
  <c r="R1148" i="1" l="1"/>
  <c r="P1148" i="1"/>
  <c r="C1189" i="1"/>
  <c r="B1148" i="1" l="1"/>
  <c r="P1149" i="1"/>
  <c r="B1149" i="1" s="1"/>
  <c r="C1190" i="1"/>
  <c r="Q1149" i="1" l="1"/>
  <c r="C1191" i="1"/>
  <c r="Q1151" i="1" l="1"/>
  <c r="Q1152" i="1" s="1"/>
  <c r="Q1153" i="1" s="1"/>
  <c r="Q1154" i="1" s="1"/>
  <c r="Q1155" i="1" s="1"/>
  <c r="Q1156" i="1" s="1"/>
  <c r="Q1157" i="1" s="1"/>
  <c r="Q1158" i="1" s="1"/>
  <c r="Q1159" i="1" s="1"/>
  <c r="Q1160" i="1" s="1"/>
  <c r="R1149" i="1"/>
  <c r="C1192" i="1"/>
  <c r="S1192" i="1" l="1"/>
  <c r="R1150" i="1"/>
  <c r="P1150" i="1"/>
  <c r="C1193" i="1"/>
  <c r="B1150" i="1" l="1"/>
  <c r="R1151" i="1"/>
  <c r="P1151" i="1"/>
  <c r="B1151" i="1" s="1"/>
  <c r="C1194" i="1"/>
  <c r="P1152" i="1" l="1"/>
  <c r="B1152" i="1" s="1"/>
  <c r="R1152" i="1"/>
  <c r="C1195" i="1"/>
  <c r="P1153" i="1" l="1"/>
  <c r="R1153" i="1"/>
  <c r="C1196" i="1"/>
  <c r="B1153" i="1" l="1"/>
  <c r="P1154" i="1"/>
  <c r="B1154" i="1" s="1"/>
  <c r="R1154" i="1"/>
  <c r="C1197" i="1"/>
  <c r="P1155" i="1" l="1"/>
  <c r="R1155" i="1"/>
  <c r="C1198" i="1"/>
  <c r="B1155" i="1" l="1"/>
  <c r="P1156" i="1"/>
  <c r="B1156" i="1" s="1"/>
  <c r="R1156" i="1"/>
  <c r="C1199" i="1"/>
  <c r="R1157" i="1" l="1"/>
  <c r="P1157" i="1"/>
  <c r="C1200" i="1"/>
  <c r="B1157" i="1" l="1"/>
  <c r="P1158" i="1"/>
  <c r="B1158" i="1" s="1"/>
  <c r="R1158" i="1"/>
  <c r="C1201" i="1"/>
  <c r="R1159" i="1" l="1"/>
  <c r="P1159" i="1"/>
  <c r="B1159" i="1" s="1"/>
  <c r="C1202" i="1"/>
  <c r="R1160" i="1" l="1"/>
  <c r="P1161" i="1" s="1"/>
  <c r="P1160" i="1"/>
  <c r="C1203" i="1"/>
  <c r="B1161" i="1" l="1"/>
  <c r="B1160" i="1"/>
  <c r="Q1161" i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C1204" i="1"/>
  <c r="R1161" i="1" l="1"/>
  <c r="C1205" i="1"/>
  <c r="S1205" i="1" l="1"/>
  <c r="P1162" i="1"/>
  <c r="R1162" i="1"/>
  <c r="C1206" i="1"/>
  <c r="B1162" i="1" l="1"/>
  <c r="R1163" i="1"/>
  <c r="P1163" i="1"/>
  <c r="B1163" i="1" s="1"/>
  <c r="C1207" i="1"/>
  <c r="R1164" i="1" l="1"/>
  <c r="P1164" i="1"/>
  <c r="C1208" i="1"/>
  <c r="B1164" i="1" l="1"/>
  <c r="R1165" i="1"/>
  <c r="P1165" i="1"/>
  <c r="B1165" i="1" s="1"/>
  <c r="C1209" i="1"/>
  <c r="R1166" i="1" l="1"/>
  <c r="P1166" i="1"/>
  <c r="B1166" i="1" s="1"/>
  <c r="C1210" i="1"/>
  <c r="R1167" i="1" l="1"/>
  <c r="P1167" i="1"/>
  <c r="C1211" i="1"/>
  <c r="B1167" i="1" l="1"/>
  <c r="R1168" i="1"/>
  <c r="P1168" i="1"/>
  <c r="B1168" i="1" s="1"/>
  <c r="C1212" i="1"/>
  <c r="P1169" i="1" l="1"/>
  <c r="R1169" i="1"/>
  <c r="C1213" i="1"/>
  <c r="B1169" i="1" l="1"/>
  <c r="P1170" i="1"/>
  <c r="B1170" i="1" s="1"/>
  <c r="R1170" i="1"/>
  <c r="C1214" i="1"/>
  <c r="R1171" i="1" l="1"/>
  <c r="P1171" i="1"/>
  <c r="C1215" i="1"/>
  <c r="B1171" i="1" l="1"/>
  <c r="P1172" i="1"/>
  <c r="B1172" i="1" s="1"/>
  <c r="R1172" i="1"/>
  <c r="C1216" i="1"/>
  <c r="P1173" i="1" l="1"/>
  <c r="B1173" i="1" s="1"/>
  <c r="R1173" i="1"/>
  <c r="C1217" i="1"/>
  <c r="R1174" i="1" l="1"/>
  <c r="P1174" i="1"/>
  <c r="C1218" i="1"/>
  <c r="B1174" i="1" l="1"/>
  <c r="R1175" i="1"/>
  <c r="P1175" i="1"/>
  <c r="B1175" i="1" s="1"/>
  <c r="C1219" i="1"/>
  <c r="P1176" i="1" l="1"/>
  <c r="R1176" i="1"/>
  <c r="C1220" i="1"/>
  <c r="B1176" i="1" l="1"/>
  <c r="P1177" i="1"/>
  <c r="B1177" i="1" s="1"/>
  <c r="C1221" i="1"/>
  <c r="Q1177" i="1" l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C1222" i="1"/>
  <c r="R1177" i="1" l="1"/>
  <c r="C1223" i="1"/>
  <c r="S1223" i="1" l="1"/>
  <c r="P1178" i="1"/>
  <c r="R1178" i="1"/>
  <c r="C1224" i="1"/>
  <c r="B1178" i="1" l="1"/>
  <c r="R1179" i="1"/>
  <c r="P1179" i="1"/>
  <c r="B1179" i="1" s="1"/>
  <c r="C1225" i="1"/>
  <c r="P1180" i="1" l="1"/>
  <c r="B1180" i="1" s="1"/>
  <c r="R1180" i="1"/>
  <c r="C1226" i="1"/>
  <c r="R1181" i="1" l="1"/>
  <c r="P1181" i="1"/>
  <c r="C1227" i="1"/>
  <c r="B1181" i="1" l="1"/>
  <c r="R1182" i="1"/>
  <c r="P1182" i="1"/>
  <c r="B1182" i="1" s="1"/>
  <c r="C1228" i="1"/>
  <c r="P1183" i="1" l="1"/>
  <c r="R1183" i="1"/>
  <c r="C1229" i="1"/>
  <c r="B1183" i="1" l="1"/>
  <c r="P1184" i="1"/>
  <c r="B1184" i="1" s="1"/>
  <c r="R1184" i="1"/>
  <c r="C1230" i="1"/>
  <c r="R1185" i="1" l="1"/>
  <c r="P1185" i="1"/>
  <c r="C1231" i="1"/>
  <c r="B1185" i="1" l="1"/>
  <c r="P1186" i="1"/>
  <c r="B1186" i="1" s="1"/>
  <c r="R1186" i="1"/>
  <c r="C1232" i="1"/>
  <c r="P1187" i="1" l="1"/>
  <c r="B1187" i="1" s="1"/>
  <c r="R1187" i="1"/>
  <c r="C1233" i="1"/>
  <c r="R1188" i="1" l="1"/>
  <c r="P1188" i="1"/>
  <c r="C1234" i="1"/>
  <c r="B1188" i="1" l="1"/>
  <c r="R1189" i="1"/>
  <c r="P1189" i="1"/>
  <c r="B1189" i="1" s="1"/>
  <c r="C1235" i="1"/>
  <c r="R1190" i="1" l="1"/>
  <c r="P1190" i="1"/>
  <c r="C1236" i="1"/>
  <c r="B1190" i="1" l="1"/>
  <c r="R1191" i="1"/>
  <c r="P1192" i="1" s="1"/>
  <c r="P1191" i="1"/>
  <c r="B1191" i="1" s="1"/>
  <c r="C1237" i="1"/>
  <c r="Q1192" i="1" l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B1192" i="1"/>
  <c r="C1238" i="1"/>
  <c r="R1192" i="1" l="1"/>
  <c r="C1239" i="1"/>
  <c r="R1193" i="1" l="1"/>
  <c r="P1193" i="1"/>
  <c r="B1193" i="1" s="1"/>
  <c r="C1240" i="1"/>
  <c r="R1194" i="1" l="1"/>
  <c r="P1194" i="1"/>
  <c r="B1194" i="1" s="1"/>
  <c r="C1241" i="1"/>
  <c r="P1195" i="1" l="1"/>
  <c r="B1195" i="1" s="1"/>
  <c r="R1195" i="1"/>
  <c r="C1242" i="1"/>
  <c r="P1196" i="1" l="1"/>
  <c r="B1196" i="1" s="1"/>
  <c r="R1196" i="1"/>
  <c r="C1243" i="1"/>
  <c r="P1197" i="1" l="1"/>
  <c r="B1197" i="1" s="1"/>
  <c r="R1197" i="1"/>
  <c r="C1244" i="1"/>
  <c r="R1198" i="1" l="1"/>
  <c r="P1198" i="1"/>
  <c r="B1198" i="1" s="1"/>
  <c r="C1245" i="1"/>
  <c r="R1199" i="1" l="1"/>
  <c r="P1199" i="1"/>
  <c r="B1199" i="1" s="1"/>
  <c r="C1246" i="1"/>
  <c r="P1200" i="1" l="1"/>
  <c r="B1200" i="1" s="1"/>
  <c r="R1200" i="1"/>
  <c r="C1247" i="1"/>
  <c r="P1201" i="1" l="1"/>
  <c r="B1201" i="1" s="1"/>
  <c r="R1201" i="1"/>
  <c r="C1248" i="1"/>
  <c r="R1202" i="1" l="1"/>
  <c r="P1202" i="1"/>
  <c r="B1202" i="1" s="1"/>
  <c r="C1249" i="1"/>
  <c r="R1203" i="1" l="1"/>
  <c r="P1203" i="1"/>
  <c r="B1203" i="1" s="1"/>
  <c r="C1250" i="1"/>
  <c r="R1204" i="1" l="1"/>
  <c r="P1205" i="1" s="1"/>
  <c r="Q1205" i="1" s="1"/>
  <c r="R1205" i="1" s="1"/>
  <c r="P1204" i="1"/>
  <c r="B1204" i="1" s="1"/>
  <c r="Q1207" i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C1251" i="1"/>
  <c r="P1206" i="1" l="1"/>
  <c r="B1206" i="1" s="1"/>
  <c r="R1206" i="1"/>
  <c r="B1205" i="1"/>
  <c r="R1207" i="1"/>
  <c r="P1207" i="1"/>
  <c r="B1207" i="1" s="1"/>
  <c r="C1252" i="1"/>
  <c r="R1208" i="1" l="1"/>
  <c r="P1208" i="1"/>
  <c r="B1208" i="1" s="1"/>
  <c r="C1253" i="1"/>
  <c r="P1209" i="1" l="1"/>
  <c r="R1209" i="1"/>
  <c r="C1254" i="1"/>
  <c r="B1209" i="1" l="1"/>
  <c r="R1210" i="1"/>
  <c r="P1210" i="1"/>
  <c r="B1210" i="1" s="1"/>
  <c r="C1255" i="1"/>
  <c r="P1211" i="1" l="1"/>
  <c r="R1211" i="1"/>
  <c r="C1256" i="1"/>
  <c r="B1211" i="1" l="1"/>
  <c r="P1212" i="1"/>
  <c r="B1212" i="1" s="1"/>
  <c r="R1212" i="1"/>
  <c r="C1257" i="1"/>
  <c r="P1213" i="1" l="1"/>
  <c r="R1213" i="1"/>
  <c r="C1258" i="1"/>
  <c r="B1213" i="1" l="1"/>
  <c r="R1214" i="1"/>
  <c r="P1214" i="1"/>
  <c r="B1214" i="1" s="1"/>
  <c r="C1259" i="1"/>
  <c r="R1215" i="1" l="1"/>
  <c r="P1215" i="1"/>
  <c r="B1215" i="1" s="1"/>
  <c r="C1260" i="1"/>
  <c r="P1216" i="1" l="1"/>
  <c r="R1216" i="1"/>
  <c r="C1261" i="1"/>
  <c r="B1216" i="1" l="1"/>
  <c r="R1217" i="1"/>
  <c r="P1217" i="1"/>
  <c r="B1217" i="1" s="1"/>
  <c r="C1262" i="1"/>
  <c r="R1218" i="1" l="1"/>
  <c r="P1218" i="1"/>
  <c r="C1263" i="1"/>
  <c r="B1218" i="1" l="1"/>
  <c r="R1219" i="1"/>
  <c r="P1219" i="1"/>
  <c r="B1219" i="1" s="1"/>
  <c r="C1264" i="1"/>
  <c r="P1220" i="1" l="1"/>
  <c r="B1220" i="1" s="1"/>
  <c r="R1220" i="1"/>
  <c r="C1265" i="1"/>
  <c r="R1221" i="1" l="1"/>
  <c r="P1221" i="1"/>
  <c r="B1221" i="1" s="1"/>
  <c r="C1266" i="1"/>
  <c r="P1222" i="1" l="1"/>
  <c r="B1222" i="1" s="1"/>
  <c r="R1222" i="1"/>
  <c r="P1223" i="1" s="1"/>
  <c r="C1267" i="1"/>
  <c r="B1223" i="1" l="1"/>
  <c r="Q1223" i="1"/>
  <c r="C1268" i="1"/>
  <c r="Q1225" i="1" l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R1223" i="1"/>
  <c r="C1269" i="1"/>
  <c r="R1224" i="1" l="1"/>
  <c r="P1224" i="1"/>
  <c r="C1270" i="1"/>
  <c r="B1224" i="1" l="1"/>
  <c r="R1225" i="1"/>
  <c r="P1225" i="1"/>
  <c r="B1225" i="1" s="1"/>
  <c r="C1271" i="1"/>
  <c r="R1226" i="1" l="1"/>
  <c r="P1226" i="1"/>
  <c r="C1272" i="1"/>
  <c r="B1226" i="1" l="1"/>
  <c r="P1227" i="1"/>
  <c r="B1227" i="1" s="1"/>
  <c r="R1227" i="1"/>
  <c r="C1273" i="1"/>
  <c r="R1228" i="1" l="1"/>
  <c r="P1228" i="1"/>
  <c r="B1228" i="1" s="1"/>
  <c r="T1273" i="1"/>
  <c r="C1274" i="1" s="1"/>
  <c r="P1229" i="1" l="1"/>
  <c r="B1229" i="1" s="1"/>
  <c r="R1229" i="1"/>
  <c r="C1275" i="1"/>
  <c r="R1230" i="1" l="1"/>
  <c r="P1230" i="1"/>
  <c r="C1276" i="1"/>
  <c r="B1230" i="1" l="1"/>
  <c r="R1231" i="1"/>
  <c r="P1231" i="1"/>
  <c r="B1231" i="1" s="1"/>
  <c r="C1277" i="1"/>
  <c r="R1232" i="1" l="1"/>
  <c r="P1232" i="1"/>
  <c r="C1278" i="1"/>
  <c r="B1232" i="1" l="1"/>
  <c r="P1233" i="1"/>
  <c r="B1233" i="1" s="1"/>
  <c r="R1233" i="1"/>
  <c r="C1279" i="1"/>
  <c r="R1234" i="1" l="1"/>
  <c r="P1234" i="1"/>
  <c r="C1280" i="1"/>
  <c r="B1234" i="1" l="1"/>
  <c r="P1235" i="1"/>
  <c r="B1235" i="1" s="1"/>
  <c r="R1235" i="1"/>
  <c r="C1281" i="1"/>
  <c r="R1236" i="1" l="1"/>
  <c r="P1236" i="1"/>
  <c r="B1236" i="1" s="1"/>
  <c r="C1282" i="1"/>
  <c r="P1237" i="1" l="1"/>
  <c r="R1237" i="1"/>
  <c r="C1283" i="1"/>
  <c r="B1237" i="1" l="1"/>
  <c r="P1238" i="1"/>
  <c r="B1238" i="1" s="1"/>
  <c r="R1238" i="1"/>
  <c r="C1284" i="1"/>
  <c r="P1239" i="1" l="1"/>
  <c r="R1239" i="1"/>
  <c r="C1285" i="1"/>
  <c r="B1239" i="1" l="1"/>
  <c r="R1240" i="1"/>
  <c r="P1240" i="1"/>
  <c r="B1240" i="1" s="1"/>
  <c r="C1286" i="1"/>
  <c r="R1241" i="1" l="1"/>
  <c r="P1241" i="1"/>
  <c r="C1287" i="1"/>
  <c r="B1241" i="1" l="1"/>
  <c r="R1242" i="1"/>
  <c r="P1242" i="1"/>
  <c r="B1242" i="1" s="1"/>
  <c r="C1288" i="1"/>
  <c r="R1243" i="1" l="1"/>
  <c r="P1243" i="1"/>
  <c r="B1243" i="1" s="1"/>
  <c r="C1289" i="1"/>
  <c r="P1244" i="1" l="1"/>
  <c r="R1244" i="1"/>
  <c r="C1290" i="1"/>
  <c r="B1244" i="1" l="1"/>
  <c r="P1245" i="1"/>
  <c r="B1245" i="1" s="1"/>
  <c r="R1245" i="1"/>
  <c r="C1291" i="1"/>
  <c r="P1246" i="1" l="1"/>
  <c r="R1246" i="1"/>
  <c r="B1246" i="1" l="1"/>
  <c r="P1247" i="1"/>
  <c r="B1247" i="1" s="1"/>
  <c r="R1247" i="1"/>
  <c r="P1248" i="1" l="1"/>
  <c r="B1248" i="1" s="1"/>
  <c r="R1248" i="1"/>
  <c r="R1249" i="1" l="1"/>
  <c r="P1249" i="1"/>
  <c r="B1249" i="1" s="1"/>
  <c r="P1250" i="1" l="1"/>
  <c r="B1250" i="1" s="1"/>
  <c r="R1250" i="1"/>
  <c r="R1251" i="1" l="1"/>
  <c r="P1251" i="1"/>
  <c r="B1251" i="1" l="1"/>
  <c r="P1252" i="1"/>
  <c r="B1252" i="1" s="1"/>
  <c r="R1252" i="1"/>
  <c r="P1253" i="1" s="1"/>
  <c r="R1253" i="1" l="1"/>
  <c r="P1254" i="1" s="1"/>
  <c r="B1253" i="1"/>
  <c r="R1254" i="1" l="1"/>
  <c r="B1254" i="1"/>
  <c r="P1255" i="1" l="1"/>
  <c r="R1255" i="1"/>
  <c r="B1255" i="1" l="1"/>
  <c r="P1256" i="1"/>
  <c r="B1256" i="1" s="1"/>
  <c r="R1256" i="1"/>
  <c r="P1257" i="1" l="1"/>
  <c r="B1257" i="1" s="1"/>
  <c r="R1257" i="1"/>
  <c r="P1258" i="1" l="1"/>
  <c r="R1258" i="1"/>
  <c r="B1258" i="1" l="1"/>
  <c r="P1259" i="1"/>
  <c r="B1259" i="1" s="1"/>
  <c r="R1259" i="1"/>
  <c r="R1260" i="1" l="1"/>
  <c r="P1260" i="1"/>
  <c r="B1260" i="1" l="1"/>
  <c r="R1261" i="1"/>
  <c r="P1261" i="1"/>
  <c r="B1261" i="1" s="1"/>
  <c r="R1262" i="1" l="1"/>
  <c r="P1262" i="1"/>
  <c r="B1262" i="1" l="1"/>
  <c r="P1263" i="1"/>
  <c r="B1263" i="1" s="1"/>
  <c r="R1263" i="1"/>
  <c r="P1264" i="1" l="1"/>
  <c r="B1264" i="1" s="1"/>
  <c r="R1264" i="1"/>
  <c r="R1265" i="1" l="1"/>
  <c r="P1265" i="1"/>
  <c r="B1265" i="1" l="1"/>
  <c r="R1266" i="1"/>
  <c r="P1266" i="1"/>
  <c r="B1266" i="1" s="1"/>
  <c r="R1267" i="1" l="1"/>
  <c r="P1267" i="1"/>
  <c r="B1267" i="1" l="1"/>
  <c r="R1268" i="1"/>
  <c r="P1268" i="1"/>
  <c r="B1268" i="1" s="1"/>
  <c r="P1269" i="1" l="1"/>
  <c r="R1269" i="1"/>
  <c r="B1269" i="1" l="1"/>
  <c r="R1270" i="1"/>
  <c r="P1270" i="1"/>
  <c r="B1270" i="1" s="1"/>
  <c r="P1271" i="1" l="1"/>
  <c r="B1271" i="1" s="1"/>
  <c r="R1271" i="1"/>
  <c r="R1272" i="1" l="1"/>
  <c r="P1273" i="1" s="1"/>
  <c r="P1272" i="1"/>
  <c r="B1272" i="1" l="1"/>
  <c r="R1273" i="1"/>
  <c r="B1273" i="1"/>
  <c r="P1274" i="1" l="1"/>
  <c r="B1274" i="1" s="1"/>
  <c r="R1274" i="1"/>
  <c r="R1275" i="1" s="1"/>
  <c r="P1275" i="1" l="1"/>
  <c r="B1275" i="1" s="1"/>
  <c r="R1276" i="1"/>
  <c r="P1276" i="1"/>
  <c r="B1276" i="1" s="1"/>
  <c r="P1277" i="1" l="1"/>
  <c r="B1277" i="1" s="1"/>
  <c r="R1277" i="1"/>
  <c r="R1278" i="1" l="1"/>
  <c r="P1278" i="1"/>
  <c r="B1278" i="1" s="1"/>
  <c r="P1279" i="1" l="1"/>
  <c r="R1279" i="1"/>
  <c r="B1279" i="1" l="1"/>
  <c r="R1280" i="1"/>
  <c r="P1280" i="1"/>
  <c r="B1280" i="1" s="1"/>
  <c r="P1281" i="1" l="1"/>
  <c r="R1281" i="1"/>
  <c r="B1281" i="1" l="1"/>
  <c r="R1282" i="1"/>
  <c r="P1282" i="1"/>
  <c r="B1282" i="1" s="1"/>
  <c r="R1283" i="1" l="1"/>
  <c r="P1283" i="1"/>
  <c r="B1283" i="1" l="1"/>
  <c r="R1284" i="1"/>
  <c r="P1284" i="1"/>
  <c r="B1284" i="1" s="1"/>
  <c r="P1285" i="1" l="1"/>
  <c r="B1285" i="1" s="1"/>
  <c r="R1285" i="1"/>
  <c r="P1286" i="1" l="1"/>
  <c r="R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R1290" i="1"/>
  <c r="P1290" i="1"/>
  <c r="B1290" i="1" s="1"/>
  <c r="R1291" i="1" l="1"/>
  <c r="P1291" i="1"/>
  <c r="B1291" i="1" l="1"/>
</calcChain>
</file>

<file path=xl/sharedStrings.xml><?xml version="1.0" encoding="utf-8"?>
<sst xmlns="http://schemas.openxmlformats.org/spreadsheetml/2006/main" count="135" uniqueCount="69">
  <si>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</si>
  <si>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</si>
  <si>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</si>
  <si>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</si>
  <si>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</si>
  <si>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</si>
  <si>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</si>
  <si>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</si>
  <si>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</si>
  <si>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</si>
  <si>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</si>
  <si>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</si>
  <si>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</si>
  <si>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</si>
  <si>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</si>
  <si>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</si>
  <si>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</si>
  <si>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</si>
  <si>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</si>
  <si>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</si>
  <si>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</si>
  <si>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</si>
  <si>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</si>
  <si>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</si>
  <si>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</si>
  <si>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</si>
  <si>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</si>
  <si>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</si>
  <si>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</si>
  <si>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</si>
  <si>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</si>
  <si>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</si>
  <si>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</si>
  <si>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</si>
  <si>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</si>
  <si>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</si>
  <si>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</si>
  <si>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</si>
  <si>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</si>
  <si>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</si>
  <si>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</si>
  <si>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</si>
  <si>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</si>
  <si>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</si>
  <si>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</si>
  <si>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</si>
  <si>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</si>
  <si>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</si>
  <si>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</si>
  <si>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</si>
  <si>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</si>
  <si>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</si>
  <si>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</si>
  <si>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</si>
  <si>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</si>
  <si>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</si>
  <si>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</si>
  <si>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</si>
  <si>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</si>
  <si>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</si>
  <si>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</si>
  <si>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</si>
  <si>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</si>
  <si>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1ª SER/3ª EMI</t>
  </si>
  <si>
    <t>DATA VENCIMENTO</t>
  </si>
  <si>
    <t>DI + 6,00% (base 252)</t>
  </si>
  <si>
    <t>GYRA13</t>
  </si>
  <si>
    <t>PAGAMENTO B3</t>
  </si>
  <si>
    <t>CIA SECURITIZADORA DE CRÉDITOS FINANCEIROS VERT-GYRA - 3ª EMISSÃO DE DEBÊNTURES - 1ª SÉRIE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</si>
</sst>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  <xf numFmtId="0" fontId="21" fillId="7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4" fontId="1" fillId="4" borderId="0" xfId="0" applyNumberFormat="1" applyFont="1" applyFill="1"/>
    <xf numFmtId="0" fontId="16" fillId="4" borderId="0" xfId="0" applyFont="1" applyFill="1"/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lef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7" fontId="1" fillId="0" borderId="0" xfId="0" applyNumberFormat="1" applyFont="1" applyAlignment="1">
      <alignment horizontal="center" vertical="center"/>
    </xf>
    <xf numFmtId="14" fontId="21" fillId="7" borderId="0" xfId="3" applyNumberFormat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17" fillId="6" borderId="0" xfId="2" applyNumberFormat="1" applyAlignment="1">
      <alignment horizontal="center"/>
    </xf>
    <xf numFmtId="0" fontId="17" fillId="6" borderId="0" xfId="2" applyAlignment="1">
      <alignment horizontal="center"/>
    </xf>
    <xf numFmtId="167" fontId="17" fillId="6" borderId="0" xfId="2" applyNumberFormat="1" applyAlignment="1">
      <alignment horizontal="center"/>
    </xf>
    <xf numFmtId="172" fontId="17" fillId="6" borderId="0" xfId="2" applyNumberFormat="1" applyAlignment="1">
      <alignment horizontal="center"/>
    </xf>
    <xf numFmtId="14" fontId="22" fillId="7" borderId="0" xfId="3" applyNumberFormat="1" applyFont="1" applyAlignment="1">
      <alignment horizontal="center"/>
    </xf>
    <xf numFmtId="167" fontId="22" fillId="7" borderId="0" xfId="3" applyNumberFormat="1" applyFont="1" applyAlignment="1">
      <alignment horizontal="center" vertical="center"/>
    </xf>
    <xf numFmtId="167" fontId="22" fillId="7" borderId="0" xfId="3" applyNumberFormat="1" applyFont="1" applyAlignment="1">
      <alignment horizontal="center"/>
    </xf>
    <xf numFmtId="10" fontId="22" fillId="7" borderId="0" xfId="3" applyNumberFormat="1" applyFont="1" applyAlignment="1">
      <alignment horizontal="center"/>
    </xf>
    <xf numFmtId="0" fontId="22" fillId="7" borderId="0" xfId="3" applyFont="1" applyAlignment="1">
      <alignment horizontal="center"/>
    </xf>
    <xf numFmtId="3" fontId="22" fillId="7" borderId="0" xfId="3" applyNumberFormat="1" applyFont="1" applyAlignment="1">
      <alignment horizontal="center"/>
    </xf>
    <xf numFmtId="169" fontId="22" fillId="7" borderId="0" xfId="3" applyNumberFormat="1" applyFont="1" applyAlignment="1">
      <alignment horizontal="center"/>
    </xf>
    <xf numFmtId="172" fontId="22" fillId="7" borderId="0" xfId="3" applyNumberFormat="1" applyFont="1" applyAlignment="1">
      <alignment horizontal="center"/>
    </xf>
    <xf numFmtId="0" fontId="22" fillId="7" borderId="0" xfId="3" applyFont="1" applyAlignment="1">
      <alignment horizontal="right"/>
    </xf>
    <xf numFmtId="172" fontId="24" fillId="7" borderId="0" xfId="3" applyNumberFormat="1" applyFont="1" applyAlignment="1">
      <alignment horizontal="center"/>
    </xf>
    <xf numFmtId="167" fontId="23" fillId="7" borderId="0" xfId="3" applyNumberFormat="1" applyFont="1" applyAlignment="1">
      <alignment horizontal="center"/>
    </xf>
    <xf numFmtId="167" fontId="22" fillId="8" borderId="0" xfId="3" applyNumberFormat="1" applyFont="1" applyFill="1" applyAlignment="1">
      <alignment horizontal="center"/>
    </xf>
    <xf numFmtId="172" fontId="24" fillId="8" borderId="0" xfId="3" applyNumberFormat="1" applyFont="1" applyFill="1" applyAlignment="1">
      <alignment horizontal="center"/>
    </xf>
    <xf numFmtId="167" fontId="23" fillId="8" borderId="0" xfId="3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7" fontId="1" fillId="8" borderId="0" xfId="0" applyNumberFormat="1" applyFont="1" applyFill="1" applyAlignment="1">
      <alignment horizontal="center"/>
    </xf>
    <xf numFmtId="167" fontId="21" fillId="8" borderId="0" xfId="3" applyNumberFormat="1" applyFill="1" applyAlignment="1">
      <alignment horizontal="center"/>
    </xf>
    <xf numFmtId="167" fontId="25" fillId="8" borderId="0" xfId="3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2" fillId="5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" fontId="21" fillId="7" borderId="0" xfId="3" applyNumberFormat="1" applyAlignment="1">
      <alignment horizontal="center"/>
    </xf>
    <xf numFmtId="1" fontId="22" fillId="7" borderId="0" xfId="3" applyNumberFormat="1" applyFont="1" applyAlignment="1">
      <alignment horizontal="center"/>
    </xf>
    <xf numFmtId="1" fontId="21" fillId="8" borderId="0" xfId="3" applyNumberForma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" fontId="3" fillId="0" borderId="0" xfId="0" applyNumberFormat="1" applyFont="1"/>
    <xf numFmtId="172" fontId="21" fillId="8" borderId="0" xfId="3" applyNumberFormat="1" applyFill="1" applyAlignment="1">
      <alignment horizontal="center"/>
    </xf>
    <xf numFmtId="4" fontId="21" fillId="7" borderId="0" xfId="3" applyNumberForma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" fontId="18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454025</xdr:colOff>
      <xdr:row>65</xdr:row>
      <xdr:rowOff>92075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92075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98</xdr:row>
      <xdr:rowOff>9525</xdr:rowOff>
    </xdr:from>
    <xdr:to>
      <xdr:col>30</xdr:col>
      <xdr:colOff>720725</xdr:colOff>
      <xdr:row>121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5221CFC-9DA6-4664-B096-BB11B191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1775" y="14449425"/>
          <a:ext cx="71532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186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52"/>
      <c r="B1" s="141">
        <f ca="1">WORKDAY(TODAY(),1,$Y$160:$Y$544)</f>
        <v>45776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76"/>
      <c r="P1" s="97"/>
      <c r="Q1" s="97"/>
      <c r="R1" s="97"/>
      <c r="S1" s="97"/>
      <c r="T1" s="96"/>
      <c r="U1" s="132"/>
      <c r="V1" s="103"/>
      <c r="W1" s="32"/>
      <c r="X1" s="32"/>
      <c r="Y1" s="140" t="s">
        <v>0</v>
      </c>
      <c r="Z1" s="35"/>
      <c r="AA1" s="32"/>
      <c r="AB1" s="32"/>
      <c r="AC1" s="32"/>
      <c r="AD1" s="140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42" t="s">
        <v>68</v>
      </c>
      <c r="C2" s="114"/>
      <c r="D2" s="114"/>
      <c r="E2" s="133"/>
      <c r="F2" s="134"/>
      <c r="G2" s="134"/>
      <c r="H2" s="134"/>
      <c r="I2" s="135"/>
      <c r="J2" s="135"/>
      <c r="K2" s="114"/>
      <c r="L2" s="114"/>
      <c r="M2" s="114"/>
      <c r="N2" s="114"/>
      <c r="O2" s="177"/>
      <c r="P2" s="114"/>
      <c r="Q2" s="114"/>
      <c r="R2" s="114"/>
      <c r="S2" s="114"/>
      <c r="T2" s="136"/>
      <c r="U2" s="132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43" t="s">
        <v>65</v>
      </c>
      <c r="C3" s="114"/>
      <c r="D3" s="114"/>
      <c r="E3" s="133"/>
      <c r="F3" s="134"/>
      <c r="G3" s="134"/>
      <c r="H3" s="134"/>
      <c r="I3" s="135"/>
      <c r="J3" s="135"/>
      <c r="K3" s="114"/>
      <c r="L3" s="114"/>
      <c r="M3" s="114"/>
      <c r="N3" s="114"/>
      <c r="O3" s="177"/>
      <c r="P3" s="114"/>
      <c r="Q3" s="114"/>
      <c r="R3" s="114"/>
      <c r="S3" s="114"/>
      <c r="T3" s="136"/>
      <c r="U3" s="132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">
      <c r="A4" s="53"/>
      <c r="B4" s="137"/>
      <c r="C4" s="114"/>
      <c r="D4" s="114"/>
      <c r="E4" s="133"/>
      <c r="F4" s="134"/>
      <c r="G4" s="134"/>
      <c r="H4" s="134"/>
      <c r="I4" s="135"/>
      <c r="J4" s="135"/>
      <c r="K4" s="114"/>
      <c r="L4" s="114"/>
      <c r="M4" s="114"/>
      <c r="N4" s="114"/>
      <c r="O4" s="177"/>
      <c r="P4" s="114"/>
      <c r="Q4" s="114"/>
      <c r="R4" s="114"/>
      <c r="S4" s="114"/>
      <c r="T4" s="136"/>
      <c r="U4" s="132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4.25" x14ac:dyDescent="0.2">
      <c r="A5" s="54" t="str">
        <f>IF(A4="Sim",VLOOKUP($B$1,$A$12:$V$4692,16),"")</f>
        <v/>
      </c>
      <c r="B5" s="137"/>
      <c r="C5" s="114"/>
      <c r="D5" s="114"/>
      <c r="E5" s="133"/>
      <c r="F5" s="134"/>
      <c r="G5" s="134"/>
      <c r="H5" s="134"/>
      <c r="I5" s="135"/>
      <c r="J5" s="135"/>
      <c r="K5" s="114"/>
      <c r="L5" s="114"/>
      <c r="M5" s="114"/>
      <c r="N5" s="114"/>
      <c r="O5" s="177"/>
      <c r="P5" s="114"/>
      <c r="Q5" s="114"/>
      <c r="R5" s="114"/>
      <c r="S5" s="114"/>
      <c r="T5" s="136"/>
      <c r="U5" s="132"/>
      <c r="V5" s="103"/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2">
      <c r="A6" s="115" t="s">
        <v>55</v>
      </c>
      <c r="B6" s="189">
        <v>2</v>
      </c>
      <c r="C6" s="189">
        <f t="shared" ref="C6:P6" si="0">(B6+1)</f>
        <v>3</v>
      </c>
      <c r="D6" s="189">
        <f t="shared" si="0"/>
        <v>4</v>
      </c>
      <c r="E6" s="190">
        <f t="shared" si="0"/>
        <v>5</v>
      </c>
      <c r="F6" s="189">
        <f t="shared" si="0"/>
        <v>6</v>
      </c>
      <c r="G6" s="189">
        <f t="shared" si="0"/>
        <v>7</v>
      </c>
      <c r="H6" s="189">
        <f t="shared" si="0"/>
        <v>8</v>
      </c>
      <c r="I6" s="189">
        <f t="shared" si="0"/>
        <v>9</v>
      </c>
      <c r="J6" s="189">
        <f t="shared" si="0"/>
        <v>10</v>
      </c>
      <c r="K6" s="189">
        <f t="shared" si="0"/>
        <v>11</v>
      </c>
      <c r="L6" s="189">
        <f t="shared" si="0"/>
        <v>12</v>
      </c>
      <c r="M6" s="189">
        <f t="shared" si="0"/>
        <v>13</v>
      </c>
      <c r="N6" s="189">
        <f t="shared" si="0"/>
        <v>14</v>
      </c>
      <c r="O6" s="191">
        <f t="shared" si="0"/>
        <v>15</v>
      </c>
      <c r="P6" s="189">
        <f t="shared" si="0"/>
        <v>16</v>
      </c>
      <c r="Q6" s="189">
        <f t="shared" ref="Q6" si="1">(P6+1)</f>
        <v>17</v>
      </c>
      <c r="R6" s="189">
        <f t="shared" ref="R6" si="2">(Q6+1)</f>
        <v>18</v>
      </c>
      <c r="S6" s="189">
        <f t="shared" ref="S6" si="3">(R6+1)</f>
        <v>19</v>
      </c>
      <c r="T6" s="189">
        <f t="shared" ref="T6" si="4">(S6+1)</f>
        <v>20</v>
      </c>
      <c r="U6" s="189">
        <f t="shared" ref="U6" si="5">(T6+1)</f>
        <v>21</v>
      </c>
      <c r="V6" s="189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38">
        <v>44357</v>
      </c>
      <c r="B7" s="112" t="s">
        <v>4</v>
      </c>
      <c r="C7" s="112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78" t="s">
        <v>9</v>
      </c>
      <c r="P7" s="112" t="s">
        <v>10</v>
      </c>
      <c r="Q7" s="112" t="s">
        <v>10</v>
      </c>
      <c r="R7" s="112" t="s">
        <v>10</v>
      </c>
      <c r="S7" s="121" t="s">
        <v>11</v>
      </c>
      <c r="T7" s="121" t="s">
        <v>11</v>
      </c>
      <c r="U7" s="122" t="s">
        <v>12</v>
      </c>
      <c r="V7" s="123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28" t="s">
        <v>56</v>
      </c>
      <c r="B8" s="112" t="s">
        <v>63</v>
      </c>
      <c r="C8" s="112" t="s">
        <v>13</v>
      </c>
      <c r="D8" s="124" t="s">
        <v>14</v>
      </c>
      <c r="E8" s="125" t="s">
        <v>15</v>
      </c>
      <c r="F8" s="112" t="s">
        <v>15</v>
      </c>
      <c r="G8" s="112" t="s">
        <v>15</v>
      </c>
      <c r="H8" s="112" t="s">
        <v>15</v>
      </c>
      <c r="I8" s="126"/>
      <c r="J8" s="126" t="s">
        <v>3</v>
      </c>
      <c r="K8" s="127" t="s">
        <v>16</v>
      </c>
      <c r="L8" s="127" t="s">
        <v>16</v>
      </c>
      <c r="M8" s="120" t="s">
        <v>15</v>
      </c>
      <c r="N8" s="120" t="s">
        <v>17</v>
      </c>
      <c r="O8" s="178"/>
      <c r="P8" s="112" t="s">
        <v>57</v>
      </c>
      <c r="Q8" s="112" t="s">
        <v>58</v>
      </c>
      <c r="R8" s="112" t="s">
        <v>60</v>
      </c>
      <c r="S8" s="112"/>
      <c r="T8" s="121"/>
      <c r="U8" s="122" t="s">
        <v>18</v>
      </c>
      <c r="V8" s="123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38">
        <v>44375</v>
      </c>
      <c r="B9" s="129" t="s">
        <v>66</v>
      </c>
      <c r="C9" s="112"/>
      <c r="D9" s="112"/>
      <c r="E9" s="125" t="s">
        <v>19</v>
      </c>
      <c r="F9" s="112" t="s">
        <v>20</v>
      </c>
      <c r="G9" s="112" t="s">
        <v>20</v>
      </c>
      <c r="H9" s="112" t="s">
        <v>20</v>
      </c>
      <c r="I9" s="126" t="s">
        <v>21</v>
      </c>
      <c r="J9" s="126" t="s">
        <v>22</v>
      </c>
      <c r="K9" s="127" t="s">
        <v>23</v>
      </c>
      <c r="L9" s="127" t="s">
        <v>23</v>
      </c>
      <c r="M9" s="120" t="s">
        <v>24</v>
      </c>
      <c r="N9" s="112" t="s">
        <v>20</v>
      </c>
      <c r="O9" s="178"/>
      <c r="P9" s="112" t="s">
        <v>59</v>
      </c>
      <c r="Q9" s="112" t="s">
        <v>59</v>
      </c>
      <c r="R9" s="112" t="s">
        <v>59</v>
      </c>
      <c r="S9" s="112"/>
      <c r="T9" s="121"/>
      <c r="U9" s="122" t="s">
        <v>25</v>
      </c>
      <c r="V9" s="123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28" t="s">
        <v>64</v>
      </c>
      <c r="B10" s="112" t="s">
        <v>61</v>
      </c>
      <c r="C10" s="112" t="s">
        <v>26</v>
      </c>
      <c r="D10" s="124" t="s">
        <v>27</v>
      </c>
      <c r="E10" s="125" t="s">
        <v>28</v>
      </c>
      <c r="F10" s="112" t="s">
        <v>29</v>
      </c>
      <c r="G10" s="112" t="s">
        <v>30</v>
      </c>
      <c r="H10" s="112" t="s">
        <v>31</v>
      </c>
      <c r="I10" s="126" t="s">
        <v>32</v>
      </c>
      <c r="J10" s="126" t="s">
        <v>16</v>
      </c>
      <c r="K10" s="112" t="s">
        <v>33</v>
      </c>
      <c r="L10" s="112" t="s">
        <v>34</v>
      </c>
      <c r="M10" s="112" t="s">
        <v>35</v>
      </c>
      <c r="N10" s="120" t="s">
        <v>36</v>
      </c>
      <c r="O10" s="178"/>
      <c r="P10" s="112" t="s">
        <v>37</v>
      </c>
      <c r="Q10" s="112"/>
      <c r="R10" s="112"/>
      <c r="S10" s="112" t="s">
        <v>48</v>
      </c>
      <c r="T10" s="121"/>
      <c r="U10" s="122"/>
      <c r="V10" s="123"/>
      <c r="W10" s="32"/>
      <c r="X10" s="34"/>
      <c r="Y10" s="48" t="str">
        <f>B9</f>
        <v>GYRA13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39">
        <v>45636</v>
      </c>
      <c r="B11" s="112" t="s">
        <v>45</v>
      </c>
      <c r="C11" s="112" t="s">
        <v>45</v>
      </c>
      <c r="D11" s="126"/>
      <c r="E11" s="125"/>
      <c r="F11" s="130"/>
      <c r="G11" s="130" t="s">
        <v>46</v>
      </c>
      <c r="H11" s="130"/>
      <c r="I11" s="126"/>
      <c r="J11" s="126" t="s">
        <v>23</v>
      </c>
      <c r="K11" s="125"/>
      <c r="L11" s="125"/>
      <c r="M11" s="131"/>
      <c r="N11" s="131"/>
      <c r="O11" s="178"/>
      <c r="P11" s="112" t="s">
        <v>45</v>
      </c>
      <c r="Q11" s="112"/>
      <c r="R11" s="112"/>
      <c r="S11" s="123"/>
      <c r="T11" s="121" t="s">
        <v>45</v>
      </c>
      <c r="U11" s="122"/>
      <c r="V11" s="123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0.06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55">
        <f>A9</f>
        <v>44375</v>
      </c>
      <c r="B12" s="144">
        <f ca="1">IF(A12&lt;=TODAY(),C12+P12,IF(AND(A12&gt;TODAY(),A12&lt;=$B$1),IF(VLOOKUP(TODAY(),$A$10:$D$5000,4,FALSE)=0,"n.d",C12+P12),"n.d"))</f>
        <v>1000</v>
      </c>
      <c r="C12" s="92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0.06</v>
      </c>
      <c r="J12" s="91">
        <f>AF160</f>
        <v>44375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9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44708</v>
      </c>
      <c r="W12" s="3"/>
      <c r="X12" s="19"/>
      <c r="Y12" s="93">
        <v>0</v>
      </c>
      <c r="Z12" s="94">
        <f t="shared" ref="Z12" si="16">AF160</f>
        <v>44375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62</v>
      </c>
      <c r="AI12" s="94">
        <f t="shared" ref="AI12:AI24" si="17">Z13</f>
        <v>44708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44376</v>
      </c>
      <c r="B13" s="144">
        <f ca="1">IF(A13&lt;=TODAY(),C13+P13,IF(AND(A13&gt;TODAY(),A13&lt;=$B$1),IF(VLOOKUP(TODAY(),$A$10:$D$5000,4,FALSE)=0,"n.d",C13+P13),"n.d"))</f>
        <v>1000.39265999</v>
      </c>
      <c r="C13" s="14">
        <f t="shared" ref="C13:C76" si="19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20">IF(O12&gt;0,F12,G12)</f>
        <v>1</v>
      </c>
      <c r="H13" s="14">
        <f t="shared" ca="1" si="8"/>
        <v>1.00016137</v>
      </c>
      <c r="I13" s="13">
        <f t="shared" ref="I13:I76" si="21">I12</f>
        <v>0.06</v>
      </c>
      <c r="J13" s="29">
        <f t="shared" ref="J13:J76" si="22">IF(O12&gt;0,VLOOKUP(O12,Y$12:AI$150,2),J12)</f>
        <v>44375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1.0002312529999999</v>
      </c>
      <c r="N13" s="12">
        <f t="shared" ca="1" si="10"/>
        <v>1.0003926599999999</v>
      </c>
      <c r="O13" s="179">
        <f t="shared" ref="O13:O76" si="25">IF(VLOOKUP(A13,Z$12:AG$150,8)=VLOOKUP(A12,Z$12:AG$150,8),0,VLOOKUP(A13,Z$12:AG$150,8))</f>
        <v>0</v>
      </c>
      <c r="P13" s="14">
        <f t="shared" ca="1" si="11"/>
        <v>0.39265999000000001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44708</v>
      </c>
      <c r="W13" s="3"/>
      <c r="X13" s="4"/>
      <c r="Y13" s="93">
        <f t="shared" ref="Y13:Y44" si="28">Y12+1</f>
        <v>1</v>
      </c>
      <c r="Z13" s="94">
        <v>44708</v>
      </c>
      <c r="AA13" s="96">
        <f t="shared" ref="AA13:AA24" si="29">(AA12-AD13)</f>
        <v>1000</v>
      </c>
      <c r="AB13" s="97">
        <f t="shared" ref="AB13:AB24" si="30">NETWORKDAYS(Z12,Z13,Y$160:Y$444)-1</f>
        <v>231</v>
      </c>
      <c r="AC13" s="100">
        <f>TRUNC((ROUND(((1+AC$11)^(AB13/252)),9)-1)*AA12,8)</f>
        <v>54.86538899</v>
      </c>
      <c r="AD13" s="100">
        <f>TRUNC(AA12*AE13,8)</f>
        <v>0</v>
      </c>
      <c r="AE13" s="98">
        <v>0</v>
      </c>
      <c r="AF13" s="100">
        <f t="shared" ref="AF13:AF24" si="31">(AC13+AD13)</f>
        <v>54.86538899</v>
      </c>
      <c r="AG13" s="93">
        <f t="shared" ref="AG13:AG44" si="32">AG12+1</f>
        <v>1</v>
      </c>
      <c r="AH13" s="99" t="s">
        <v>62</v>
      </c>
      <c r="AI13" s="94">
        <f t="shared" si="17"/>
        <v>44732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44377</v>
      </c>
      <c r="B14" s="144">
        <f t="shared" ref="B14:B77" ca="1" si="33">IF(A14&lt;=TODAY(),C14+P14,IF(AND(A14&gt;TODAY(),A14&lt;=$B$1),IF(VLOOKUP(TODAY(),$A$10:$D$5000,4,FALSE)=0,"n.d",C14+P14),"n.d"))</f>
        <v>1000.785478</v>
      </c>
      <c r="C14" s="14">
        <f t="shared" si="19"/>
        <v>1000</v>
      </c>
      <c r="D14" s="13">
        <f ca="1">IF(A14&lt;$B$1,VLOOKUP(A14,[1]DI!$A$4:$B$15000,2,FALSE),0)</f>
        <v>4.1500000000000002E-2</v>
      </c>
      <c r="E14" s="14">
        <f t="shared" ref="E14:E77" ca="1" si="34">ROUND(((1+D14)^(1/252)),8)</f>
        <v>1.00016137</v>
      </c>
      <c r="F14" s="14">
        <f ca="1">(TRUNC(PRODUCT($E$12:$E13),16))</f>
        <v>1.00032276604028</v>
      </c>
      <c r="G14" s="14">
        <f t="shared" ref="G14:G77" si="35">IF(O13&gt;0,F13,G13)</f>
        <v>1</v>
      </c>
      <c r="H14" s="14">
        <f t="shared" ref="H14:H77" ca="1" si="36">ROUND(F14/G14,8)</f>
        <v>1.0003227699999999</v>
      </c>
      <c r="I14" s="13">
        <f t="shared" si="21"/>
        <v>0.06</v>
      </c>
      <c r="J14" s="29">
        <f t="shared" si="22"/>
        <v>44375</v>
      </c>
      <c r="K14" s="2">
        <f t="shared" si="23"/>
        <v>2</v>
      </c>
      <c r="L14" s="17">
        <f t="shared" si="24"/>
        <v>2</v>
      </c>
      <c r="M14" s="12">
        <f t="shared" si="9"/>
        <v>1.000462559</v>
      </c>
      <c r="N14" s="12">
        <f t="shared" ca="1" si="10"/>
        <v>1.0007854780000001</v>
      </c>
      <c r="O14" s="179">
        <f t="shared" si="25"/>
        <v>0</v>
      </c>
      <c r="P14" s="14">
        <f t="shared" ca="1" si="11"/>
        <v>0.78547800000000001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44708</v>
      </c>
      <c r="W14" s="3"/>
      <c r="X14" s="4"/>
      <c r="Y14" s="93">
        <f t="shared" si="28"/>
        <v>2</v>
      </c>
      <c r="Z14" s="94">
        <f>AF171</f>
        <v>44732</v>
      </c>
      <c r="AA14" s="96">
        <f t="shared" si="29"/>
        <v>1000</v>
      </c>
      <c r="AB14" s="97">
        <f t="shared" si="30"/>
        <v>15</v>
      </c>
      <c r="AC14" s="100">
        <f t="shared" ref="AC14:AC24" si="38">TRUNC((ROUND(((1+AC$11)^(AB14/252)),9)-1)*AA13,8)</f>
        <v>3.4744090000000001</v>
      </c>
      <c r="AD14" s="100">
        <f t="shared" ref="AD14:AD31" si="39">TRUNC(AA13*AE14,8)</f>
        <v>0</v>
      </c>
      <c r="AE14" s="98">
        <v>0</v>
      </c>
      <c r="AF14" s="100">
        <f t="shared" si="31"/>
        <v>3.4744090000000001</v>
      </c>
      <c r="AG14" s="93">
        <f t="shared" si="32"/>
        <v>2</v>
      </c>
      <c r="AH14" s="99" t="s">
        <v>62</v>
      </c>
      <c r="AI14" s="94">
        <f t="shared" si="17"/>
        <v>44762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ht="15" x14ac:dyDescent="0.25">
      <c r="A15" s="35">
        <f t="shared" si="18"/>
        <v>44378</v>
      </c>
      <c r="B15" s="144">
        <f t="shared" ca="1" si="33"/>
        <v>1001.178444</v>
      </c>
      <c r="C15" s="14">
        <f t="shared" si="19"/>
        <v>1000</v>
      </c>
      <c r="D15" s="13">
        <f ca="1">IF(A15&lt;$B$1,VLOOKUP(A15,[1]DI!$A$4:$B$15000,2,FALSE),0)</f>
        <v>4.1500000000000002E-2</v>
      </c>
      <c r="E15" s="14">
        <f t="shared" ca="1" si="34"/>
        <v>1.00016137</v>
      </c>
      <c r="F15" s="14">
        <f ca="1">(TRUNC(PRODUCT($E$12:$E14),16))</f>
        <v>1.0004841881250299</v>
      </c>
      <c r="G15" s="14">
        <f t="shared" si="35"/>
        <v>1</v>
      </c>
      <c r="H15" s="14">
        <f t="shared" ca="1" si="36"/>
        <v>1.0004841900000001</v>
      </c>
      <c r="I15" s="13">
        <f t="shared" si="21"/>
        <v>0.06</v>
      </c>
      <c r="J15" s="29">
        <f t="shared" si="22"/>
        <v>44375</v>
      </c>
      <c r="K15" s="2">
        <f t="shared" si="23"/>
        <v>3</v>
      </c>
      <c r="L15" s="17">
        <f t="shared" si="24"/>
        <v>3</v>
      </c>
      <c r="M15" s="12">
        <f t="shared" si="9"/>
        <v>1.0006939180000001</v>
      </c>
      <c r="N15" s="12">
        <f t="shared" ca="1" si="10"/>
        <v>1.001178444</v>
      </c>
      <c r="O15" s="179">
        <f t="shared" si="25"/>
        <v>0</v>
      </c>
      <c r="P15" s="14">
        <f t="shared" ca="1" si="11"/>
        <v>1.178444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44708</v>
      </c>
      <c r="W15" s="3"/>
      <c r="X15" s="4"/>
      <c r="Y15" s="93">
        <f t="shared" si="28"/>
        <v>3</v>
      </c>
      <c r="Z15" s="94">
        <f t="shared" ref="Z15:Z42" si="40">AF172</f>
        <v>44762</v>
      </c>
      <c r="AA15" s="96">
        <f t="shared" si="29"/>
        <v>955.10665223000001</v>
      </c>
      <c r="AB15" s="97">
        <f t="shared" si="30"/>
        <v>22</v>
      </c>
      <c r="AC15" s="100">
        <f t="shared" si="38"/>
        <v>5.0999290000000004</v>
      </c>
      <c r="AD15" s="156">
        <v>44.893347769999998</v>
      </c>
      <c r="AE15" s="157">
        <f>AD15/AA14</f>
        <v>4.4893347770000001E-2</v>
      </c>
      <c r="AF15" s="100">
        <f t="shared" si="31"/>
        <v>49.993276770000001</v>
      </c>
      <c r="AG15" s="93">
        <f t="shared" si="32"/>
        <v>3</v>
      </c>
      <c r="AH15" s="99" t="s">
        <v>62</v>
      </c>
      <c r="AI15" s="94">
        <f t="shared" si="17"/>
        <v>44795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ht="15" x14ac:dyDescent="0.25">
      <c r="A16" s="35">
        <f t="shared" si="18"/>
        <v>44379</v>
      </c>
      <c r="B16" s="144">
        <f t="shared" ca="1" si="33"/>
        <v>1001.5715679899999</v>
      </c>
      <c r="C16" s="14">
        <f t="shared" si="19"/>
        <v>1000</v>
      </c>
      <c r="D16" s="13">
        <f ca="1">IF(A16&lt;$B$1,VLOOKUP(A16,[1]DI!$A$4:$B$15000,2,FALSE),0)</f>
        <v>4.1500000000000002E-2</v>
      </c>
      <c r="E16" s="14">
        <f t="shared" ca="1" si="34"/>
        <v>1.00016137</v>
      </c>
      <c r="F16" s="14">
        <f ca="1">(TRUNC(PRODUCT($E$12:$E15),16))</f>
        <v>1.0006456362584699</v>
      </c>
      <c r="G16" s="14">
        <f t="shared" si="35"/>
        <v>1</v>
      </c>
      <c r="H16" s="14">
        <f t="shared" ca="1" si="36"/>
        <v>1.0006456399999999</v>
      </c>
      <c r="I16" s="13">
        <f t="shared" si="21"/>
        <v>0.06</v>
      </c>
      <c r="J16" s="29">
        <f t="shared" si="22"/>
        <v>44375</v>
      </c>
      <c r="K16" s="2">
        <f t="shared" si="23"/>
        <v>4</v>
      </c>
      <c r="L16" s="17">
        <f t="shared" si="24"/>
        <v>4</v>
      </c>
      <c r="M16" s="12">
        <f t="shared" si="9"/>
        <v>1.0009253309999999</v>
      </c>
      <c r="N16" s="12">
        <f t="shared" ca="1" si="10"/>
        <v>1.0015715679999999</v>
      </c>
      <c r="O16" s="179">
        <f t="shared" si="25"/>
        <v>0</v>
      </c>
      <c r="P16" s="14">
        <f t="shared" ca="1" si="11"/>
        <v>1.5715679899999999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44708</v>
      </c>
      <c r="W16" s="3"/>
      <c r="X16" s="4"/>
      <c r="Y16" s="93">
        <f t="shared" si="28"/>
        <v>4</v>
      </c>
      <c r="Z16" s="94">
        <f t="shared" si="40"/>
        <v>44795</v>
      </c>
      <c r="AA16" s="96">
        <f t="shared" si="29"/>
        <v>898.57436954000002</v>
      </c>
      <c r="AB16" s="97">
        <f t="shared" si="30"/>
        <v>23</v>
      </c>
      <c r="AC16" s="100">
        <f t="shared" si="38"/>
        <v>5.0929734599999996</v>
      </c>
      <c r="AD16" s="156">
        <v>56.532282690000002</v>
      </c>
      <c r="AE16" s="157">
        <f>AD16/AA15</f>
        <v>5.9189497380221806E-2</v>
      </c>
      <c r="AF16" s="100">
        <f t="shared" si="31"/>
        <v>61.625256149999998</v>
      </c>
      <c r="AG16" s="93">
        <f t="shared" si="32"/>
        <v>4</v>
      </c>
      <c r="AH16" s="99" t="s">
        <v>62</v>
      </c>
      <c r="AI16" s="94">
        <f t="shared" si="17"/>
        <v>44824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ht="15" x14ac:dyDescent="0.25">
      <c r="A17" s="35">
        <f t="shared" si="18"/>
        <v>44380</v>
      </c>
      <c r="B17" s="144">
        <f t="shared" ca="1" si="33"/>
        <v>1001.964842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4"/>
        <v>1</v>
      </c>
      <c r="F17" s="14">
        <f ca="1">(TRUNC(PRODUCT($E$12:$E16),16))</f>
        <v>1.00080711044479</v>
      </c>
      <c r="G17" s="14">
        <f t="shared" si="35"/>
        <v>1</v>
      </c>
      <c r="H17" s="14">
        <f t="shared" ca="1" si="36"/>
        <v>1.00080711</v>
      </c>
      <c r="I17" s="13">
        <f t="shared" si="21"/>
        <v>0.06</v>
      </c>
      <c r="J17" s="29">
        <f t="shared" si="22"/>
        <v>44375</v>
      </c>
      <c r="K17" s="2">
        <f t="shared" si="23"/>
        <v>4</v>
      </c>
      <c r="L17" s="17">
        <f t="shared" si="24"/>
        <v>5</v>
      </c>
      <c r="M17" s="12">
        <f t="shared" si="9"/>
        <v>1.001156798</v>
      </c>
      <c r="N17" s="12">
        <f t="shared" ca="1" si="10"/>
        <v>1.001964842</v>
      </c>
      <c r="O17" s="179">
        <f t="shared" si="25"/>
        <v>0</v>
      </c>
      <c r="P17" s="14">
        <f t="shared" ca="1" si="11"/>
        <v>1.964842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44708</v>
      </c>
      <c r="W17" s="3"/>
      <c r="X17" s="4"/>
      <c r="Y17" s="93">
        <f t="shared" si="28"/>
        <v>5</v>
      </c>
      <c r="Z17" s="94">
        <f t="shared" si="40"/>
        <v>44824</v>
      </c>
      <c r="AA17" s="96">
        <f t="shared" si="29"/>
        <v>854.55714645</v>
      </c>
      <c r="AB17" s="97">
        <f t="shared" si="30"/>
        <v>20</v>
      </c>
      <c r="AC17" s="100">
        <f t="shared" si="38"/>
        <v>4.1650952800000001</v>
      </c>
      <c r="AD17" s="156">
        <v>44.017223090000002</v>
      </c>
      <c r="AE17" s="157">
        <f>AD17/AA16</f>
        <v>4.8985620536376291E-2</v>
      </c>
      <c r="AF17" s="100">
        <f t="shared" si="31"/>
        <v>48.182318370000004</v>
      </c>
      <c r="AG17" s="93">
        <f t="shared" si="32"/>
        <v>5</v>
      </c>
      <c r="AH17" s="99" t="s">
        <v>62</v>
      </c>
      <c r="AI17" s="94">
        <f t="shared" si="17"/>
        <v>44854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44381</v>
      </c>
      <c r="B18" s="144">
        <f t="shared" ca="1" si="33"/>
        <v>1001.964842</v>
      </c>
      <c r="C18" s="14">
        <f t="shared" si="19"/>
        <v>1000</v>
      </c>
      <c r="D18" s="13">
        <f ca="1">IF(A18&lt;$B$1,VLOOKUP(A18,[1]DI!$A$4:$B$15000,2,FALSE),0)</f>
        <v>0</v>
      </c>
      <c r="E18" s="14">
        <f t="shared" ca="1" si="34"/>
        <v>1</v>
      </c>
      <c r="F18" s="14">
        <f ca="1">(TRUNC(PRODUCT($E$12:$E17),16))</f>
        <v>1.00080711044479</v>
      </c>
      <c r="G18" s="14">
        <f t="shared" si="35"/>
        <v>1</v>
      </c>
      <c r="H18" s="14">
        <f t="shared" ca="1" si="36"/>
        <v>1.00080711</v>
      </c>
      <c r="I18" s="13">
        <f t="shared" si="21"/>
        <v>0.06</v>
      </c>
      <c r="J18" s="29">
        <f t="shared" si="22"/>
        <v>44375</v>
      </c>
      <c r="K18" s="2">
        <f t="shared" si="23"/>
        <v>4</v>
      </c>
      <c r="L18" s="17">
        <f t="shared" si="24"/>
        <v>5</v>
      </c>
      <c r="M18" s="12">
        <f t="shared" si="9"/>
        <v>1.001156798</v>
      </c>
      <c r="N18" s="12">
        <f t="shared" ca="1" si="10"/>
        <v>1.001964842</v>
      </c>
      <c r="O18" s="179">
        <f t="shared" si="25"/>
        <v>0</v>
      </c>
      <c r="P18" s="14">
        <f t="shared" ca="1" si="11"/>
        <v>1.964842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44708</v>
      </c>
      <c r="W18" s="3"/>
      <c r="X18" s="4"/>
      <c r="Y18" s="93">
        <f t="shared" si="28"/>
        <v>6</v>
      </c>
      <c r="Z18" s="94">
        <f t="shared" si="40"/>
        <v>44854</v>
      </c>
      <c r="AA18" s="96">
        <f t="shared" si="29"/>
        <v>854.55714645</v>
      </c>
      <c r="AB18" s="97">
        <f t="shared" si="30"/>
        <v>21</v>
      </c>
      <c r="AC18" s="100">
        <f t="shared" si="38"/>
        <v>4.1596004899999999</v>
      </c>
      <c r="AD18" s="100">
        <f t="shared" si="39"/>
        <v>0</v>
      </c>
      <c r="AE18" s="98">
        <v>0</v>
      </c>
      <c r="AF18" s="100">
        <f t="shared" si="31"/>
        <v>4.1596004899999999</v>
      </c>
      <c r="AG18" s="93">
        <f t="shared" si="32"/>
        <v>6</v>
      </c>
      <c r="AH18" s="99" t="s">
        <v>62</v>
      </c>
      <c r="AI18" s="94">
        <f t="shared" si="17"/>
        <v>44886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44382</v>
      </c>
      <c r="B19" s="144">
        <f t="shared" ca="1" si="33"/>
        <v>1001.964842</v>
      </c>
      <c r="C19" s="14">
        <f t="shared" si="19"/>
        <v>1000</v>
      </c>
      <c r="D19" s="13">
        <f ca="1">IF(A19&lt;$B$1,VLOOKUP(A19,[1]DI!$A$4:$B$15000,2,FALSE),0)</f>
        <v>4.1500000000000002E-2</v>
      </c>
      <c r="E19" s="14">
        <f t="shared" ca="1" si="34"/>
        <v>1.00016137</v>
      </c>
      <c r="F19" s="14">
        <f ca="1">(TRUNC(PRODUCT($E$12:$E18),16))</f>
        <v>1.00080711044479</v>
      </c>
      <c r="G19" s="14">
        <f t="shared" si="35"/>
        <v>1</v>
      </c>
      <c r="H19" s="14">
        <f t="shared" ca="1" si="36"/>
        <v>1.00080711</v>
      </c>
      <c r="I19" s="13">
        <f t="shared" si="21"/>
        <v>0.06</v>
      </c>
      <c r="J19" s="29">
        <f t="shared" si="22"/>
        <v>44375</v>
      </c>
      <c r="K19" s="2">
        <f t="shared" si="23"/>
        <v>5</v>
      </c>
      <c r="L19" s="17">
        <f t="shared" si="24"/>
        <v>5</v>
      </c>
      <c r="M19" s="12">
        <f t="shared" si="9"/>
        <v>1.001156798</v>
      </c>
      <c r="N19" s="12">
        <f t="shared" ca="1" si="10"/>
        <v>1.001964842</v>
      </c>
      <c r="O19" s="179">
        <f t="shared" si="25"/>
        <v>0</v>
      </c>
      <c r="P19" s="14">
        <f t="shared" ca="1" si="11"/>
        <v>1.964842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44708</v>
      </c>
      <c r="W19" s="3"/>
      <c r="X19" s="4"/>
      <c r="Y19" s="93">
        <f t="shared" si="28"/>
        <v>7</v>
      </c>
      <c r="Z19" s="94">
        <f t="shared" si="40"/>
        <v>44886</v>
      </c>
      <c r="AA19" s="96">
        <f t="shared" si="29"/>
        <v>854.55714645</v>
      </c>
      <c r="AB19" s="97">
        <f t="shared" si="30"/>
        <v>20</v>
      </c>
      <c r="AC19" s="100">
        <f t="shared" si="38"/>
        <v>3.9610655000000001</v>
      </c>
      <c r="AD19" s="100">
        <f t="shared" si="39"/>
        <v>0</v>
      </c>
      <c r="AE19" s="98">
        <v>0</v>
      </c>
      <c r="AF19" s="100">
        <f t="shared" si="31"/>
        <v>3.9610655000000001</v>
      </c>
      <c r="AG19" s="93">
        <f t="shared" si="32"/>
        <v>7</v>
      </c>
      <c r="AH19" s="99" t="s">
        <v>62</v>
      </c>
      <c r="AI19" s="94">
        <f t="shared" si="17"/>
        <v>44915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44383</v>
      </c>
      <c r="B20" s="144">
        <f t="shared" ca="1" si="33"/>
        <v>1002.3582730000001</v>
      </c>
      <c r="C20" s="14">
        <f t="shared" si="19"/>
        <v>1000</v>
      </c>
      <c r="D20" s="13">
        <f ca="1">IF(A20&lt;$B$1,VLOOKUP(A20,[1]DI!$A$4:$B$15000,2,FALSE),0)</f>
        <v>4.1500000000000002E-2</v>
      </c>
      <c r="E20" s="14">
        <f t="shared" ca="1" si="34"/>
        <v>1.00016137</v>
      </c>
      <c r="F20" s="14">
        <f ca="1">(TRUNC(PRODUCT($E$12:$E19),16))</f>
        <v>1.0009686106882101</v>
      </c>
      <c r="G20" s="14">
        <f t="shared" si="35"/>
        <v>1</v>
      </c>
      <c r="H20" s="14">
        <f t="shared" ca="1" si="36"/>
        <v>1.0009686099999999</v>
      </c>
      <c r="I20" s="13">
        <f t="shared" si="21"/>
        <v>0.06</v>
      </c>
      <c r="J20" s="29">
        <f t="shared" si="22"/>
        <v>44375</v>
      </c>
      <c r="K20" s="2">
        <f t="shared" si="23"/>
        <v>6</v>
      </c>
      <c r="L20" s="17">
        <f t="shared" si="24"/>
        <v>6</v>
      </c>
      <c r="M20" s="12">
        <f t="shared" si="9"/>
        <v>1.0013883180000001</v>
      </c>
      <c r="N20" s="12">
        <f t="shared" ca="1" si="10"/>
        <v>1.002358273</v>
      </c>
      <c r="O20" s="179">
        <f t="shared" si="25"/>
        <v>0</v>
      </c>
      <c r="P20" s="14">
        <f t="shared" ca="1" si="11"/>
        <v>2.3582730000000001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44708</v>
      </c>
      <c r="W20" s="3"/>
      <c r="X20" s="4"/>
      <c r="Y20" s="93">
        <f t="shared" si="28"/>
        <v>8</v>
      </c>
      <c r="Z20" s="94">
        <f t="shared" si="40"/>
        <v>44915</v>
      </c>
      <c r="AA20" s="96">
        <f t="shared" si="29"/>
        <v>854.55714645</v>
      </c>
      <c r="AB20" s="97">
        <f t="shared" si="30"/>
        <v>21</v>
      </c>
      <c r="AC20" s="100">
        <f t="shared" si="38"/>
        <v>4.1596004899999999</v>
      </c>
      <c r="AD20" s="100">
        <f t="shared" si="39"/>
        <v>0</v>
      </c>
      <c r="AE20" s="98">
        <v>0</v>
      </c>
      <c r="AF20" s="100">
        <f t="shared" si="31"/>
        <v>4.1596004899999999</v>
      </c>
      <c r="AG20" s="93">
        <f t="shared" si="32"/>
        <v>8</v>
      </c>
      <c r="AH20" s="99" t="s">
        <v>62</v>
      </c>
      <c r="AI20" s="94">
        <f t="shared" si="17"/>
        <v>44946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44384</v>
      </c>
      <c r="B21" s="144">
        <f t="shared" ca="1" si="33"/>
        <v>1002.75186199</v>
      </c>
      <c r="C21" s="14">
        <f t="shared" si="19"/>
        <v>1000</v>
      </c>
      <c r="D21" s="13">
        <f ca="1">IF(A21&lt;$B$1,VLOOKUP(A21,[1]DI!$A$4:$B$15000,2,FALSE),0)</f>
        <v>4.1500000000000002E-2</v>
      </c>
      <c r="E21" s="14">
        <f t="shared" ca="1" si="34"/>
        <v>1.00016137</v>
      </c>
      <c r="F21" s="14">
        <f ca="1">(TRUNC(PRODUCT($E$12:$E20),16))</f>
        <v>1.00113013699291</v>
      </c>
      <c r="G21" s="14">
        <f t="shared" si="35"/>
        <v>1</v>
      </c>
      <c r="H21" s="14">
        <f t="shared" ca="1" si="36"/>
        <v>1.0011301399999999</v>
      </c>
      <c r="I21" s="13">
        <f t="shared" si="21"/>
        <v>0.06</v>
      </c>
      <c r="J21" s="29">
        <f t="shared" si="22"/>
        <v>44375</v>
      </c>
      <c r="K21" s="2">
        <f t="shared" si="23"/>
        <v>7</v>
      </c>
      <c r="L21" s="17">
        <f t="shared" si="24"/>
        <v>7</v>
      </c>
      <c r="M21" s="12">
        <f t="shared" si="9"/>
        <v>1.001619891</v>
      </c>
      <c r="N21" s="12">
        <f t="shared" ca="1" si="10"/>
        <v>1.002751862</v>
      </c>
      <c r="O21" s="179">
        <f t="shared" si="25"/>
        <v>0</v>
      </c>
      <c r="P21" s="14">
        <f t="shared" ca="1" si="11"/>
        <v>2.7518619900000001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44708</v>
      </c>
      <c r="W21" s="3"/>
      <c r="X21" s="4"/>
      <c r="Y21" s="93">
        <f t="shared" si="28"/>
        <v>9</v>
      </c>
      <c r="Z21" s="94">
        <f t="shared" si="40"/>
        <v>44946</v>
      </c>
      <c r="AA21" s="96">
        <f t="shared" si="29"/>
        <v>854.55714645</v>
      </c>
      <c r="AB21" s="97">
        <f t="shared" si="30"/>
        <v>23</v>
      </c>
      <c r="AC21" s="100">
        <f t="shared" si="38"/>
        <v>4.5568071999999997</v>
      </c>
      <c r="AD21" s="100">
        <f t="shared" si="39"/>
        <v>0</v>
      </c>
      <c r="AE21" s="98">
        <v>0</v>
      </c>
      <c r="AF21" s="100">
        <f t="shared" si="31"/>
        <v>4.5568071999999997</v>
      </c>
      <c r="AG21" s="93">
        <f t="shared" si="32"/>
        <v>9</v>
      </c>
      <c r="AH21" s="99" t="s">
        <v>62</v>
      </c>
      <c r="AI21" s="94">
        <f t="shared" si="17"/>
        <v>44979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44385</v>
      </c>
      <c r="B22" s="144">
        <f t="shared" ca="1" si="33"/>
        <v>1003.14560099</v>
      </c>
      <c r="C22" s="14">
        <f t="shared" si="19"/>
        <v>1000</v>
      </c>
      <c r="D22" s="13">
        <f ca="1">IF(A22&lt;$B$1,VLOOKUP(A22,[1]DI!$A$4:$B$15000,2,FALSE),0)</f>
        <v>4.1500000000000002E-2</v>
      </c>
      <c r="E22" s="14">
        <f t="shared" ca="1" si="34"/>
        <v>1.00016137</v>
      </c>
      <c r="F22" s="14">
        <f ca="1">(TRUNC(PRODUCT($E$12:$E21),16))</f>
        <v>1.0012916893631201</v>
      </c>
      <c r="G22" s="14">
        <f t="shared" si="35"/>
        <v>1</v>
      </c>
      <c r="H22" s="14">
        <f t="shared" ca="1" si="36"/>
        <v>1.00129169</v>
      </c>
      <c r="I22" s="13">
        <f t="shared" si="21"/>
        <v>0.06</v>
      </c>
      <c r="J22" s="29">
        <f t="shared" si="22"/>
        <v>44375</v>
      </c>
      <c r="K22" s="2">
        <f t="shared" si="23"/>
        <v>8</v>
      </c>
      <c r="L22" s="17">
        <f t="shared" si="24"/>
        <v>8</v>
      </c>
      <c r="M22" s="12">
        <f t="shared" si="9"/>
        <v>1.0018515189999999</v>
      </c>
      <c r="N22" s="12">
        <f t="shared" ca="1" si="10"/>
        <v>1.0031456009999999</v>
      </c>
      <c r="O22" s="179">
        <f t="shared" si="25"/>
        <v>0</v>
      </c>
      <c r="P22" s="14">
        <f t="shared" ca="1" si="11"/>
        <v>3.1456009900000002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44708</v>
      </c>
      <c r="W22" s="3"/>
      <c r="X22" s="4"/>
      <c r="Y22" s="93">
        <f t="shared" si="28"/>
        <v>10</v>
      </c>
      <c r="Z22" s="94">
        <f t="shared" si="40"/>
        <v>44979</v>
      </c>
      <c r="AA22" s="96">
        <f t="shared" si="29"/>
        <v>854.55714645</v>
      </c>
      <c r="AB22" s="97">
        <f t="shared" si="30"/>
        <v>21</v>
      </c>
      <c r="AC22" s="100">
        <f t="shared" si="38"/>
        <v>4.1596004899999999</v>
      </c>
      <c r="AD22" s="100">
        <f t="shared" si="39"/>
        <v>0</v>
      </c>
      <c r="AE22" s="98">
        <v>0</v>
      </c>
      <c r="AF22" s="100">
        <f t="shared" si="31"/>
        <v>4.1596004899999999</v>
      </c>
      <c r="AG22" s="93">
        <f t="shared" si="32"/>
        <v>10</v>
      </c>
      <c r="AH22" s="99" t="s">
        <v>62</v>
      </c>
      <c r="AI22" s="94">
        <f t="shared" si="17"/>
        <v>45005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44386</v>
      </c>
      <c r="B23" s="144">
        <f t="shared" ca="1" si="33"/>
        <v>1003.53949599</v>
      </c>
      <c r="C23" s="14">
        <f t="shared" si="19"/>
        <v>1000</v>
      </c>
      <c r="D23" s="13">
        <f ca="1">IF(A23&lt;$B$1,VLOOKUP(A23,[1]DI!$A$4:$B$15000,2,FALSE),0)</f>
        <v>4.1500000000000002E-2</v>
      </c>
      <c r="E23" s="14">
        <f t="shared" ca="1" si="34"/>
        <v>1.00016137</v>
      </c>
      <c r="F23" s="14">
        <f ca="1">(TRUNC(PRODUCT($E$12:$E22),16))</f>
        <v>1.0014532678030299</v>
      </c>
      <c r="G23" s="14">
        <f t="shared" si="35"/>
        <v>1</v>
      </c>
      <c r="H23" s="14">
        <f t="shared" ca="1" si="36"/>
        <v>1.0014532700000001</v>
      </c>
      <c r="I23" s="13">
        <f t="shared" si="21"/>
        <v>0.06</v>
      </c>
      <c r="J23" s="29">
        <f t="shared" si="22"/>
        <v>44375</v>
      </c>
      <c r="K23" s="2">
        <f t="shared" si="23"/>
        <v>9</v>
      </c>
      <c r="L23" s="17">
        <f t="shared" si="24"/>
        <v>9</v>
      </c>
      <c r="M23" s="12">
        <f t="shared" si="9"/>
        <v>1.0020831990000001</v>
      </c>
      <c r="N23" s="12">
        <f t="shared" ca="1" si="10"/>
        <v>1.0035394959999999</v>
      </c>
      <c r="O23" s="179">
        <f t="shared" si="25"/>
        <v>0</v>
      </c>
      <c r="P23" s="14">
        <f t="shared" ca="1" si="11"/>
        <v>3.5394959899999998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44708</v>
      </c>
      <c r="W23" s="3"/>
      <c r="X23" s="4"/>
      <c r="Y23" s="93">
        <f t="shared" si="28"/>
        <v>11</v>
      </c>
      <c r="Z23" s="94">
        <f t="shared" si="40"/>
        <v>45005</v>
      </c>
      <c r="AA23" s="96">
        <f t="shared" si="29"/>
        <v>854.55714645</v>
      </c>
      <c r="AB23" s="97">
        <f t="shared" si="30"/>
        <v>18</v>
      </c>
      <c r="AC23" s="100">
        <f t="shared" si="38"/>
        <v>3.5641339599999999</v>
      </c>
      <c r="AD23" s="100">
        <f t="shared" si="39"/>
        <v>0</v>
      </c>
      <c r="AE23" s="98">
        <v>0</v>
      </c>
      <c r="AF23" s="100">
        <f t="shared" si="31"/>
        <v>3.5641339599999999</v>
      </c>
      <c r="AG23" s="93">
        <f t="shared" si="32"/>
        <v>11</v>
      </c>
      <c r="AH23" s="99" t="s">
        <v>62</v>
      </c>
      <c r="AI23" s="94">
        <f t="shared" si="17"/>
        <v>45036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44387</v>
      </c>
      <c r="B24" s="144">
        <f t="shared" ca="1" si="33"/>
        <v>1003.93354199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4"/>
        <v>1</v>
      </c>
      <c r="F24" s="14">
        <f ca="1">(TRUNC(PRODUCT($E$12:$E23),16))</f>
        <v>1.0016148723168601</v>
      </c>
      <c r="G24" s="14">
        <f t="shared" si="35"/>
        <v>1</v>
      </c>
      <c r="H24" s="14">
        <f t="shared" ca="1" si="36"/>
        <v>1.00161487</v>
      </c>
      <c r="I24" s="13">
        <f t="shared" si="21"/>
        <v>0.06</v>
      </c>
      <c r="J24" s="29">
        <f t="shared" si="22"/>
        <v>44375</v>
      </c>
      <c r="K24" s="2">
        <f t="shared" si="23"/>
        <v>9</v>
      </c>
      <c r="L24" s="17">
        <f t="shared" si="24"/>
        <v>10</v>
      </c>
      <c r="M24" s="12">
        <f t="shared" si="9"/>
        <v>1.0023149339999999</v>
      </c>
      <c r="N24" s="12">
        <f t="shared" ca="1" si="10"/>
        <v>1.003933542</v>
      </c>
      <c r="O24" s="179">
        <f t="shared" si="25"/>
        <v>0</v>
      </c>
      <c r="P24" s="14">
        <f t="shared" ca="1" si="11"/>
        <v>3.9335419900000002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44708</v>
      </c>
      <c r="W24" s="3"/>
      <c r="X24" s="4"/>
      <c r="Y24" s="93">
        <f t="shared" si="28"/>
        <v>12</v>
      </c>
      <c r="Z24" s="94">
        <f t="shared" si="40"/>
        <v>45036</v>
      </c>
      <c r="AA24" s="96">
        <f t="shared" si="29"/>
        <v>854.55714645</v>
      </c>
      <c r="AB24" s="97">
        <f t="shared" si="30"/>
        <v>22</v>
      </c>
      <c r="AC24" s="100">
        <f t="shared" si="38"/>
        <v>4.3581807699999997</v>
      </c>
      <c r="AD24" s="100">
        <f t="shared" si="39"/>
        <v>0</v>
      </c>
      <c r="AE24" s="98">
        <v>0</v>
      </c>
      <c r="AF24" s="100">
        <f t="shared" si="31"/>
        <v>4.3581807699999997</v>
      </c>
      <c r="AG24" s="93">
        <f t="shared" si="32"/>
        <v>12</v>
      </c>
      <c r="AH24" s="99" t="s">
        <v>62</v>
      </c>
      <c r="AI24" s="94">
        <f t="shared" si="17"/>
        <v>45068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35">
        <f t="shared" si="18"/>
        <v>44388</v>
      </c>
      <c r="B25" s="144">
        <f t="shared" ca="1" si="33"/>
        <v>1003.93354199</v>
      </c>
      <c r="C25" s="14">
        <f t="shared" si="19"/>
        <v>1000</v>
      </c>
      <c r="D25" s="13">
        <f ca="1">IF(A25&lt;$B$1,VLOOKUP(A25,[1]DI!$A$4:$B$15000,2,FALSE),0)</f>
        <v>0</v>
      </c>
      <c r="E25" s="14">
        <f t="shared" ca="1" si="34"/>
        <v>1</v>
      </c>
      <c r="F25" s="14">
        <f ca="1">(TRUNC(PRODUCT($E$12:$E24),16))</f>
        <v>1.0016148723168601</v>
      </c>
      <c r="G25" s="14">
        <f t="shared" si="35"/>
        <v>1</v>
      </c>
      <c r="H25" s="14">
        <f t="shared" ca="1" si="36"/>
        <v>1.00161487</v>
      </c>
      <c r="I25" s="13">
        <f t="shared" si="21"/>
        <v>0.06</v>
      </c>
      <c r="J25" s="29">
        <f t="shared" si="22"/>
        <v>44375</v>
      </c>
      <c r="K25" s="2">
        <f t="shared" si="23"/>
        <v>9</v>
      </c>
      <c r="L25" s="17">
        <f t="shared" si="24"/>
        <v>10</v>
      </c>
      <c r="M25" s="12">
        <f t="shared" si="9"/>
        <v>1.0023149339999999</v>
      </c>
      <c r="N25" s="12">
        <f t="shared" ca="1" si="10"/>
        <v>1.003933542</v>
      </c>
      <c r="O25" s="179">
        <f t="shared" si="25"/>
        <v>0</v>
      </c>
      <c r="P25" s="14">
        <f t="shared" ca="1" si="11"/>
        <v>3.9335419900000002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44708</v>
      </c>
      <c r="W25" s="3"/>
      <c r="X25" s="4"/>
      <c r="Y25" s="93">
        <f t="shared" si="28"/>
        <v>13</v>
      </c>
      <c r="Z25" s="94">
        <f t="shared" si="40"/>
        <v>45068</v>
      </c>
      <c r="AA25" s="96">
        <f t="shared" ref="AA25:AA31" si="41">(AA24-AD25)</f>
        <v>854.55714645</v>
      </c>
      <c r="AB25" s="97">
        <f t="shared" ref="AB25:AB31" si="42">NETWORKDAYS(Z24,Z25,Y$160:Y$444)-1</f>
        <v>20</v>
      </c>
      <c r="AC25" s="100">
        <f t="shared" ref="AC25:AC31" si="43">TRUNC((ROUND(((1+AC$11)^(AB25/252)),9)-1)*AA24,8)</f>
        <v>3.9610655000000001</v>
      </c>
      <c r="AD25" s="100">
        <f t="shared" si="39"/>
        <v>0</v>
      </c>
      <c r="AE25" s="98">
        <v>0</v>
      </c>
      <c r="AF25" s="100">
        <f t="shared" ref="AF25:AF31" si="44">(AC25+AD25)</f>
        <v>3.9610655000000001</v>
      </c>
      <c r="AG25" s="93">
        <f t="shared" si="32"/>
        <v>13</v>
      </c>
      <c r="AH25" s="99" t="s">
        <v>62</v>
      </c>
      <c r="AI25" s="94">
        <f t="shared" ref="AI25:AI31" si="45">Z26</f>
        <v>45097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35">
        <f t="shared" si="18"/>
        <v>44389</v>
      </c>
      <c r="B26" s="144">
        <f t="shared" ca="1" si="33"/>
        <v>1003.93354199</v>
      </c>
      <c r="C26" s="14">
        <f t="shared" si="19"/>
        <v>1000</v>
      </c>
      <c r="D26" s="13">
        <f ca="1">IF(A26&lt;$B$1,VLOOKUP(A26,[1]DI!$A$4:$B$15000,2,FALSE),0)</f>
        <v>4.1500000000000002E-2</v>
      </c>
      <c r="E26" s="14">
        <f t="shared" ca="1" si="34"/>
        <v>1.00016137</v>
      </c>
      <c r="F26" s="14">
        <f ca="1">(TRUNC(PRODUCT($E$12:$E25),16))</f>
        <v>1.0016148723168601</v>
      </c>
      <c r="G26" s="14">
        <f t="shared" si="35"/>
        <v>1</v>
      </c>
      <c r="H26" s="14">
        <f t="shared" ca="1" si="36"/>
        <v>1.00161487</v>
      </c>
      <c r="I26" s="13">
        <f t="shared" si="21"/>
        <v>0.06</v>
      </c>
      <c r="J26" s="29">
        <f t="shared" si="22"/>
        <v>44375</v>
      </c>
      <c r="K26" s="2">
        <f t="shared" si="23"/>
        <v>10</v>
      </c>
      <c r="L26" s="17">
        <f t="shared" si="24"/>
        <v>10</v>
      </c>
      <c r="M26" s="12">
        <f t="shared" si="9"/>
        <v>1.0023149339999999</v>
      </c>
      <c r="N26" s="12">
        <f t="shared" ca="1" si="10"/>
        <v>1.003933542</v>
      </c>
      <c r="O26" s="179">
        <f t="shared" si="25"/>
        <v>0</v>
      </c>
      <c r="P26" s="14">
        <f t="shared" ca="1" si="11"/>
        <v>3.9335419900000002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44708</v>
      </c>
      <c r="W26" s="3"/>
      <c r="X26" s="4"/>
      <c r="Y26" s="93">
        <f t="shared" si="28"/>
        <v>14</v>
      </c>
      <c r="Z26" s="94">
        <f t="shared" si="40"/>
        <v>45097</v>
      </c>
      <c r="AA26" s="96">
        <f t="shared" si="41"/>
        <v>854.55714645</v>
      </c>
      <c r="AB26" s="97">
        <f t="shared" si="42"/>
        <v>20</v>
      </c>
      <c r="AC26" s="100">
        <f t="shared" si="43"/>
        <v>3.9610655000000001</v>
      </c>
      <c r="AD26" s="100">
        <f t="shared" si="39"/>
        <v>0</v>
      </c>
      <c r="AE26" s="98">
        <v>0</v>
      </c>
      <c r="AF26" s="100">
        <f t="shared" si="44"/>
        <v>3.9610655000000001</v>
      </c>
      <c r="AG26" s="93">
        <f t="shared" si="32"/>
        <v>14</v>
      </c>
      <c r="AH26" s="99" t="s">
        <v>62</v>
      </c>
      <c r="AI26" s="94">
        <f t="shared" si="45"/>
        <v>45127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35">
        <f t="shared" si="18"/>
        <v>44390</v>
      </c>
      <c r="B27" s="144">
        <f t="shared" ca="1" si="33"/>
        <v>1004.327745</v>
      </c>
      <c r="C27" s="14">
        <f t="shared" si="19"/>
        <v>1000</v>
      </c>
      <c r="D27" s="13">
        <f ca="1">IF(A27&lt;$B$1,VLOOKUP(A27,[1]DI!$A$4:$B$15000,2,FALSE),0)</f>
        <v>4.1500000000000002E-2</v>
      </c>
      <c r="E27" s="14">
        <f t="shared" ca="1" si="34"/>
        <v>1.00016137</v>
      </c>
      <c r="F27" s="14">
        <f ca="1">(TRUNC(PRODUCT($E$12:$E26),16))</f>
        <v>1.0017765029087999</v>
      </c>
      <c r="G27" s="14">
        <f t="shared" si="35"/>
        <v>1</v>
      </c>
      <c r="H27" s="14">
        <f t="shared" ca="1" si="36"/>
        <v>1.0017765000000001</v>
      </c>
      <c r="I27" s="13">
        <f t="shared" si="21"/>
        <v>0.06</v>
      </c>
      <c r="J27" s="29">
        <f t="shared" si="22"/>
        <v>44375</v>
      </c>
      <c r="K27" s="2">
        <f t="shared" si="23"/>
        <v>11</v>
      </c>
      <c r="L27" s="17">
        <f t="shared" si="24"/>
        <v>11</v>
      </c>
      <c r="M27" s="12">
        <f t="shared" si="9"/>
        <v>1.0025467210000001</v>
      </c>
      <c r="N27" s="12">
        <f t="shared" ca="1" si="10"/>
        <v>1.0043277450000001</v>
      </c>
      <c r="O27" s="179">
        <f t="shared" si="25"/>
        <v>0</v>
      </c>
      <c r="P27" s="14">
        <f t="shared" ca="1" si="11"/>
        <v>4.3277450000000002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44708</v>
      </c>
      <c r="W27" s="3"/>
      <c r="X27" s="4"/>
      <c r="Y27" s="93">
        <f t="shared" si="28"/>
        <v>15</v>
      </c>
      <c r="Z27" s="94">
        <f t="shared" si="40"/>
        <v>45127</v>
      </c>
      <c r="AA27" s="96">
        <f t="shared" si="41"/>
        <v>854.55714645</v>
      </c>
      <c r="AB27" s="97">
        <f t="shared" si="42"/>
        <v>22</v>
      </c>
      <c r="AC27" s="100">
        <f t="shared" si="43"/>
        <v>4.3581807699999997</v>
      </c>
      <c r="AD27" s="100">
        <f t="shared" si="39"/>
        <v>0</v>
      </c>
      <c r="AE27" s="98">
        <v>0</v>
      </c>
      <c r="AF27" s="100">
        <f t="shared" si="44"/>
        <v>4.3581807699999997</v>
      </c>
      <c r="AG27" s="93">
        <f t="shared" si="32"/>
        <v>15</v>
      </c>
      <c r="AH27" s="99" t="s">
        <v>62</v>
      </c>
      <c r="AI27" s="94">
        <f t="shared" si="45"/>
        <v>45159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35">
        <f t="shared" si="18"/>
        <v>44391</v>
      </c>
      <c r="B28" s="144">
        <f t="shared" ca="1" si="33"/>
        <v>1004.72210799</v>
      </c>
      <c r="C28" s="14">
        <f t="shared" si="19"/>
        <v>1000</v>
      </c>
      <c r="D28" s="13">
        <f ca="1">IF(A28&lt;$B$1,VLOOKUP(A28,[1]DI!$A$4:$B$15000,2,FALSE),0)</f>
        <v>4.1500000000000002E-2</v>
      </c>
      <c r="E28" s="14">
        <f t="shared" ca="1" si="34"/>
        <v>1.00016137</v>
      </c>
      <c r="F28" s="14">
        <f ca="1">(TRUNC(PRODUCT($E$12:$E27),16))</f>
        <v>1.0019381595830801</v>
      </c>
      <c r="G28" s="14">
        <f t="shared" si="35"/>
        <v>1</v>
      </c>
      <c r="H28" s="14">
        <f t="shared" ca="1" si="36"/>
        <v>1.0019381599999999</v>
      </c>
      <c r="I28" s="13">
        <f t="shared" si="21"/>
        <v>0.06</v>
      </c>
      <c r="J28" s="29">
        <f t="shared" si="22"/>
        <v>44375</v>
      </c>
      <c r="K28" s="2">
        <f t="shared" si="23"/>
        <v>12</v>
      </c>
      <c r="L28" s="17">
        <f t="shared" si="24"/>
        <v>12</v>
      </c>
      <c r="M28" s="12">
        <f t="shared" si="9"/>
        <v>1.0027785629999999</v>
      </c>
      <c r="N28" s="12">
        <f t="shared" ca="1" si="10"/>
        <v>1.0047221079999999</v>
      </c>
      <c r="O28" s="179">
        <f t="shared" si="25"/>
        <v>0</v>
      </c>
      <c r="P28" s="14">
        <f t="shared" ca="1" si="11"/>
        <v>4.7221079899999996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44708</v>
      </c>
      <c r="W28" s="3"/>
      <c r="X28" s="4"/>
      <c r="Y28" s="93">
        <f t="shared" si="28"/>
        <v>16</v>
      </c>
      <c r="Z28" s="94">
        <f t="shared" si="40"/>
        <v>45159</v>
      </c>
      <c r="AA28" s="96">
        <f t="shared" si="41"/>
        <v>854.55714645</v>
      </c>
      <c r="AB28" s="97">
        <f t="shared" si="42"/>
        <v>22</v>
      </c>
      <c r="AC28" s="100">
        <f t="shared" si="43"/>
        <v>4.3581807699999997</v>
      </c>
      <c r="AD28" s="100">
        <f t="shared" si="39"/>
        <v>0</v>
      </c>
      <c r="AE28" s="98">
        <v>0</v>
      </c>
      <c r="AF28" s="100">
        <f t="shared" si="44"/>
        <v>4.3581807699999997</v>
      </c>
      <c r="AG28" s="93">
        <f t="shared" si="32"/>
        <v>16</v>
      </c>
      <c r="AH28" s="99" t="s">
        <v>62</v>
      </c>
      <c r="AI28" s="94">
        <f t="shared" si="45"/>
        <v>45189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35">
        <f t="shared" si="18"/>
        <v>44392</v>
      </c>
      <c r="B29" s="144">
        <f t="shared" ca="1" si="33"/>
        <v>1005.116619</v>
      </c>
      <c r="C29" s="14">
        <f t="shared" si="19"/>
        <v>1000</v>
      </c>
      <c r="D29" s="13">
        <f ca="1">IF(A29&lt;$B$1,VLOOKUP(A29,[1]DI!$A$4:$B$15000,2,FALSE),0)</f>
        <v>4.1500000000000002E-2</v>
      </c>
      <c r="E29" s="14">
        <f t="shared" ca="1" si="34"/>
        <v>1.00016137</v>
      </c>
      <c r="F29" s="14">
        <f ca="1">(TRUNC(PRODUCT($E$12:$E28),16))</f>
        <v>1.00209984234389</v>
      </c>
      <c r="G29" s="14">
        <f t="shared" si="35"/>
        <v>1</v>
      </c>
      <c r="H29" s="14">
        <f t="shared" ca="1" si="36"/>
        <v>1.0020998400000001</v>
      </c>
      <c r="I29" s="13">
        <f t="shared" si="21"/>
        <v>0.06</v>
      </c>
      <c r="J29" s="29">
        <f t="shared" si="22"/>
        <v>44375</v>
      </c>
      <c r="K29" s="2">
        <f t="shared" si="23"/>
        <v>13</v>
      </c>
      <c r="L29" s="17">
        <f t="shared" si="24"/>
        <v>13</v>
      </c>
      <c r="M29" s="12">
        <f t="shared" si="9"/>
        <v>1.0030104580000001</v>
      </c>
      <c r="N29" s="12">
        <f t="shared" ca="1" si="10"/>
        <v>1.005116619</v>
      </c>
      <c r="O29" s="179">
        <f t="shared" si="25"/>
        <v>0</v>
      </c>
      <c r="P29" s="14">
        <f t="shared" ca="1" si="11"/>
        <v>5.116619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44708</v>
      </c>
      <c r="W29" s="3"/>
      <c r="X29" s="4"/>
      <c r="Y29" s="93">
        <f t="shared" si="28"/>
        <v>17</v>
      </c>
      <c r="Z29" s="94">
        <f t="shared" si="40"/>
        <v>45189</v>
      </c>
      <c r="AA29" s="96">
        <f t="shared" si="41"/>
        <v>854.55714645</v>
      </c>
      <c r="AB29" s="97">
        <f t="shared" si="42"/>
        <v>21</v>
      </c>
      <c r="AC29" s="100">
        <f t="shared" si="43"/>
        <v>4.1596004899999999</v>
      </c>
      <c r="AD29" s="100">
        <f t="shared" si="39"/>
        <v>0</v>
      </c>
      <c r="AE29" s="98">
        <v>0</v>
      </c>
      <c r="AF29" s="100">
        <f t="shared" si="44"/>
        <v>4.1596004899999999</v>
      </c>
      <c r="AG29" s="93">
        <f t="shared" si="32"/>
        <v>17</v>
      </c>
      <c r="AH29" s="99" t="s">
        <v>62</v>
      </c>
      <c r="AI29" s="94">
        <f t="shared" si="45"/>
        <v>45219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35">
        <f t="shared" si="18"/>
        <v>44393</v>
      </c>
      <c r="B30" s="144">
        <f t="shared" ca="1" si="33"/>
        <v>1005.51129</v>
      </c>
      <c r="C30" s="14">
        <f t="shared" si="19"/>
        <v>1000</v>
      </c>
      <c r="D30" s="13">
        <f ca="1">IF(A30&lt;$B$1,VLOOKUP(A30,[1]DI!$A$4:$B$15000,2,FALSE),0)</f>
        <v>4.1500000000000002E-2</v>
      </c>
      <c r="E30" s="14">
        <f t="shared" ca="1" si="34"/>
        <v>1.00016137</v>
      </c>
      <c r="F30" s="14">
        <f ca="1">(TRUNC(PRODUCT($E$12:$E29),16))</f>
        <v>1.00226155119545</v>
      </c>
      <c r="G30" s="14">
        <f t="shared" si="35"/>
        <v>1</v>
      </c>
      <c r="H30" s="14">
        <f t="shared" ca="1" si="36"/>
        <v>1.0022615500000001</v>
      </c>
      <c r="I30" s="13">
        <f t="shared" si="21"/>
        <v>0.06</v>
      </c>
      <c r="J30" s="29">
        <f t="shared" si="22"/>
        <v>44375</v>
      </c>
      <c r="K30" s="2">
        <f t="shared" si="23"/>
        <v>14</v>
      </c>
      <c r="L30" s="17">
        <f t="shared" si="24"/>
        <v>14</v>
      </c>
      <c r="M30" s="12">
        <f t="shared" si="9"/>
        <v>1.0032424069999999</v>
      </c>
      <c r="N30" s="12">
        <f t="shared" ca="1" si="10"/>
        <v>1.0055112900000001</v>
      </c>
      <c r="O30" s="179">
        <f t="shared" si="25"/>
        <v>0</v>
      </c>
      <c r="P30" s="14">
        <f t="shared" ca="1" si="11"/>
        <v>5.5112899999999998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44708</v>
      </c>
      <c r="W30" s="3"/>
      <c r="X30" s="4"/>
      <c r="Y30" s="93">
        <f t="shared" si="28"/>
        <v>18</v>
      </c>
      <c r="Z30" s="94">
        <f t="shared" si="40"/>
        <v>45219</v>
      </c>
      <c r="AA30" s="96">
        <f t="shared" si="41"/>
        <v>854.55714645</v>
      </c>
      <c r="AB30" s="97">
        <f t="shared" si="42"/>
        <v>21</v>
      </c>
      <c r="AC30" s="100">
        <f t="shared" si="43"/>
        <v>4.1596004899999999</v>
      </c>
      <c r="AD30" s="100">
        <f t="shared" si="39"/>
        <v>0</v>
      </c>
      <c r="AE30" s="98">
        <v>0</v>
      </c>
      <c r="AF30" s="100">
        <f t="shared" si="44"/>
        <v>4.1596004899999999</v>
      </c>
      <c r="AG30" s="93">
        <f t="shared" si="32"/>
        <v>18</v>
      </c>
      <c r="AH30" s="99" t="s">
        <v>62</v>
      </c>
      <c r="AI30" s="94">
        <f t="shared" si="45"/>
        <v>45250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35">
        <f t="shared" si="18"/>
        <v>44394</v>
      </c>
      <c r="B31" s="144">
        <f t="shared" ca="1" si="33"/>
        <v>1005.906119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4"/>
        <v>1</v>
      </c>
      <c r="F31" s="14">
        <f ca="1">(TRUNC(PRODUCT($E$12:$E30),16))</f>
        <v>1.00242328614197</v>
      </c>
      <c r="G31" s="14">
        <f t="shared" si="35"/>
        <v>1</v>
      </c>
      <c r="H31" s="14">
        <f t="shared" ca="1" si="36"/>
        <v>1.0024232900000001</v>
      </c>
      <c r="I31" s="13">
        <f t="shared" si="21"/>
        <v>0.06</v>
      </c>
      <c r="J31" s="29">
        <f t="shared" si="22"/>
        <v>44375</v>
      </c>
      <c r="K31" s="2">
        <f t="shared" si="23"/>
        <v>14</v>
      </c>
      <c r="L31" s="17">
        <f t="shared" si="24"/>
        <v>15</v>
      </c>
      <c r="M31" s="12">
        <f t="shared" si="9"/>
        <v>1.0034744090000001</v>
      </c>
      <c r="N31" s="12">
        <f t="shared" ca="1" si="10"/>
        <v>1.005906119</v>
      </c>
      <c r="O31" s="179">
        <f t="shared" si="25"/>
        <v>0</v>
      </c>
      <c r="P31" s="14">
        <f t="shared" ca="1" si="11"/>
        <v>5.9061190000000003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44708</v>
      </c>
      <c r="W31" s="3"/>
      <c r="X31" s="4"/>
      <c r="Y31" s="93">
        <f t="shared" si="28"/>
        <v>19</v>
      </c>
      <c r="Z31" s="94">
        <f t="shared" si="40"/>
        <v>45250</v>
      </c>
      <c r="AA31" s="96">
        <f t="shared" si="41"/>
        <v>854.55714645</v>
      </c>
      <c r="AB31" s="97">
        <f t="shared" si="42"/>
        <v>19</v>
      </c>
      <c r="AC31" s="100">
        <f t="shared" si="43"/>
        <v>3.7625766600000001</v>
      </c>
      <c r="AD31" s="100">
        <f t="shared" si="39"/>
        <v>0</v>
      </c>
      <c r="AE31" s="98">
        <v>0</v>
      </c>
      <c r="AF31" s="100">
        <f t="shared" si="44"/>
        <v>3.7625766600000001</v>
      </c>
      <c r="AG31" s="93">
        <f t="shared" si="32"/>
        <v>19</v>
      </c>
      <c r="AH31" s="99" t="s">
        <v>62</v>
      </c>
      <c r="AI31" s="94">
        <f t="shared" si="45"/>
        <v>45280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35">
        <f t="shared" si="18"/>
        <v>44395</v>
      </c>
      <c r="B32" s="144">
        <f t="shared" ca="1" si="33"/>
        <v>1005.906119</v>
      </c>
      <c r="C32" s="14">
        <f t="shared" si="19"/>
        <v>1000</v>
      </c>
      <c r="D32" s="13">
        <f ca="1">IF(A32&lt;$B$1,VLOOKUP(A32,[1]DI!$A$4:$B$15000,2,FALSE),0)</f>
        <v>0</v>
      </c>
      <c r="E32" s="14">
        <f t="shared" ca="1" si="34"/>
        <v>1</v>
      </c>
      <c r="F32" s="14">
        <f ca="1">(TRUNC(PRODUCT($E$12:$E31),16))</f>
        <v>1.00242328614197</v>
      </c>
      <c r="G32" s="14">
        <f t="shared" si="35"/>
        <v>1</v>
      </c>
      <c r="H32" s="14">
        <f t="shared" ca="1" si="36"/>
        <v>1.0024232900000001</v>
      </c>
      <c r="I32" s="13">
        <f t="shared" si="21"/>
        <v>0.06</v>
      </c>
      <c r="J32" s="29">
        <f t="shared" si="22"/>
        <v>44375</v>
      </c>
      <c r="K32" s="2">
        <f t="shared" si="23"/>
        <v>14</v>
      </c>
      <c r="L32" s="17">
        <f t="shared" si="24"/>
        <v>15</v>
      </c>
      <c r="M32" s="12">
        <f t="shared" si="9"/>
        <v>1.0034744090000001</v>
      </c>
      <c r="N32" s="12">
        <f t="shared" ca="1" si="10"/>
        <v>1.005906119</v>
      </c>
      <c r="O32" s="179">
        <f t="shared" si="25"/>
        <v>0</v>
      </c>
      <c r="P32" s="14">
        <f t="shared" ca="1" si="11"/>
        <v>5.9061190000000003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44708</v>
      </c>
      <c r="W32" s="3"/>
      <c r="X32" s="4"/>
      <c r="Y32" s="93">
        <f t="shared" si="28"/>
        <v>20</v>
      </c>
      <c r="Z32" s="94">
        <f t="shared" si="40"/>
        <v>45280</v>
      </c>
      <c r="AA32" s="96">
        <f t="shared" ref="AA32:AA42" si="46">(AA31-AD32)</f>
        <v>854.55714645</v>
      </c>
      <c r="AB32" s="97">
        <f t="shared" ref="AB32:AB42" si="47">NETWORKDAYS(Z31,Z32,Y$160:Y$444)-1</f>
        <v>22</v>
      </c>
      <c r="AC32" s="100">
        <f t="shared" ref="AC32:AC42" si="48">TRUNC((ROUND(((1+AC$11)^(AB32/252)),9)-1)*AA31,8)</f>
        <v>4.3581807699999997</v>
      </c>
      <c r="AD32" s="100">
        <f t="shared" ref="AD32:AD42" si="49">TRUNC(AA31*AE32,8)</f>
        <v>0</v>
      </c>
      <c r="AE32" s="98">
        <v>0</v>
      </c>
      <c r="AF32" s="100">
        <f t="shared" ref="AF32:AF42" si="50">(AC32+AD32)</f>
        <v>4.3581807699999997</v>
      </c>
      <c r="AG32" s="93">
        <f t="shared" si="32"/>
        <v>20</v>
      </c>
      <c r="AH32" s="99" t="s">
        <v>62</v>
      </c>
      <c r="AI32" s="94">
        <f t="shared" ref="AI32:AI42" si="51">Z33</f>
        <v>45313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35">
        <f t="shared" si="18"/>
        <v>44396</v>
      </c>
      <c r="B33" s="144">
        <f t="shared" ca="1" si="33"/>
        <v>1005.906119</v>
      </c>
      <c r="C33" s="14">
        <f t="shared" si="19"/>
        <v>1000</v>
      </c>
      <c r="D33" s="13">
        <f ca="1">IF(A33&lt;$B$1,VLOOKUP(A33,[1]DI!$A$4:$B$15000,2,FALSE),0)</f>
        <v>4.1500000000000002E-2</v>
      </c>
      <c r="E33" s="14">
        <f t="shared" ca="1" si="34"/>
        <v>1.00016137</v>
      </c>
      <c r="F33" s="14">
        <f ca="1">(TRUNC(PRODUCT($E$12:$E32),16))</f>
        <v>1.00242328614197</v>
      </c>
      <c r="G33" s="14">
        <f t="shared" si="35"/>
        <v>1</v>
      </c>
      <c r="H33" s="14">
        <f t="shared" ca="1" si="36"/>
        <v>1.0024232900000001</v>
      </c>
      <c r="I33" s="13">
        <f t="shared" si="21"/>
        <v>0.06</v>
      </c>
      <c r="J33" s="29">
        <f t="shared" si="22"/>
        <v>44375</v>
      </c>
      <c r="K33" s="2">
        <f t="shared" si="23"/>
        <v>15</v>
      </c>
      <c r="L33" s="17">
        <f t="shared" si="24"/>
        <v>15</v>
      </c>
      <c r="M33" s="12">
        <f t="shared" si="9"/>
        <v>1.0034744090000001</v>
      </c>
      <c r="N33" s="12">
        <f t="shared" ca="1" si="10"/>
        <v>1.005906119</v>
      </c>
      <c r="O33" s="179">
        <f t="shared" si="25"/>
        <v>0</v>
      </c>
      <c r="P33" s="14">
        <f t="shared" ca="1" si="11"/>
        <v>5.9061190000000003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44708</v>
      </c>
      <c r="W33" s="3"/>
      <c r="X33" s="4"/>
      <c r="Y33" s="93">
        <f t="shared" si="28"/>
        <v>21</v>
      </c>
      <c r="Z33" s="94">
        <f t="shared" si="40"/>
        <v>45313</v>
      </c>
      <c r="AA33" s="96">
        <f t="shared" si="46"/>
        <v>854.55714645</v>
      </c>
      <c r="AB33" s="97">
        <f t="shared" si="47"/>
        <v>21</v>
      </c>
      <c r="AC33" s="100">
        <f t="shared" si="48"/>
        <v>4.1596004899999999</v>
      </c>
      <c r="AD33" s="100">
        <f t="shared" si="49"/>
        <v>0</v>
      </c>
      <c r="AE33" s="98">
        <v>0</v>
      </c>
      <c r="AF33" s="100">
        <f t="shared" si="50"/>
        <v>4.1596004899999999</v>
      </c>
      <c r="AG33" s="93">
        <f t="shared" si="32"/>
        <v>21</v>
      </c>
      <c r="AH33" s="99" t="s">
        <v>62</v>
      </c>
      <c r="AI33" s="94">
        <f t="shared" si="51"/>
        <v>45342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35">
        <f t="shared" si="18"/>
        <v>44397</v>
      </c>
      <c r="B34" s="144">
        <f ca="1">IF(A34&lt;=TODAY(),C34+P34,IF(AND(A34&gt;TODAY(),A34&lt;=$B$1),IF(VLOOKUP(TODAY(),$A$10:$D$5000,4,FALSE)=0,"n.d",C34+P34),"n.d"))</f>
        <v>1006.301096</v>
      </c>
      <c r="C34" s="14">
        <f t="shared" si="19"/>
        <v>1000</v>
      </c>
      <c r="D34" s="13">
        <f ca="1">IF(A34&lt;$B$1,VLOOKUP(A34,[1]DI!$A$4:$B$15000,2,FALSE),0)</f>
        <v>4.1500000000000002E-2</v>
      </c>
      <c r="E34" s="14">
        <f t="shared" ca="1" si="34"/>
        <v>1.00016137</v>
      </c>
      <c r="F34" s="14">
        <f ca="1">(TRUNC(PRODUCT($E$12:$E33),16))</f>
        <v>1.0025850471876501</v>
      </c>
      <c r="G34" s="14">
        <f t="shared" si="35"/>
        <v>1</v>
      </c>
      <c r="H34" s="14">
        <f t="shared" ca="1" si="36"/>
        <v>1.00258505</v>
      </c>
      <c r="I34" s="13">
        <f t="shared" si="21"/>
        <v>0.06</v>
      </c>
      <c r="J34" s="29">
        <f t="shared" si="22"/>
        <v>44375</v>
      </c>
      <c r="K34" s="2">
        <f t="shared" si="23"/>
        <v>16</v>
      </c>
      <c r="L34" s="17">
        <f t="shared" si="24"/>
        <v>16</v>
      </c>
      <c r="M34" s="12">
        <f t="shared" si="9"/>
        <v>1.003706465</v>
      </c>
      <c r="N34" s="12">
        <f t="shared" ca="1" si="10"/>
        <v>1.0063010960000001</v>
      </c>
      <c r="O34" s="179">
        <f t="shared" si="25"/>
        <v>0</v>
      </c>
      <c r="P34" s="14">
        <f t="shared" ca="1" si="11"/>
        <v>6.3010960000000003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44708</v>
      </c>
      <c r="W34" s="3"/>
      <c r="X34" s="4"/>
      <c r="Y34" s="93">
        <f t="shared" si="28"/>
        <v>22</v>
      </c>
      <c r="Z34" s="94">
        <f t="shared" si="40"/>
        <v>45342</v>
      </c>
      <c r="AA34" s="96">
        <f t="shared" si="46"/>
        <v>854.55714645</v>
      </c>
      <c r="AB34" s="97">
        <f t="shared" si="47"/>
        <v>19</v>
      </c>
      <c r="AC34" s="100">
        <f t="shared" si="48"/>
        <v>3.7625766600000001</v>
      </c>
      <c r="AD34" s="100">
        <f t="shared" si="49"/>
        <v>0</v>
      </c>
      <c r="AE34" s="98">
        <v>0</v>
      </c>
      <c r="AF34" s="100">
        <f t="shared" si="50"/>
        <v>3.7625766600000001</v>
      </c>
      <c r="AG34" s="93">
        <f t="shared" si="32"/>
        <v>22</v>
      </c>
      <c r="AH34" s="99" t="s">
        <v>62</v>
      </c>
      <c r="AI34" s="94">
        <f t="shared" si="51"/>
        <v>45371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35">
        <f t="shared" si="18"/>
        <v>44398</v>
      </c>
      <c r="B35" s="144">
        <f t="shared" ca="1" si="33"/>
        <v>1006.69622399</v>
      </c>
      <c r="C35" s="14">
        <f t="shared" si="19"/>
        <v>1000</v>
      </c>
      <c r="D35" s="13">
        <f ca="1">IF(A35&lt;$B$1,VLOOKUP(A35,[1]DI!$A$4:$B$15000,2,FALSE),0)</f>
        <v>4.1500000000000002E-2</v>
      </c>
      <c r="E35" s="14">
        <f t="shared" ca="1" si="34"/>
        <v>1.00016137</v>
      </c>
      <c r="F35" s="14">
        <f ca="1">(TRUNC(PRODUCT($E$12:$E34),16))</f>
        <v>1.0027468343367101</v>
      </c>
      <c r="G35" s="14">
        <f t="shared" si="35"/>
        <v>1</v>
      </c>
      <c r="H35" s="14">
        <f t="shared" ca="1" si="36"/>
        <v>1.00274683</v>
      </c>
      <c r="I35" s="13">
        <f t="shared" si="21"/>
        <v>0.06</v>
      </c>
      <c r="J35" s="29">
        <f t="shared" si="22"/>
        <v>44375</v>
      </c>
      <c r="K35" s="2">
        <f t="shared" si="23"/>
        <v>17</v>
      </c>
      <c r="L35" s="17">
        <f t="shared" si="24"/>
        <v>17</v>
      </c>
      <c r="M35" s="12">
        <f t="shared" si="9"/>
        <v>1.0039385750000001</v>
      </c>
      <c r="N35" s="12">
        <f t="shared" ca="1" si="10"/>
        <v>1.0066962239999999</v>
      </c>
      <c r="O35" s="179">
        <f t="shared" si="25"/>
        <v>0</v>
      </c>
      <c r="P35" s="14">
        <f t="shared" ca="1" si="11"/>
        <v>6.69622399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44708</v>
      </c>
      <c r="W35" s="3"/>
      <c r="X35" s="4"/>
      <c r="Y35" s="93">
        <f t="shared" si="28"/>
        <v>23</v>
      </c>
      <c r="Z35" s="94">
        <f t="shared" si="40"/>
        <v>45371</v>
      </c>
      <c r="AA35" s="96">
        <f t="shared" si="46"/>
        <v>854.55714645</v>
      </c>
      <c r="AB35" s="97">
        <f t="shared" si="47"/>
        <v>21</v>
      </c>
      <c r="AC35" s="100">
        <f t="shared" si="48"/>
        <v>4.1596004899999999</v>
      </c>
      <c r="AD35" s="100">
        <f t="shared" si="49"/>
        <v>0</v>
      </c>
      <c r="AE35" s="98">
        <v>0</v>
      </c>
      <c r="AF35" s="100">
        <f t="shared" si="50"/>
        <v>4.1596004899999999</v>
      </c>
      <c r="AG35" s="93">
        <f t="shared" si="32"/>
        <v>23</v>
      </c>
      <c r="AH35" s="99" t="s">
        <v>62</v>
      </c>
      <c r="AI35" s="94">
        <f t="shared" si="51"/>
        <v>45404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35">
        <f t="shared" si="18"/>
        <v>44399</v>
      </c>
      <c r="B36" s="144">
        <f t="shared" ca="1" si="33"/>
        <v>1007.0915189999999</v>
      </c>
      <c r="C36" s="14">
        <f t="shared" si="19"/>
        <v>1000</v>
      </c>
      <c r="D36" s="13">
        <f ca="1">IF(A36&lt;$B$1,VLOOKUP(A36,[1]DI!$A$4:$B$15000,2,FALSE),0)</f>
        <v>4.1500000000000002E-2</v>
      </c>
      <c r="E36" s="14">
        <f t="shared" ca="1" si="34"/>
        <v>1.00016137</v>
      </c>
      <c r="F36" s="14">
        <f ca="1">(TRUNC(PRODUCT($E$12:$E35),16))</f>
        <v>1.00290864759337</v>
      </c>
      <c r="G36" s="14">
        <f t="shared" si="35"/>
        <v>1</v>
      </c>
      <c r="H36" s="14">
        <f t="shared" ca="1" si="36"/>
        <v>1.00290865</v>
      </c>
      <c r="I36" s="13">
        <f t="shared" si="21"/>
        <v>0.06</v>
      </c>
      <c r="J36" s="29">
        <f t="shared" si="22"/>
        <v>44375</v>
      </c>
      <c r="K36" s="2">
        <f t="shared" si="23"/>
        <v>18</v>
      </c>
      <c r="L36" s="17">
        <f t="shared" si="24"/>
        <v>18</v>
      </c>
      <c r="M36" s="12">
        <f t="shared" si="9"/>
        <v>1.004170738</v>
      </c>
      <c r="N36" s="12">
        <f t="shared" ca="1" si="10"/>
        <v>1.007091519</v>
      </c>
      <c r="O36" s="179">
        <f t="shared" si="25"/>
        <v>0</v>
      </c>
      <c r="P36" s="14">
        <f t="shared" ca="1" si="11"/>
        <v>7.0915189999999999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44708</v>
      </c>
      <c r="W36" s="3"/>
      <c r="X36" s="4"/>
      <c r="Y36" s="93">
        <f t="shared" si="28"/>
        <v>24</v>
      </c>
      <c r="Z36" s="94">
        <f t="shared" si="40"/>
        <v>45404</v>
      </c>
      <c r="AA36" s="96">
        <f t="shared" si="46"/>
        <v>854.55714645</v>
      </c>
      <c r="AB36" s="97">
        <f t="shared" si="47"/>
        <v>22</v>
      </c>
      <c r="AC36" s="100">
        <f t="shared" si="48"/>
        <v>4.3581807699999997</v>
      </c>
      <c r="AD36" s="100">
        <f t="shared" si="49"/>
        <v>0</v>
      </c>
      <c r="AE36" s="98">
        <v>0</v>
      </c>
      <c r="AF36" s="100">
        <f t="shared" si="50"/>
        <v>4.3581807699999997</v>
      </c>
      <c r="AG36" s="93">
        <f t="shared" si="32"/>
        <v>24</v>
      </c>
      <c r="AH36" s="99" t="s">
        <v>62</v>
      </c>
      <c r="AI36" s="94">
        <f t="shared" si="51"/>
        <v>45432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35">
        <f t="shared" si="18"/>
        <v>44400</v>
      </c>
      <c r="B37" s="144">
        <f t="shared" ca="1" si="33"/>
        <v>1007.48696399</v>
      </c>
      <c r="C37" s="14">
        <f t="shared" si="19"/>
        <v>1000</v>
      </c>
      <c r="D37" s="13">
        <f ca="1">IF(A37&lt;$B$1,VLOOKUP(A37,[1]DI!$A$4:$B$15000,2,FALSE),0)</f>
        <v>4.1500000000000002E-2</v>
      </c>
      <c r="E37" s="14">
        <f t="shared" ca="1" si="34"/>
        <v>1.00016137</v>
      </c>
      <c r="F37" s="14">
        <f ca="1">(TRUNC(PRODUCT($E$12:$E36),16))</f>
        <v>1.0030704869618301</v>
      </c>
      <c r="G37" s="14">
        <f t="shared" si="35"/>
        <v>1</v>
      </c>
      <c r="H37" s="14">
        <f t="shared" ca="1" si="36"/>
        <v>1.00307049</v>
      </c>
      <c r="I37" s="13">
        <f t="shared" si="21"/>
        <v>0.06</v>
      </c>
      <c r="J37" s="29">
        <f t="shared" si="22"/>
        <v>44375</v>
      </c>
      <c r="K37" s="2">
        <f t="shared" si="23"/>
        <v>19</v>
      </c>
      <c r="L37" s="17">
        <f t="shared" si="24"/>
        <v>19</v>
      </c>
      <c r="M37" s="12">
        <f t="shared" si="9"/>
        <v>1.004402955</v>
      </c>
      <c r="N37" s="12">
        <f t="shared" ca="1" si="10"/>
        <v>1.0074869639999999</v>
      </c>
      <c r="O37" s="179">
        <f t="shared" si="25"/>
        <v>0</v>
      </c>
      <c r="P37" s="14">
        <f t="shared" ca="1" si="11"/>
        <v>7.4869639899999996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44708</v>
      </c>
      <c r="W37" s="3"/>
      <c r="X37" s="4"/>
      <c r="Y37" s="93">
        <f t="shared" si="28"/>
        <v>25</v>
      </c>
      <c r="Z37" s="94">
        <f t="shared" si="40"/>
        <v>45432</v>
      </c>
      <c r="AA37" s="96">
        <f t="shared" si="46"/>
        <v>854.55714645</v>
      </c>
      <c r="AB37" s="97">
        <f t="shared" si="47"/>
        <v>19</v>
      </c>
      <c r="AC37" s="100">
        <f t="shared" si="48"/>
        <v>3.7625766600000001</v>
      </c>
      <c r="AD37" s="100">
        <f t="shared" si="49"/>
        <v>0</v>
      </c>
      <c r="AE37" s="98">
        <v>0</v>
      </c>
      <c r="AF37" s="100">
        <f t="shared" si="50"/>
        <v>3.7625766600000001</v>
      </c>
      <c r="AG37" s="93">
        <f t="shared" si="32"/>
        <v>25</v>
      </c>
      <c r="AH37" s="99" t="s">
        <v>62</v>
      </c>
      <c r="AI37" s="94">
        <f t="shared" si="51"/>
        <v>45463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35">
        <f t="shared" si="18"/>
        <v>44401</v>
      </c>
      <c r="B38" s="144">
        <f t="shared" ca="1" si="33"/>
        <v>1007.882559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4"/>
        <v>1</v>
      </c>
      <c r="F38" s="14">
        <f ca="1">(TRUNC(PRODUCT($E$12:$E37),16))</f>
        <v>1.00323235244631</v>
      </c>
      <c r="G38" s="14">
        <f t="shared" si="35"/>
        <v>1</v>
      </c>
      <c r="H38" s="14">
        <f t="shared" ca="1" si="36"/>
        <v>1.00323235</v>
      </c>
      <c r="I38" s="13">
        <f t="shared" si="21"/>
        <v>0.06</v>
      </c>
      <c r="J38" s="29">
        <f t="shared" si="22"/>
        <v>44375</v>
      </c>
      <c r="K38" s="2">
        <f t="shared" si="23"/>
        <v>19</v>
      </c>
      <c r="L38" s="17">
        <f t="shared" si="24"/>
        <v>20</v>
      </c>
      <c r="M38" s="12">
        <f t="shared" si="9"/>
        <v>1.004635226</v>
      </c>
      <c r="N38" s="12">
        <f t="shared" ca="1" si="10"/>
        <v>1.007882559</v>
      </c>
      <c r="O38" s="179">
        <f t="shared" si="25"/>
        <v>0</v>
      </c>
      <c r="P38" s="14">
        <f t="shared" ca="1" si="11"/>
        <v>7.8825589999999996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44708</v>
      </c>
      <c r="W38" s="3"/>
      <c r="X38" s="4"/>
      <c r="Y38" s="93">
        <f t="shared" si="28"/>
        <v>26</v>
      </c>
      <c r="Z38" s="94">
        <f t="shared" si="40"/>
        <v>45463</v>
      </c>
      <c r="AA38" s="96">
        <f t="shared" si="46"/>
        <v>854.55714645</v>
      </c>
      <c r="AB38" s="97">
        <f t="shared" si="47"/>
        <v>22</v>
      </c>
      <c r="AC38" s="100">
        <f t="shared" si="48"/>
        <v>4.3581807699999997</v>
      </c>
      <c r="AD38" s="100">
        <f t="shared" si="49"/>
        <v>0</v>
      </c>
      <c r="AE38" s="98">
        <v>0</v>
      </c>
      <c r="AF38" s="100">
        <f t="shared" si="50"/>
        <v>4.3581807699999997</v>
      </c>
      <c r="AG38" s="93">
        <f t="shared" si="32"/>
        <v>26</v>
      </c>
      <c r="AH38" s="99" t="s">
        <v>62</v>
      </c>
      <c r="AI38" s="94">
        <f t="shared" si="51"/>
        <v>45495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35">
        <f t="shared" si="18"/>
        <v>44402</v>
      </c>
      <c r="B39" s="144">
        <f t="shared" ca="1" si="33"/>
        <v>1007.882559</v>
      </c>
      <c r="C39" s="14">
        <f t="shared" si="19"/>
        <v>1000</v>
      </c>
      <c r="D39" s="13">
        <f ca="1">IF(A39&lt;$B$1,VLOOKUP(A39,[1]DI!$A$4:$B$15000,2,FALSE),0)</f>
        <v>0</v>
      </c>
      <c r="E39" s="14">
        <f t="shared" ca="1" si="34"/>
        <v>1</v>
      </c>
      <c r="F39" s="14">
        <f ca="1">(TRUNC(PRODUCT($E$12:$E38),16))</f>
        <v>1.00323235244631</v>
      </c>
      <c r="G39" s="14">
        <f t="shared" si="35"/>
        <v>1</v>
      </c>
      <c r="H39" s="14">
        <f t="shared" ca="1" si="36"/>
        <v>1.00323235</v>
      </c>
      <c r="I39" s="13">
        <f t="shared" si="21"/>
        <v>0.06</v>
      </c>
      <c r="J39" s="29">
        <f t="shared" si="22"/>
        <v>44375</v>
      </c>
      <c r="K39" s="2">
        <f t="shared" si="23"/>
        <v>19</v>
      </c>
      <c r="L39" s="17">
        <f t="shared" si="24"/>
        <v>20</v>
      </c>
      <c r="M39" s="12">
        <f t="shared" si="9"/>
        <v>1.004635226</v>
      </c>
      <c r="N39" s="12">
        <f t="shared" ca="1" si="10"/>
        <v>1.007882559</v>
      </c>
      <c r="O39" s="179">
        <f t="shared" si="25"/>
        <v>0</v>
      </c>
      <c r="P39" s="14">
        <f t="shared" ca="1" si="11"/>
        <v>7.8825589999999996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44708</v>
      </c>
      <c r="W39" s="3"/>
      <c r="X39" s="4"/>
      <c r="Y39" s="93">
        <f t="shared" si="28"/>
        <v>27</v>
      </c>
      <c r="Z39" s="94">
        <f t="shared" si="40"/>
        <v>45495</v>
      </c>
      <c r="AA39" s="96">
        <f t="shared" si="46"/>
        <v>854.55714645</v>
      </c>
      <c r="AB39" s="97">
        <f t="shared" si="47"/>
        <v>22</v>
      </c>
      <c r="AC39" s="100">
        <f t="shared" si="48"/>
        <v>4.3581807699999997</v>
      </c>
      <c r="AD39" s="100">
        <f t="shared" si="49"/>
        <v>0</v>
      </c>
      <c r="AE39" s="98">
        <v>0</v>
      </c>
      <c r="AF39" s="100">
        <f t="shared" si="50"/>
        <v>4.3581807699999997</v>
      </c>
      <c r="AG39" s="93">
        <f t="shared" si="32"/>
        <v>27</v>
      </c>
      <c r="AH39" s="99" t="s">
        <v>62</v>
      </c>
      <c r="AI39" s="94">
        <f t="shared" si="51"/>
        <v>45524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35">
        <f t="shared" si="18"/>
        <v>44403</v>
      </c>
      <c r="B40" s="144">
        <f t="shared" ca="1" si="33"/>
        <v>1007.882559</v>
      </c>
      <c r="C40" s="14">
        <f t="shared" si="19"/>
        <v>1000</v>
      </c>
      <c r="D40" s="13">
        <f ca="1">IF(A40&lt;$B$1,VLOOKUP(A40,[1]DI!$A$4:$B$15000,2,FALSE),0)</f>
        <v>4.1500000000000002E-2</v>
      </c>
      <c r="E40" s="14">
        <f t="shared" ca="1" si="34"/>
        <v>1.00016137</v>
      </c>
      <c r="F40" s="14">
        <f ca="1">(TRUNC(PRODUCT($E$12:$E39),16))</f>
        <v>1.00323235244631</v>
      </c>
      <c r="G40" s="14">
        <f t="shared" si="35"/>
        <v>1</v>
      </c>
      <c r="H40" s="14">
        <f t="shared" ca="1" si="36"/>
        <v>1.00323235</v>
      </c>
      <c r="I40" s="13">
        <f t="shared" si="21"/>
        <v>0.06</v>
      </c>
      <c r="J40" s="29">
        <f t="shared" si="22"/>
        <v>44375</v>
      </c>
      <c r="K40" s="2">
        <f t="shared" si="23"/>
        <v>20</v>
      </c>
      <c r="L40" s="17">
        <f t="shared" si="24"/>
        <v>20</v>
      </c>
      <c r="M40" s="12">
        <f t="shared" si="9"/>
        <v>1.004635226</v>
      </c>
      <c r="N40" s="12">
        <f t="shared" ca="1" si="10"/>
        <v>1.007882559</v>
      </c>
      <c r="O40" s="179">
        <f t="shared" si="25"/>
        <v>0</v>
      </c>
      <c r="P40" s="14">
        <f t="shared" ca="1" si="11"/>
        <v>7.8825589999999996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44708</v>
      </c>
      <c r="W40" s="3"/>
      <c r="X40" s="4"/>
      <c r="Y40" s="93">
        <f t="shared" si="28"/>
        <v>28</v>
      </c>
      <c r="Z40" s="94">
        <f t="shared" si="40"/>
        <v>45524</v>
      </c>
      <c r="AA40" s="96">
        <f t="shared" si="46"/>
        <v>854.55714645</v>
      </c>
      <c r="AB40" s="97">
        <f t="shared" si="47"/>
        <v>21</v>
      </c>
      <c r="AC40" s="100">
        <f t="shared" si="48"/>
        <v>4.1596004899999999</v>
      </c>
      <c r="AD40" s="100">
        <f t="shared" si="49"/>
        <v>0</v>
      </c>
      <c r="AE40" s="98">
        <v>0</v>
      </c>
      <c r="AF40" s="100">
        <f t="shared" si="50"/>
        <v>4.1596004899999999</v>
      </c>
      <c r="AG40" s="93">
        <f t="shared" si="32"/>
        <v>28</v>
      </c>
      <c r="AH40" s="99" t="s">
        <v>62</v>
      </c>
      <c r="AI40" s="94">
        <f t="shared" si="51"/>
        <v>45555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35">
        <f t="shared" si="18"/>
        <v>44404</v>
      </c>
      <c r="B41" s="144">
        <f t="shared" ca="1" si="33"/>
        <v>1008.27831299</v>
      </c>
      <c r="C41" s="14">
        <f t="shared" si="19"/>
        <v>1000</v>
      </c>
      <c r="D41" s="13">
        <f ca="1">IF(A41&lt;$B$1,VLOOKUP(A41,[1]DI!$A$4:$B$15000,2,FALSE),0)</f>
        <v>4.1500000000000002E-2</v>
      </c>
      <c r="E41" s="14">
        <f t="shared" ca="1" si="34"/>
        <v>1.00016137</v>
      </c>
      <c r="F41" s="14">
        <f ca="1">(TRUNC(PRODUCT($E$12:$E40),16))</f>
        <v>1.0033942440510299</v>
      </c>
      <c r="G41" s="14">
        <f t="shared" si="35"/>
        <v>1</v>
      </c>
      <c r="H41" s="14">
        <f t="shared" ca="1" si="36"/>
        <v>1.00339424</v>
      </c>
      <c r="I41" s="13">
        <f t="shared" si="21"/>
        <v>0.06</v>
      </c>
      <c r="J41" s="29">
        <f t="shared" si="22"/>
        <v>44375</v>
      </c>
      <c r="K41" s="2">
        <f t="shared" si="23"/>
        <v>21</v>
      </c>
      <c r="L41" s="17">
        <f t="shared" si="24"/>
        <v>21</v>
      </c>
      <c r="M41" s="12">
        <f t="shared" si="9"/>
        <v>1.004867551</v>
      </c>
      <c r="N41" s="12">
        <f t="shared" ca="1" si="10"/>
        <v>1.0082783129999999</v>
      </c>
      <c r="O41" s="179">
        <f t="shared" si="25"/>
        <v>0</v>
      </c>
      <c r="P41" s="14">
        <f t="shared" ca="1" si="11"/>
        <v>8.2783129899999999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44708</v>
      </c>
      <c r="W41" s="3"/>
      <c r="X41" s="4"/>
      <c r="Y41" s="93">
        <f t="shared" si="28"/>
        <v>29</v>
      </c>
      <c r="Z41" s="94">
        <f t="shared" si="40"/>
        <v>45555</v>
      </c>
      <c r="AA41" s="96">
        <f t="shared" si="46"/>
        <v>854.55714645</v>
      </c>
      <c r="AB41" s="97">
        <f t="shared" si="47"/>
        <v>23</v>
      </c>
      <c r="AC41" s="100">
        <f t="shared" si="48"/>
        <v>4.5568071999999997</v>
      </c>
      <c r="AD41" s="100">
        <f t="shared" si="49"/>
        <v>0</v>
      </c>
      <c r="AE41" s="98">
        <v>0</v>
      </c>
      <c r="AF41" s="100">
        <f t="shared" si="50"/>
        <v>4.5568071999999997</v>
      </c>
      <c r="AG41" s="93">
        <f t="shared" si="32"/>
        <v>29</v>
      </c>
      <c r="AH41" s="99" t="s">
        <v>62</v>
      </c>
      <c r="AI41" s="94">
        <f t="shared" si="51"/>
        <v>45586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44405</v>
      </c>
      <c r="B42" s="144">
        <f t="shared" ca="1" si="33"/>
        <v>1008.674225</v>
      </c>
      <c r="C42" s="14">
        <f t="shared" si="19"/>
        <v>1000</v>
      </c>
      <c r="D42" s="13">
        <f ca="1">IF(A42&lt;$B$1,VLOOKUP(A42,[1]DI!$A$4:$B$15000,2,FALSE),0)</f>
        <v>4.1500000000000002E-2</v>
      </c>
      <c r="E42" s="14">
        <f t="shared" ca="1" si="34"/>
        <v>1.00016137</v>
      </c>
      <c r="F42" s="14">
        <f ca="1">(TRUNC(PRODUCT($E$12:$E41),16))</f>
        <v>1.00355616178019</v>
      </c>
      <c r="G42" s="14">
        <f t="shared" si="35"/>
        <v>1</v>
      </c>
      <c r="H42" s="14">
        <f t="shared" ca="1" si="36"/>
        <v>1.00355616</v>
      </c>
      <c r="I42" s="13">
        <f t="shared" si="21"/>
        <v>0.06</v>
      </c>
      <c r="J42" s="29">
        <f t="shared" si="22"/>
        <v>44375</v>
      </c>
      <c r="K42" s="2">
        <f t="shared" si="23"/>
        <v>22</v>
      </c>
      <c r="L42" s="17">
        <f t="shared" si="24"/>
        <v>22</v>
      </c>
      <c r="M42" s="12">
        <f t="shared" si="9"/>
        <v>1.005099929</v>
      </c>
      <c r="N42" s="12">
        <f t="shared" ca="1" si="10"/>
        <v>1.008674225</v>
      </c>
      <c r="O42" s="179">
        <f t="shared" si="25"/>
        <v>0</v>
      </c>
      <c r="P42" s="14">
        <f t="shared" ca="1" si="11"/>
        <v>8.6742249999999999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44708</v>
      </c>
      <c r="W42" s="3"/>
      <c r="X42" s="4"/>
      <c r="Y42" s="93">
        <f t="shared" si="28"/>
        <v>30</v>
      </c>
      <c r="Z42" s="94">
        <f t="shared" si="40"/>
        <v>45586</v>
      </c>
      <c r="AA42" s="96">
        <f t="shared" si="46"/>
        <v>854.55714645</v>
      </c>
      <c r="AB42" s="97">
        <f t="shared" si="47"/>
        <v>21</v>
      </c>
      <c r="AC42" s="100">
        <f t="shared" si="48"/>
        <v>4.1596004899999999</v>
      </c>
      <c r="AD42" s="100">
        <f t="shared" si="49"/>
        <v>0</v>
      </c>
      <c r="AE42" s="98">
        <v>0</v>
      </c>
      <c r="AF42" s="100">
        <f t="shared" si="50"/>
        <v>4.1596004899999999</v>
      </c>
      <c r="AG42" s="93">
        <f t="shared" si="32"/>
        <v>30</v>
      </c>
      <c r="AH42" s="99" t="s">
        <v>62</v>
      </c>
      <c r="AI42" s="94">
        <f t="shared" si="51"/>
        <v>45617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44406</v>
      </c>
      <c r="B43" s="144">
        <f t="shared" ca="1" si="33"/>
        <v>1009.070297</v>
      </c>
      <c r="C43" s="14">
        <f t="shared" si="19"/>
        <v>1000</v>
      </c>
      <c r="D43" s="13">
        <f ca="1">IF(A43&lt;$B$1,VLOOKUP(A43,[1]DI!$A$4:$B$15000,2,FALSE),0)</f>
        <v>4.1500000000000002E-2</v>
      </c>
      <c r="E43" s="14">
        <f t="shared" ca="1" si="34"/>
        <v>1.00016137</v>
      </c>
      <c r="F43" s="14">
        <f ca="1">(TRUNC(PRODUCT($E$12:$E42),16))</f>
        <v>1.00371810563802</v>
      </c>
      <c r="G43" s="14">
        <f t="shared" si="35"/>
        <v>1</v>
      </c>
      <c r="H43" s="14">
        <f t="shared" ca="1" si="36"/>
        <v>1.0037181100000001</v>
      </c>
      <c r="I43" s="13">
        <f t="shared" si="21"/>
        <v>0.06</v>
      </c>
      <c r="J43" s="29">
        <f t="shared" si="22"/>
        <v>44375</v>
      </c>
      <c r="K43" s="2">
        <f t="shared" si="23"/>
        <v>23</v>
      </c>
      <c r="L43" s="17">
        <f t="shared" si="24"/>
        <v>23</v>
      </c>
      <c r="M43" s="12">
        <f t="shared" si="9"/>
        <v>1.005332361</v>
      </c>
      <c r="N43" s="12">
        <f t="shared" ca="1" si="10"/>
        <v>1.0090702970000001</v>
      </c>
      <c r="O43" s="179">
        <f t="shared" si="25"/>
        <v>0</v>
      </c>
      <c r="P43" s="14">
        <f t="shared" ca="1" si="11"/>
        <v>9.0702970000000001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44708</v>
      </c>
      <c r="W43" s="3"/>
      <c r="X43" s="4"/>
      <c r="Y43" s="93">
        <f t="shared" si="28"/>
        <v>31</v>
      </c>
      <c r="Z43" s="94">
        <f t="shared" ref="Z43:Z44" si="52">AF200</f>
        <v>45617</v>
      </c>
      <c r="AA43" s="96">
        <f t="shared" ref="AA43:AA44" si="53">(AA42-AD43)</f>
        <v>854.55714645</v>
      </c>
      <c r="AB43" s="97">
        <f t="shared" ref="AB43:AB44" si="54">NETWORKDAYS(Z42,Z43,Y$160:Y$444)-1</f>
        <v>21</v>
      </c>
      <c r="AC43" s="100">
        <f t="shared" ref="AC43:AC44" si="55">TRUNC((ROUND(((1+AC$11)^(AB43/252)),9)-1)*AA42,8)</f>
        <v>4.1596004899999999</v>
      </c>
      <c r="AD43" s="100">
        <f t="shared" ref="AD43:AD44" si="56">TRUNC(AA42*AE43,8)</f>
        <v>0</v>
      </c>
      <c r="AE43" s="98">
        <v>0</v>
      </c>
      <c r="AF43" s="100">
        <f t="shared" ref="AF43:AF44" si="57">(AC43+AD43)</f>
        <v>4.1596004899999999</v>
      </c>
      <c r="AG43" s="93">
        <f t="shared" si="32"/>
        <v>31</v>
      </c>
      <c r="AH43" s="99" t="s">
        <v>50</v>
      </c>
      <c r="AI43" s="94">
        <f t="shared" ref="AI43" si="58">Z44</f>
        <v>45636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44407</v>
      </c>
      <c r="B44" s="144">
        <f t="shared" ca="1" si="33"/>
        <v>1009.4665179900001</v>
      </c>
      <c r="C44" s="14">
        <f t="shared" si="19"/>
        <v>1000</v>
      </c>
      <c r="D44" s="13">
        <f ca="1">IF(A44&lt;$B$1,VLOOKUP(A44,[1]DI!$A$4:$B$15000,2,FALSE),0)</f>
        <v>4.1500000000000002E-2</v>
      </c>
      <c r="E44" s="14">
        <f t="shared" ca="1" si="34"/>
        <v>1.00016137</v>
      </c>
      <c r="F44" s="14">
        <f ca="1">(TRUNC(PRODUCT($E$12:$E43),16))</f>
        <v>1.0038800756287301</v>
      </c>
      <c r="G44" s="14">
        <f t="shared" si="35"/>
        <v>1</v>
      </c>
      <c r="H44" s="14">
        <f t="shared" ca="1" si="36"/>
        <v>1.0038800800000001</v>
      </c>
      <c r="I44" s="13">
        <f t="shared" si="21"/>
        <v>0.06</v>
      </c>
      <c r="J44" s="29">
        <f t="shared" si="22"/>
        <v>44375</v>
      </c>
      <c r="K44" s="2">
        <f t="shared" si="23"/>
        <v>24</v>
      </c>
      <c r="L44" s="17">
        <f t="shared" si="24"/>
        <v>24</v>
      </c>
      <c r="M44" s="12">
        <f t="shared" si="9"/>
        <v>1.005564846</v>
      </c>
      <c r="N44" s="12">
        <f t="shared" ca="1" si="10"/>
        <v>1.009466518</v>
      </c>
      <c r="O44" s="179">
        <f t="shared" si="25"/>
        <v>0</v>
      </c>
      <c r="P44" s="14">
        <f t="shared" ca="1" si="11"/>
        <v>9.4665179899999998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44708</v>
      </c>
      <c r="W44" s="3"/>
      <c r="X44" s="4"/>
      <c r="Y44" s="93">
        <f t="shared" si="28"/>
        <v>32</v>
      </c>
      <c r="Z44" s="94">
        <f t="shared" si="52"/>
        <v>45636</v>
      </c>
      <c r="AA44" s="96">
        <f t="shared" si="53"/>
        <v>0</v>
      </c>
      <c r="AB44" s="97">
        <f t="shared" si="54"/>
        <v>13</v>
      </c>
      <c r="AC44" s="100">
        <f t="shared" si="55"/>
        <v>2.5726083900000001</v>
      </c>
      <c r="AD44" s="100">
        <f t="shared" si="56"/>
        <v>854.55714645</v>
      </c>
      <c r="AE44" s="98">
        <v>1</v>
      </c>
      <c r="AF44" s="100">
        <f t="shared" si="57"/>
        <v>857.12975484000003</v>
      </c>
      <c r="AG44" s="93">
        <f t="shared" si="32"/>
        <v>32</v>
      </c>
      <c r="AH44" s="99"/>
      <c r="AI44" s="94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44408</v>
      </c>
      <c r="B45" s="144">
        <f t="shared" ca="1" si="33"/>
        <v>1009.862889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4"/>
        <v>1</v>
      </c>
      <c r="F45" s="14">
        <f ca="1">(TRUNC(PRODUCT($E$12:$E44),16))</f>
        <v>1.0040420717565299</v>
      </c>
      <c r="G45" s="14">
        <f t="shared" si="35"/>
        <v>1</v>
      </c>
      <c r="H45" s="14">
        <f t="shared" ca="1" si="36"/>
        <v>1.0040420699999999</v>
      </c>
      <c r="I45" s="13">
        <f t="shared" si="21"/>
        <v>0.06</v>
      </c>
      <c r="J45" s="29">
        <f t="shared" si="22"/>
        <v>44375</v>
      </c>
      <c r="K45" s="2">
        <f t="shared" si="23"/>
        <v>24</v>
      </c>
      <c r="L45" s="17">
        <f t="shared" si="24"/>
        <v>25</v>
      </c>
      <c r="M45" s="12">
        <f t="shared" si="9"/>
        <v>1.005797386</v>
      </c>
      <c r="N45" s="12">
        <f t="shared" ca="1" si="10"/>
        <v>1.0098628890000001</v>
      </c>
      <c r="O45" s="179">
        <f t="shared" si="25"/>
        <v>0</v>
      </c>
      <c r="P45" s="14">
        <f t="shared" ca="1" si="11"/>
        <v>9.8628889999999991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44708</v>
      </c>
      <c r="W45" s="3"/>
      <c r="X45" s="4"/>
      <c r="Y45" s="93"/>
      <c r="Z45" s="94"/>
      <c r="AA45" s="96"/>
      <c r="AB45" s="97"/>
      <c r="AC45" s="100"/>
      <c r="AD45" s="100"/>
      <c r="AE45" s="98"/>
      <c r="AF45" s="100"/>
      <c r="AG45" s="93"/>
      <c r="AH45" s="99"/>
      <c r="AI45" s="94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44409</v>
      </c>
      <c r="B46" s="144">
        <f t="shared" ca="1" si="33"/>
        <v>1009.862889</v>
      </c>
      <c r="C46" s="14">
        <f t="shared" si="19"/>
        <v>1000</v>
      </c>
      <c r="D46" s="13">
        <f ca="1">IF(A46&lt;$B$1,VLOOKUP(A46,[1]DI!$A$4:$B$15000,2,FALSE),0)</f>
        <v>0</v>
      </c>
      <c r="E46" s="14">
        <f t="shared" ca="1" si="34"/>
        <v>1</v>
      </c>
      <c r="F46" s="14">
        <f ca="1">(TRUNC(PRODUCT($E$12:$E45),16))</f>
        <v>1.0040420717565299</v>
      </c>
      <c r="G46" s="14">
        <f t="shared" si="35"/>
        <v>1</v>
      </c>
      <c r="H46" s="14">
        <f t="shared" ca="1" si="36"/>
        <v>1.0040420699999999</v>
      </c>
      <c r="I46" s="13">
        <f t="shared" si="21"/>
        <v>0.06</v>
      </c>
      <c r="J46" s="29">
        <f t="shared" si="22"/>
        <v>44375</v>
      </c>
      <c r="K46" s="2">
        <f t="shared" si="23"/>
        <v>24</v>
      </c>
      <c r="L46" s="17">
        <f t="shared" si="24"/>
        <v>25</v>
      </c>
      <c r="M46" s="12">
        <f t="shared" si="9"/>
        <v>1.005797386</v>
      </c>
      <c r="N46" s="12">
        <f t="shared" ca="1" si="10"/>
        <v>1.0098628890000001</v>
      </c>
      <c r="O46" s="179">
        <f t="shared" si="25"/>
        <v>0</v>
      </c>
      <c r="P46" s="14">
        <f t="shared" ca="1" si="11"/>
        <v>9.8628889999999991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44708</v>
      </c>
      <c r="W46" s="3"/>
      <c r="X46" s="4"/>
      <c r="Y46" s="93"/>
      <c r="Z46" s="94"/>
      <c r="AA46" s="96"/>
      <c r="AB46" s="97"/>
      <c r="AC46" s="100"/>
      <c r="AD46" s="100"/>
      <c r="AE46" s="98"/>
      <c r="AF46" s="100"/>
      <c r="AG46" s="93"/>
      <c r="AH46" s="99"/>
      <c r="AI46" s="94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44410</v>
      </c>
      <c r="B47" s="144">
        <f t="shared" ca="1" si="33"/>
        <v>1009.862889</v>
      </c>
      <c r="C47" s="14">
        <f t="shared" si="19"/>
        <v>1000</v>
      </c>
      <c r="D47" s="13">
        <f ca="1">IF(A47&lt;$B$1,VLOOKUP(A47,[1]DI!$A$4:$B$15000,2,FALSE),0)</f>
        <v>4.1500000000000002E-2</v>
      </c>
      <c r="E47" s="14">
        <f t="shared" ca="1" si="34"/>
        <v>1.00016137</v>
      </c>
      <c r="F47" s="14">
        <f ca="1">(TRUNC(PRODUCT($E$12:$E46),16))</f>
        <v>1.0040420717565299</v>
      </c>
      <c r="G47" s="14">
        <f t="shared" si="35"/>
        <v>1</v>
      </c>
      <c r="H47" s="14">
        <f t="shared" ca="1" si="36"/>
        <v>1.0040420699999999</v>
      </c>
      <c r="I47" s="13">
        <f t="shared" si="21"/>
        <v>0.06</v>
      </c>
      <c r="J47" s="29">
        <f t="shared" si="22"/>
        <v>44375</v>
      </c>
      <c r="K47" s="2">
        <f t="shared" si="23"/>
        <v>25</v>
      </c>
      <c r="L47" s="17">
        <f t="shared" si="24"/>
        <v>25</v>
      </c>
      <c r="M47" s="12">
        <f t="shared" si="9"/>
        <v>1.005797386</v>
      </c>
      <c r="N47" s="12">
        <f t="shared" ca="1" si="10"/>
        <v>1.0098628890000001</v>
      </c>
      <c r="O47" s="179">
        <f t="shared" si="25"/>
        <v>0</v>
      </c>
      <c r="P47" s="14">
        <f t="shared" ca="1" si="11"/>
        <v>9.8628889999999991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44708</v>
      </c>
      <c r="W47" s="3"/>
      <c r="X47" s="4"/>
      <c r="Y47" s="93"/>
      <c r="Z47" s="94"/>
      <c r="AA47" s="96"/>
      <c r="AB47" s="97"/>
      <c r="AC47" s="100"/>
      <c r="AD47" s="100"/>
      <c r="AE47" s="98"/>
      <c r="AF47" s="100"/>
      <c r="AG47" s="93"/>
      <c r="AH47" s="99"/>
      <c r="AI47" s="94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44411</v>
      </c>
      <c r="B48" s="144">
        <f t="shared" ca="1" si="33"/>
        <v>1010.25941999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1.00420409402565</v>
      </c>
      <c r="G48" s="14">
        <f t="shared" si="35"/>
        <v>1</v>
      </c>
      <c r="H48" s="14">
        <f t="shared" ca="1" si="36"/>
        <v>1.00420409</v>
      </c>
      <c r="I48" s="13">
        <f t="shared" si="21"/>
        <v>0.06</v>
      </c>
      <c r="J48" s="29">
        <f t="shared" si="22"/>
        <v>44375</v>
      </c>
      <c r="K48" s="2">
        <f t="shared" si="23"/>
        <v>26</v>
      </c>
      <c r="L48" s="17">
        <f t="shared" si="24"/>
        <v>26</v>
      </c>
      <c r="M48" s="12">
        <f t="shared" si="9"/>
        <v>1.006029979</v>
      </c>
      <c r="N48" s="12">
        <f t="shared" ca="1" si="10"/>
        <v>1.0102594199999999</v>
      </c>
      <c r="O48" s="179">
        <f t="shared" si="25"/>
        <v>0</v>
      </c>
      <c r="P48" s="14">
        <f t="shared" ca="1" si="11"/>
        <v>10.25941999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44708</v>
      </c>
      <c r="W48" s="3"/>
      <c r="X48" s="4"/>
      <c r="Y48" s="93"/>
      <c r="Z48" s="94"/>
      <c r="AA48" s="96"/>
      <c r="AB48" s="97"/>
      <c r="AC48" s="100"/>
      <c r="AD48" s="100"/>
      <c r="AE48" s="98"/>
      <c r="AF48" s="100"/>
      <c r="AG48" s="93"/>
      <c r="AH48" s="99"/>
      <c r="AI48" s="94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44412</v>
      </c>
      <c r="B49" s="144">
        <f t="shared" ca="1" si="33"/>
        <v>1010.65611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1.0043661424403001</v>
      </c>
      <c r="G49" s="14">
        <f t="shared" si="35"/>
        <v>1</v>
      </c>
      <c r="H49" s="14">
        <f t="shared" ca="1" si="36"/>
        <v>1.0043661399999999</v>
      </c>
      <c r="I49" s="13">
        <f t="shared" si="21"/>
        <v>0.06</v>
      </c>
      <c r="J49" s="29">
        <f t="shared" si="22"/>
        <v>44375</v>
      </c>
      <c r="K49" s="2">
        <f t="shared" si="23"/>
        <v>27</v>
      </c>
      <c r="L49" s="17">
        <f t="shared" si="24"/>
        <v>27</v>
      </c>
      <c r="M49" s="12">
        <f t="shared" si="9"/>
        <v>1.006262626</v>
      </c>
      <c r="N49" s="12">
        <f t="shared" ca="1" si="10"/>
        <v>1.01065611</v>
      </c>
      <c r="O49" s="179">
        <f t="shared" si="25"/>
        <v>0</v>
      </c>
      <c r="P49" s="14">
        <f ca="1">TRUNC(((N49-1)*C49),8)+TRUNC(R48*N49,8)</f>
        <v>10.65611</v>
      </c>
      <c r="Q49" s="14">
        <f>Q48</f>
        <v>0</v>
      </c>
      <c r="R49" s="14">
        <f t="shared" ref="R49:R80" si="59">IF(O49&gt;0,P49-Q49,R48)</f>
        <v>0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44708</v>
      </c>
      <c r="W49" s="3"/>
      <c r="X49" s="4"/>
      <c r="Y49" s="93"/>
      <c r="Z49" s="94"/>
      <c r="AA49" s="96"/>
      <c r="AB49" s="97"/>
      <c r="AC49" s="100"/>
      <c r="AD49" s="100"/>
      <c r="AE49" s="98"/>
      <c r="AF49" s="100"/>
      <c r="AG49" s="93"/>
      <c r="AH49" s="99"/>
      <c r="AI49" s="94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44413</v>
      </c>
      <c r="B50" s="144">
        <f t="shared" ca="1" si="33"/>
        <v>1011.05295899</v>
      </c>
      <c r="C50" s="14">
        <f t="shared" si="19"/>
        <v>1000</v>
      </c>
      <c r="D50" s="13">
        <f ca="1">IF(A50&lt;$B$1,VLOOKUP(A50,[1]DI!$A$4:$B$15000,2,FALSE),0)</f>
        <v>5.1499999999999997E-2</v>
      </c>
      <c r="E50" s="14">
        <f t="shared" ca="1" si="34"/>
        <v>1.0001993</v>
      </c>
      <c r="F50" s="14">
        <f ca="1">(TRUNC(PRODUCT($E$12:$E49),16))</f>
        <v>1.0045282170047101</v>
      </c>
      <c r="G50" s="14">
        <f t="shared" si="35"/>
        <v>1</v>
      </c>
      <c r="H50" s="14">
        <f t="shared" ca="1" si="36"/>
        <v>1.0045282200000001</v>
      </c>
      <c r="I50" s="13">
        <f t="shared" si="21"/>
        <v>0.06</v>
      </c>
      <c r="J50" s="29">
        <f t="shared" si="22"/>
        <v>44375</v>
      </c>
      <c r="K50" s="2">
        <f t="shared" si="23"/>
        <v>28</v>
      </c>
      <c r="L50" s="17">
        <f t="shared" si="24"/>
        <v>28</v>
      </c>
      <c r="M50" s="12">
        <f t="shared" si="9"/>
        <v>1.0064953270000001</v>
      </c>
      <c r="N50" s="12">
        <f t="shared" ca="1" si="10"/>
        <v>1.0110529589999999</v>
      </c>
      <c r="O50" s="179">
        <f t="shared" si="25"/>
        <v>0</v>
      </c>
      <c r="P50" s="14">
        <f t="shared" ref="P50:P113" ca="1" si="60">TRUNC(((N50-1)*C50),8)+TRUNC(R49*N50,8)</f>
        <v>11.05295899</v>
      </c>
      <c r="Q50" s="14">
        <f t="shared" ref="Q50:Q113" si="61">Q49</f>
        <v>0</v>
      </c>
      <c r="R50" s="14">
        <f t="shared" si="59"/>
        <v>0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44708</v>
      </c>
      <c r="W50" s="3"/>
      <c r="X50" s="4"/>
      <c r="Y50" s="93"/>
      <c r="Z50" s="94"/>
      <c r="AA50" s="96"/>
      <c r="AB50" s="97"/>
      <c r="AC50" s="100"/>
      <c r="AD50" s="100"/>
      <c r="AE50" s="98"/>
      <c r="AF50" s="100"/>
      <c r="AG50" s="93"/>
      <c r="AH50" s="99"/>
      <c r="AI50" s="94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44414</v>
      </c>
      <c r="B51" s="144">
        <f t="shared" ca="1" si="33"/>
        <v>1011.4883139900001</v>
      </c>
      <c r="C51" s="14">
        <f t="shared" si="19"/>
        <v>1000</v>
      </c>
      <c r="D51" s="13">
        <f ca="1">IF(A51&lt;$B$1,VLOOKUP(A51,[1]DI!$A$4:$B$15000,2,FALSE),0)</f>
        <v>5.1499999999999997E-2</v>
      </c>
      <c r="E51" s="14">
        <f t="shared" ca="1" si="34"/>
        <v>1.0001993</v>
      </c>
      <c r="F51" s="14">
        <f ca="1">(TRUNC(PRODUCT($E$12:$E50),16))</f>
        <v>1.0047284194783599</v>
      </c>
      <c r="G51" s="14">
        <f t="shared" si="35"/>
        <v>1</v>
      </c>
      <c r="H51" s="14">
        <f t="shared" ca="1" si="36"/>
        <v>1.00472842</v>
      </c>
      <c r="I51" s="13">
        <f t="shared" si="21"/>
        <v>0.06</v>
      </c>
      <c r="J51" s="29">
        <f t="shared" si="22"/>
        <v>44375</v>
      </c>
      <c r="K51" s="2">
        <f t="shared" si="23"/>
        <v>29</v>
      </c>
      <c r="L51" s="17">
        <f t="shared" si="24"/>
        <v>29</v>
      </c>
      <c r="M51" s="12">
        <f t="shared" si="9"/>
        <v>1.0067280810000001</v>
      </c>
      <c r="N51" s="12">
        <f t="shared" ca="1" si="10"/>
        <v>1.0114883139999999</v>
      </c>
      <c r="O51" s="179">
        <f t="shared" si="25"/>
        <v>0</v>
      </c>
      <c r="P51" s="14">
        <f t="shared" ca="1" si="60"/>
        <v>11.48831399</v>
      </c>
      <c r="Q51" s="14">
        <f t="shared" si="61"/>
        <v>0</v>
      </c>
      <c r="R51" s="14">
        <f t="shared" si="59"/>
        <v>0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44708</v>
      </c>
      <c r="W51" s="3"/>
      <c r="X51" s="4"/>
      <c r="Y51" s="93"/>
      <c r="Z51" s="94"/>
      <c r="AA51" s="96"/>
      <c r="AB51" s="97"/>
      <c r="AC51" s="100"/>
      <c r="AD51" s="100"/>
      <c r="AE51" s="98"/>
      <c r="AF51" s="100"/>
      <c r="AG51" s="93"/>
      <c r="AH51" s="99"/>
      <c r="AI51" s="94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44415</v>
      </c>
      <c r="B52" s="144">
        <f t="shared" ca="1" si="33"/>
        <v>1011.923858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4"/>
        <v>1</v>
      </c>
      <c r="F52" s="14">
        <f ca="1">(TRUNC(PRODUCT($E$12:$E51),16))</f>
        <v>1.0049286618523601</v>
      </c>
      <c r="G52" s="14">
        <f t="shared" si="35"/>
        <v>1</v>
      </c>
      <c r="H52" s="14">
        <f t="shared" ca="1" si="36"/>
        <v>1.00492866</v>
      </c>
      <c r="I52" s="13">
        <f t="shared" si="21"/>
        <v>0.06</v>
      </c>
      <c r="J52" s="29">
        <f t="shared" si="22"/>
        <v>44375</v>
      </c>
      <c r="K52" s="2">
        <f t="shared" si="23"/>
        <v>29</v>
      </c>
      <c r="L52" s="17">
        <f t="shared" si="24"/>
        <v>30</v>
      </c>
      <c r="M52" s="12">
        <f t="shared" si="9"/>
        <v>1.00696089</v>
      </c>
      <c r="N52" s="12">
        <f t="shared" ca="1" si="10"/>
        <v>1.0119238580000001</v>
      </c>
      <c r="O52" s="179">
        <f t="shared" si="25"/>
        <v>0</v>
      </c>
      <c r="P52" s="14">
        <f t="shared" ca="1" si="60"/>
        <v>11.923857999999999</v>
      </c>
      <c r="Q52" s="14">
        <f t="shared" si="61"/>
        <v>0</v>
      </c>
      <c r="R52" s="14">
        <f t="shared" si="59"/>
        <v>0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44708</v>
      </c>
      <c r="W52" s="3"/>
      <c r="X52" s="4"/>
      <c r="Y52" s="93"/>
      <c r="Z52" s="94"/>
      <c r="AA52" s="96"/>
      <c r="AB52" s="97"/>
      <c r="AC52" s="100"/>
      <c r="AD52" s="100"/>
      <c r="AE52" s="98"/>
      <c r="AF52" s="100"/>
      <c r="AG52" s="93"/>
      <c r="AH52" s="99"/>
      <c r="AI52" s="94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44416</v>
      </c>
      <c r="B53" s="144">
        <f t="shared" ca="1" si="33"/>
        <v>1011.923858</v>
      </c>
      <c r="C53" s="14">
        <f t="shared" si="19"/>
        <v>1000</v>
      </c>
      <c r="D53" s="13">
        <f ca="1">IF(A53&lt;$B$1,VLOOKUP(A53,[1]DI!$A$4:$B$15000,2,FALSE),0)</f>
        <v>0</v>
      </c>
      <c r="E53" s="14">
        <f t="shared" ca="1" si="34"/>
        <v>1</v>
      </c>
      <c r="F53" s="14">
        <f ca="1">(TRUNC(PRODUCT($E$12:$E52),16))</f>
        <v>1.0049286618523601</v>
      </c>
      <c r="G53" s="14">
        <f t="shared" si="35"/>
        <v>1</v>
      </c>
      <c r="H53" s="14">
        <f t="shared" ca="1" si="36"/>
        <v>1.00492866</v>
      </c>
      <c r="I53" s="13">
        <f t="shared" si="21"/>
        <v>0.06</v>
      </c>
      <c r="J53" s="29">
        <f t="shared" si="22"/>
        <v>44375</v>
      </c>
      <c r="K53" s="2">
        <f t="shared" si="23"/>
        <v>29</v>
      </c>
      <c r="L53" s="17">
        <f t="shared" si="24"/>
        <v>30</v>
      </c>
      <c r="M53" s="12">
        <f t="shared" si="9"/>
        <v>1.00696089</v>
      </c>
      <c r="N53" s="12">
        <f t="shared" ca="1" si="10"/>
        <v>1.0119238580000001</v>
      </c>
      <c r="O53" s="179">
        <f t="shared" si="25"/>
        <v>0</v>
      </c>
      <c r="P53" s="14">
        <f t="shared" ca="1" si="60"/>
        <v>11.923857999999999</v>
      </c>
      <c r="Q53" s="14">
        <f t="shared" si="61"/>
        <v>0</v>
      </c>
      <c r="R53" s="14">
        <f t="shared" si="59"/>
        <v>0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44708</v>
      </c>
      <c r="W53" s="3"/>
      <c r="X53" s="4"/>
      <c r="Y53" s="93"/>
      <c r="Z53" s="94"/>
      <c r="AA53" s="96"/>
      <c r="AB53" s="97"/>
      <c r="AC53" s="100"/>
      <c r="AD53" s="100"/>
      <c r="AE53" s="98"/>
      <c r="AF53" s="100"/>
      <c r="AG53" s="93"/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44417</v>
      </c>
      <c r="B54" s="144">
        <f t="shared" ca="1" si="33"/>
        <v>1011.923858</v>
      </c>
      <c r="C54" s="14">
        <f t="shared" si="19"/>
        <v>1000</v>
      </c>
      <c r="D54" s="13">
        <f ca="1">IF(A54&lt;$B$1,VLOOKUP(A54,[1]DI!$A$4:$B$15000,2,FALSE),0)</f>
        <v>5.1499999999999997E-2</v>
      </c>
      <c r="E54" s="14">
        <f t="shared" ca="1" si="34"/>
        <v>1.0001993</v>
      </c>
      <c r="F54" s="14">
        <f ca="1">(TRUNC(PRODUCT($E$12:$E53),16))</f>
        <v>1.0049286618523601</v>
      </c>
      <c r="G54" s="14">
        <f t="shared" si="35"/>
        <v>1</v>
      </c>
      <c r="H54" s="14">
        <f t="shared" ca="1" si="36"/>
        <v>1.00492866</v>
      </c>
      <c r="I54" s="13">
        <f t="shared" si="21"/>
        <v>0.06</v>
      </c>
      <c r="J54" s="29">
        <f t="shared" si="22"/>
        <v>44375</v>
      </c>
      <c r="K54" s="2">
        <f t="shared" si="23"/>
        <v>30</v>
      </c>
      <c r="L54" s="17">
        <f t="shared" si="24"/>
        <v>30</v>
      </c>
      <c r="M54" s="12">
        <f t="shared" si="9"/>
        <v>1.00696089</v>
      </c>
      <c r="N54" s="12">
        <f t="shared" ca="1" si="10"/>
        <v>1.0119238580000001</v>
      </c>
      <c r="O54" s="179">
        <f t="shared" si="25"/>
        <v>0</v>
      </c>
      <c r="P54" s="14">
        <f t="shared" ca="1" si="60"/>
        <v>11.923857999999999</v>
      </c>
      <c r="Q54" s="14">
        <f t="shared" si="61"/>
        <v>0</v>
      </c>
      <c r="R54" s="14">
        <f t="shared" si="59"/>
        <v>0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44708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44418</v>
      </c>
      <c r="B55" s="144">
        <f t="shared" ca="1" si="33"/>
        <v>1012.359588</v>
      </c>
      <c r="C55" s="14">
        <f t="shared" si="19"/>
        <v>1000</v>
      </c>
      <c r="D55" s="13">
        <f ca="1">IF(A55&lt;$B$1,VLOOKUP(A55,[1]DI!$A$4:$B$15000,2,FALSE),0)</f>
        <v>5.1499999999999997E-2</v>
      </c>
      <c r="E55" s="14">
        <f t="shared" ca="1" si="34"/>
        <v>1.0001993</v>
      </c>
      <c r="F55" s="14">
        <f ca="1">(TRUNC(PRODUCT($E$12:$E54),16))</f>
        <v>1.00512894413467</v>
      </c>
      <c r="G55" s="14">
        <f t="shared" si="35"/>
        <v>1</v>
      </c>
      <c r="H55" s="14">
        <f t="shared" ca="1" si="36"/>
        <v>1.0051289400000001</v>
      </c>
      <c r="I55" s="13">
        <f t="shared" si="21"/>
        <v>0.06</v>
      </c>
      <c r="J55" s="29">
        <f t="shared" si="22"/>
        <v>44375</v>
      </c>
      <c r="K55" s="2">
        <f t="shared" si="23"/>
        <v>31</v>
      </c>
      <c r="L55" s="17">
        <f t="shared" si="24"/>
        <v>31</v>
      </c>
      <c r="M55" s="12">
        <f t="shared" si="9"/>
        <v>1.0071937520000001</v>
      </c>
      <c r="N55" s="12">
        <f t="shared" ca="1" si="10"/>
        <v>1.012359588</v>
      </c>
      <c r="O55" s="179">
        <f t="shared" si="25"/>
        <v>0</v>
      </c>
      <c r="P55" s="14">
        <f t="shared" ca="1" si="60"/>
        <v>12.359588</v>
      </c>
      <c r="Q55" s="14">
        <f t="shared" si="61"/>
        <v>0</v>
      </c>
      <c r="R55" s="14">
        <f t="shared" si="59"/>
        <v>0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44708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44419</v>
      </c>
      <c r="B56" s="144">
        <f t="shared" ca="1" si="33"/>
        <v>1012.795517</v>
      </c>
      <c r="C56" s="14">
        <f t="shared" si="19"/>
        <v>1000</v>
      </c>
      <c r="D56" s="13">
        <f ca="1">IF(A56&lt;$B$1,VLOOKUP(A56,[1]DI!$A$4:$B$15000,2,FALSE),0)</f>
        <v>5.1499999999999997E-2</v>
      </c>
      <c r="E56" s="14">
        <f t="shared" ca="1" si="34"/>
        <v>1.0001993</v>
      </c>
      <c r="F56" s="14">
        <f ca="1">(TRUNC(PRODUCT($E$12:$E55),16))</f>
        <v>1.0053292663332301</v>
      </c>
      <c r="G56" s="14">
        <f t="shared" si="35"/>
        <v>1</v>
      </c>
      <c r="H56" s="14">
        <f t="shared" ca="1" si="36"/>
        <v>1.0053292700000001</v>
      </c>
      <c r="I56" s="13">
        <f t="shared" si="21"/>
        <v>0.06</v>
      </c>
      <c r="J56" s="29">
        <f t="shared" si="22"/>
        <v>44375</v>
      </c>
      <c r="K56" s="2">
        <f t="shared" si="23"/>
        <v>32</v>
      </c>
      <c r="L56" s="17">
        <f t="shared" si="24"/>
        <v>32</v>
      </c>
      <c r="M56" s="12">
        <f t="shared" si="9"/>
        <v>1.0074266679999999</v>
      </c>
      <c r="N56" s="12">
        <f t="shared" ca="1" si="10"/>
        <v>1.012795517</v>
      </c>
      <c r="O56" s="179">
        <f t="shared" si="25"/>
        <v>0</v>
      </c>
      <c r="P56" s="14">
        <f t="shared" ca="1" si="60"/>
        <v>12.795517</v>
      </c>
      <c r="Q56" s="14">
        <f t="shared" si="61"/>
        <v>0</v>
      </c>
      <c r="R56" s="14">
        <f t="shared" si="59"/>
        <v>0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44708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44420</v>
      </c>
      <c r="B57" s="144">
        <f t="shared" ca="1" si="33"/>
        <v>1013.231623</v>
      </c>
      <c r="C57" s="14">
        <f t="shared" si="19"/>
        <v>1000</v>
      </c>
      <c r="D57" s="13">
        <f ca="1">IF(A57&lt;$B$1,VLOOKUP(A57,[1]DI!$A$4:$B$15000,2,FALSE),0)</f>
        <v>5.1499999999999997E-2</v>
      </c>
      <c r="E57" s="14">
        <f t="shared" ca="1" si="34"/>
        <v>1.0001993</v>
      </c>
      <c r="F57" s="14">
        <f ca="1">(TRUNC(PRODUCT($E$12:$E56),16))</f>
        <v>1.00552962845601</v>
      </c>
      <c r="G57" s="14">
        <f t="shared" si="35"/>
        <v>1</v>
      </c>
      <c r="H57" s="14">
        <f t="shared" ca="1" si="36"/>
        <v>1.0055296300000001</v>
      </c>
      <c r="I57" s="13">
        <f t="shared" si="21"/>
        <v>0.06</v>
      </c>
      <c r="J57" s="29">
        <f t="shared" si="22"/>
        <v>44375</v>
      </c>
      <c r="K57" s="2">
        <f t="shared" si="23"/>
        <v>33</v>
      </c>
      <c r="L57" s="17">
        <f t="shared" si="24"/>
        <v>33</v>
      </c>
      <c r="M57" s="12">
        <f t="shared" si="9"/>
        <v>1.007659638</v>
      </c>
      <c r="N57" s="12">
        <f t="shared" ca="1" si="10"/>
        <v>1.013231623</v>
      </c>
      <c r="O57" s="179">
        <f t="shared" si="25"/>
        <v>0</v>
      </c>
      <c r="P57" s="14">
        <f t="shared" ca="1" si="60"/>
        <v>13.231623000000001</v>
      </c>
      <c r="Q57" s="14">
        <f t="shared" si="61"/>
        <v>0</v>
      </c>
      <c r="R57" s="14">
        <f t="shared" si="59"/>
        <v>0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44708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44421</v>
      </c>
      <c r="B58" s="144">
        <f t="shared" ca="1" si="33"/>
        <v>1013.667917</v>
      </c>
      <c r="C58" s="14">
        <f t="shared" si="19"/>
        <v>1000</v>
      </c>
      <c r="D58" s="13">
        <f ca="1">IF(A58&lt;$B$1,VLOOKUP(A58,[1]DI!$A$4:$B$15000,2,FALSE),0)</f>
        <v>5.1499999999999997E-2</v>
      </c>
      <c r="E58" s="14">
        <f t="shared" ca="1" si="34"/>
        <v>1.0001993</v>
      </c>
      <c r="F58" s="14">
        <f ca="1">(TRUNC(PRODUCT($E$12:$E57),16))</f>
        <v>1.00573003051096</v>
      </c>
      <c r="G58" s="14">
        <f t="shared" si="35"/>
        <v>1</v>
      </c>
      <c r="H58" s="14">
        <f t="shared" ca="1" si="36"/>
        <v>1.0057300300000001</v>
      </c>
      <c r="I58" s="13">
        <f t="shared" si="21"/>
        <v>0.06</v>
      </c>
      <c r="J58" s="29">
        <f t="shared" si="22"/>
        <v>44375</v>
      </c>
      <c r="K58" s="2">
        <f t="shared" si="23"/>
        <v>34</v>
      </c>
      <c r="L58" s="17">
        <f t="shared" si="24"/>
        <v>34</v>
      </c>
      <c r="M58" s="12">
        <f t="shared" si="9"/>
        <v>1.0078926619999999</v>
      </c>
      <c r="N58" s="12">
        <f t="shared" ca="1" si="10"/>
        <v>1.013667917</v>
      </c>
      <c r="O58" s="179">
        <f t="shared" si="25"/>
        <v>0</v>
      </c>
      <c r="P58" s="14">
        <f t="shared" ca="1" si="60"/>
        <v>13.667916999999999</v>
      </c>
      <c r="Q58" s="14">
        <f t="shared" si="61"/>
        <v>0</v>
      </c>
      <c r="R58" s="14">
        <f t="shared" si="59"/>
        <v>0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44708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44422</v>
      </c>
      <c r="B59" s="144">
        <f t="shared" ca="1" si="33"/>
        <v>1014.1043990000001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4"/>
        <v>1</v>
      </c>
      <c r="F59" s="14">
        <f ca="1">(TRUNC(PRODUCT($E$12:$E58),16))</f>
        <v>1.0059304725060401</v>
      </c>
      <c r="G59" s="14">
        <f t="shared" si="35"/>
        <v>1</v>
      </c>
      <c r="H59" s="14">
        <f t="shared" ca="1" si="36"/>
        <v>1.00593047</v>
      </c>
      <c r="I59" s="13">
        <f t="shared" si="21"/>
        <v>0.06</v>
      </c>
      <c r="J59" s="29">
        <f t="shared" si="22"/>
        <v>44375</v>
      </c>
      <c r="K59" s="2">
        <f t="shared" si="23"/>
        <v>34</v>
      </c>
      <c r="L59" s="17">
        <f t="shared" si="24"/>
        <v>35</v>
      </c>
      <c r="M59" s="12">
        <f t="shared" si="9"/>
        <v>1.0081257400000001</v>
      </c>
      <c r="N59" s="12">
        <f t="shared" ca="1" si="10"/>
        <v>1.014104399</v>
      </c>
      <c r="O59" s="179">
        <f t="shared" si="25"/>
        <v>0</v>
      </c>
      <c r="P59" s="14">
        <f t="shared" ca="1" si="60"/>
        <v>14.104399000000001</v>
      </c>
      <c r="Q59" s="14">
        <f t="shared" si="61"/>
        <v>0</v>
      </c>
      <c r="R59" s="14">
        <f t="shared" si="59"/>
        <v>0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44708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44423</v>
      </c>
      <c r="B60" s="144">
        <f t="shared" ca="1" si="33"/>
        <v>1014.1043990000001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4"/>
        <v>1</v>
      </c>
      <c r="F60" s="14">
        <f ca="1">(TRUNC(PRODUCT($E$12:$E59),16))</f>
        <v>1.0059304725060401</v>
      </c>
      <c r="G60" s="14">
        <f t="shared" si="35"/>
        <v>1</v>
      </c>
      <c r="H60" s="14">
        <f t="shared" ca="1" si="36"/>
        <v>1.00593047</v>
      </c>
      <c r="I60" s="13">
        <f t="shared" si="21"/>
        <v>0.06</v>
      </c>
      <c r="J60" s="29">
        <f t="shared" si="22"/>
        <v>44375</v>
      </c>
      <c r="K60" s="2">
        <f t="shared" si="23"/>
        <v>34</v>
      </c>
      <c r="L60" s="17">
        <f t="shared" si="24"/>
        <v>35</v>
      </c>
      <c r="M60" s="12">
        <f t="shared" si="9"/>
        <v>1.0081257400000001</v>
      </c>
      <c r="N60" s="12">
        <f t="shared" ca="1" si="10"/>
        <v>1.014104399</v>
      </c>
      <c r="O60" s="179">
        <f t="shared" si="25"/>
        <v>0</v>
      </c>
      <c r="P60" s="14">
        <f t="shared" ca="1" si="60"/>
        <v>14.104399000000001</v>
      </c>
      <c r="Q60" s="14">
        <f t="shared" si="61"/>
        <v>0</v>
      </c>
      <c r="R60" s="14">
        <f t="shared" si="59"/>
        <v>0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44708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44424</v>
      </c>
      <c r="B61" s="144">
        <f t="shared" ca="1" si="33"/>
        <v>1014.1043990000001</v>
      </c>
      <c r="C61" s="14">
        <f t="shared" si="19"/>
        <v>1000</v>
      </c>
      <c r="D61" s="13">
        <f ca="1">IF(A61&lt;$B$1,VLOOKUP(A61,[1]DI!$A$4:$B$15000,2,FALSE),0)</f>
        <v>5.1499999999999997E-2</v>
      </c>
      <c r="E61" s="14">
        <f t="shared" ca="1" si="34"/>
        <v>1.0001993</v>
      </c>
      <c r="F61" s="14">
        <f ca="1">(TRUNC(PRODUCT($E$12:$E60),16))</f>
        <v>1.0059304725060401</v>
      </c>
      <c r="G61" s="14">
        <f t="shared" si="35"/>
        <v>1</v>
      </c>
      <c r="H61" s="14">
        <f t="shared" ca="1" si="36"/>
        <v>1.00593047</v>
      </c>
      <c r="I61" s="13">
        <f t="shared" si="21"/>
        <v>0.06</v>
      </c>
      <c r="J61" s="29">
        <f t="shared" si="22"/>
        <v>44375</v>
      </c>
      <c r="K61" s="2">
        <f t="shared" si="23"/>
        <v>35</v>
      </c>
      <c r="L61" s="17">
        <f t="shared" si="24"/>
        <v>35</v>
      </c>
      <c r="M61" s="12">
        <f t="shared" si="9"/>
        <v>1.0081257400000001</v>
      </c>
      <c r="N61" s="12">
        <f t="shared" ca="1" si="10"/>
        <v>1.014104399</v>
      </c>
      <c r="O61" s="179">
        <f t="shared" si="25"/>
        <v>0</v>
      </c>
      <c r="P61" s="14">
        <f t="shared" ca="1" si="60"/>
        <v>14.104399000000001</v>
      </c>
      <c r="Q61" s="14">
        <f t="shared" si="61"/>
        <v>0</v>
      </c>
      <c r="R61" s="14">
        <f t="shared" si="59"/>
        <v>0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44708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44425</v>
      </c>
      <c r="B62" s="144">
        <f t="shared" ca="1" si="33"/>
        <v>1014.54106999</v>
      </c>
      <c r="C62" s="14">
        <f t="shared" si="19"/>
        <v>1000</v>
      </c>
      <c r="D62" s="13">
        <f ca="1">IF(A62&lt;$B$1,VLOOKUP(A62,[1]DI!$A$4:$B$15000,2,FALSE),0)</f>
        <v>5.1499999999999997E-2</v>
      </c>
      <c r="E62" s="14">
        <f t="shared" ca="1" si="34"/>
        <v>1.0001993</v>
      </c>
      <c r="F62" s="14">
        <f ca="1">(TRUNC(PRODUCT($E$12:$E61),16))</f>
        <v>1.0061309544492101</v>
      </c>
      <c r="G62" s="14">
        <f t="shared" si="35"/>
        <v>1</v>
      </c>
      <c r="H62" s="14">
        <f t="shared" ca="1" si="36"/>
        <v>1.00613095</v>
      </c>
      <c r="I62" s="13">
        <f t="shared" si="21"/>
        <v>0.06</v>
      </c>
      <c r="J62" s="29">
        <f t="shared" si="22"/>
        <v>44375</v>
      </c>
      <c r="K62" s="2">
        <f t="shared" si="23"/>
        <v>36</v>
      </c>
      <c r="L62" s="17">
        <f t="shared" si="24"/>
        <v>36</v>
      </c>
      <c r="M62" s="12">
        <f t="shared" si="9"/>
        <v>1.0083588720000001</v>
      </c>
      <c r="N62" s="12">
        <f t="shared" ca="1" si="10"/>
        <v>1.0145410699999999</v>
      </c>
      <c r="O62" s="179">
        <f t="shared" si="25"/>
        <v>0</v>
      </c>
      <c r="P62" s="14">
        <f t="shared" ca="1" si="60"/>
        <v>14.54106999</v>
      </c>
      <c r="Q62" s="14">
        <f t="shared" si="61"/>
        <v>0</v>
      </c>
      <c r="R62" s="14">
        <f t="shared" si="59"/>
        <v>0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44708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44426</v>
      </c>
      <c r="B63" s="144">
        <f t="shared" ca="1" si="33"/>
        <v>1014.977937</v>
      </c>
      <c r="C63" s="14">
        <f t="shared" si="19"/>
        <v>1000</v>
      </c>
      <c r="D63" s="13">
        <f ca="1">IF(A63&lt;$B$1,VLOOKUP(A63,[1]DI!$A$4:$B$15000,2,FALSE),0)</f>
        <v>5.1499999999999997E-2</v>
      </c>
      <c r="E63" s="14">
        <f t="shared" ca="1" si="34"/>
        <v>1.0001993</v>
      </c>
      <c r="F63" s="14">
        <f ca="1">(TRUNC(PRODUCT($E$12:$E62),16))</f>
        <v>1.0063314763484399</v>
      </c>
      <c r="G63" s="14">
        <f t="shared" si="35"/>
        <v>1</v>
      </c>
      <c r="H63" s="14">
        <f t="shared" ca="1" si="36"/>
        <v>1.0063314800000001</v>
      </c>
      <c r="I63" s="13">
        <f t="shared" si="21"/>
        <v>0.06</v>
      </c>
      <c r="J63" s="29">
        <f t="shared" si="22"/>
        <v>44375</v>
      </c>
      <c r="K63" s="2">
        <f t="shared" si="23"/>
        <v>37</v>
      </c>
      <c r="L63" s="17">
        <f t="shared" si="24"/>
        <v>37</v>
      </c>
      <c r="M63" s="12">
        <f t="shared" si="9"/>
        <v>1.008592057</v>
      </c>
      <c r="N63" s="12">
        <f t="shared" ca="1" si="10"/>
        <v>1.0149779370000001</v>
      </c>
      <c r="O63" s="179">
        <f t="shared" si="25"/>
        <v>0</v>
      </c>
      <c r="P63" s="14">
        <f t="shared" ca="1" si="60"/>
        <v>14.977937000000001</v>
      </c>
      <c r="Q63" s="14">
        <f t="shared" si="61"/>
        <v>0</v>
      </c>
      <c r="R63" s="14">
        <f t="shared" si="59"/>
        <v>0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44708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44427</v>
      </c>
      <c r="B64" s="144">
        <f t="shared" ca="1" si="33"/>
        <v>1015.414984</v>
      </c>
      <c r="C64" s="14">
        <f t="shared" si="19"/>
        <v>1000</v>
      </c>
      <c r="D64" s="13">
        <f ca="1">IF(A64&lt;$B$1,VLOOKUP(A64,[1]DI!$A$4:$B$15000,2,FALSE),0)</f>
        <v>5.1499999999999997E-2</v>
      </c>
      <c r="E64" s="14">
        <f t="shared" ca="1" si="34"/>
        <v>1.0001993</v>
      </c>
      <c r="F64" s="14">
        <f ca="1">(TRUNC(PRODUCT($E$12:$E63),16))</f>
        <v>1.00653203821167</v>
      </c>
      <c r="G64" s="14">
        <f t="shared" si="35"/>
        <v>1</v>
      </c>
      <c r="H64" s="14">
        <f t="shared" ca="1" si="36"/>
        <v>1.00653204</v>
      </c>
      <c r="I64" s="13">
        <f t="shared" si="21"/>
        <v>0.06</v>
      </c>
      <c r="J64" s="29">
        <f t="shared" si="22"/>
        <v>44375</v>
      </c>
      <c r="K64" s="2">
        <f t="shared" si="23"/>
        <v>38</v>
      </c>
      <c r="L64" s="17">
        <f t="shared" si="24"/>
        <v>38</v>
      </c>
      <c r="M64" s="12">
        <f t="shared" si="9"/>
        <v>1.008825297</v>
      </c>
      <c r="N64" s="12">
        <f t="shared" ca="1" si="10"/>
        <v>1.015414984</v>
      </c>
      <c r="O64" s="179">
        <f t="shared" si="25"/>
        <v>0</v>
      </c>
      <c r="P64" s="14">
        <f t="shared" ca="1" si="60"/>
        <v>15.414984</v>
      </c>
      <c r="Q64" s="14">
        <f t="shared" si="61"/>
        <v>0</v>
      </c>
      <c r="R64" s="14">
        <f t="shared" si="59"/>
        <v>0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44708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44428</v>
      </c>
      <c r="B65" s="144">
        <f t="shared" ca="1" si="33"/>
        <v>1015.852218</v>
      </c>
      <c r="C65" s="14">
        <f t="shared" si="19"/>
        <v>1000</v>
      </c>
      <c r="D65" s="13">
        <f ca="1">IF(A65&lt;$B$1,VLOOKUP(A65,[1]DI!$A$4:$B$15000,2,FALSE),0)</f>
        <v>5.1499999999999997E-2</v>
      </c>
      <c r="E65" s="14">
        <f t="shared" ca="1" si="34"/>
        <v>1.0001993</v>
      </c>
      <c r="F65" s="14">
        <f ca="1">(TRUNC(PRODUCT($E$12:$E64),16))</f>
        <v>1.0067326400468899</v>
      </c>
      <c r="G65" s="14">
        <f t="shared" si="35"/>
        <v>1</v>
      </c>
      <c r="H65" s="14">
        <f t="shared" ca="1" si="36"/>
        <v>1.0067326400000001</v>
      </c>
      <c r="I65" s="13">
        <f t="shared" si="21"/>
        <v>0.06</v>
      </c>
      <c r="J65" s="29">
        <f t="shared" si="22"/>
        <v>44375</v>
      </c>
      <c r="K65" s="2">
        <f t="shared" si="23"/>
        <v>39</v>
      </c>
      <c r="L65" s="17">
        <f t="shared" si="24"/>
        <v>39</v>
      </c>
      <c r="M65" s="12">
        <f t="shared" si="9"/>
        <v>1.00905859</v>
      </c>
      <c r="N65" s="12">
        <f t="shared" ca="1" si="10"/>
        <v>1.015852218</v>
      </c>
      <c r="O65" s="179">
        <v>0</v>
      </c>
      <c r="P65" s="14">
        <f t="shared" ca="1" si="60"/>
        <v>15.852218000000001</v>
      </c>
      <c r="Q65" s="14">
        <f t="shared" si="61"/>
        <v>0</v>
      </c>
      <c r="R65" s="14">
        <f t="shared" si="59"/>
        <v>0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44708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44429</v>
      </c>
      <c r="B66" s="144">
        <f t="shared" ca="1" si="33"/>
        <v>1016.289642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4"/>
        <v>1</v>
      </c>
      <c r="F66" s="14">
        <f ca="1">(TRUNC(PRODUCT($E$12:$E65),16))</f>
        <v>1.00693328186205</v>
      </c>
      <c r="G66" s="14">
        <f t="shared" si="35"/>
        <v>1</v>
      </c>
      <c r="H66" s="14">
        <f t="shared" ca="1" si="36"/>
        <v>1.0069332799999999</v>
      </c>
      <c r="I66" s="13">
        <f t="shared" si="21"/>
        <v>0.06</v>
      </c>
      <c r="J66" s="29">
        <f t="shared" si="22"/>
        <v>44375</v>
      </c>
      <c r="K66" s="2">
        <f t="shared" si="23"/>
        <v>39</v>
      </c>
      <c r="L66" s="17">
        <f t="shared" si="24"/>
        <v>40</v>
      </c>
      <c r="M66" s="12">
        <f t="shared" si="9"/>
        <v>1.0092919380000001</v>
      </c>
      <c r="N66" s="12">
        <f t="shared" ca="1" si="10"/>
        <v>1.016289642</v>
      </c>
      <c r="O66" s="179">
        <f t="shared" si="25"/>
        <v>0</v>
      </c>
      <c r="P66" s="14">
        <f t="shared" ca="1" si="60"/>
        <v>16.289642000000001</v>
      </c>
      <c r="Q66" s="14">
        <f t="shared" si="61"/>
        <v>0</v>
      </c>
      <c r="R66" s="14">
        <f t="shared" si="59"/>
        <v>0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44708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44430</v>
      </c>
      <c r="B67" s="144">
        <f t="shared" ca="1" si="33"/>
        <v>1016.289642</v>
      </c>
      <c r="C67" s="14">
        <f t="shared" si="19"/>
        <v>1000</v>
      </c>
      <c r="D67" s="13">
        <f ca="1">IF(A67&lt;$B$1,VLOOKUP(A67,[1]DI!$A$4:$B$15000,2,FALSE),0)</f>
        <v>0</v>
      </c>
      <c r="E67" s="14">
        <f t="shared" ca="1" si="34"/>
        <v>1</v>
      </c>
      <c r="F67" s="14">
        <f ca="1">(TRUNC(PRODUCT($E$12:$E66),16))</f>
        <v>1.00693328186205</v>
      </c>
      <c r="G67" s="14">
        <f t="shared" si="35"/>
        <v>1</v>
      </c>
      <c r="H67" s="14">
        <f t="shared" ca="1" si="36"/>
        <v>1.0069332799999999</v>
      </c>
      <c r="I67" s="13">
        <f t="shared" si="21"/>
        <v>0.06</v>
      </c>
      <c r="J67" s="29">
        <f t="shared" si="22"/>
        <v>44375</v>
      </c>
      <c r="K67" s="2">
        <f t="shared" si="23"/>
        <v>39</v>
      </c>
      <c r="L67" s="17">
        <f t="shared" si="24"/>
        <v>40</v>
      </c>
      <c r="M67" s="12">
        <f t="shared" si="9"/>
        <v>1.0092919380000001</v>
      </c>
      <c r="N67" s="12">
        <f t="shared" ca="1" si="10"/>
        <v>1.016289642</v>
      </c>
      <c r="O67" s="179">
        <f t="shared" si="25"/>
        <v>0</v>
      </c>
      <c r="P67" s="14">
        <f t="shared" ca="1" si="60"/>
        <v>16.289642000000001</v>
      </c>
      <c r="Q67" s="14">
        <f t="shared" si="61"/>
        <v>0</v>
      </c>
      <c r="R67" s="14">
        <f t="shared" si="59"/>
        <v>0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44708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44431</v>
      </c>
      <c r="B68" s="144">
        <f t="shared" ca="1" si="33"/>
        <v>1016.289642</v>
      </c>
      <c r="C68" s="14">
        <f t="shared" si="19"/>
        <v>1000</v>
      </c>
      <c r="D68" s="13">
        <f ca="1">IF(A68&lt;$B$1,VLOOKUP(A68,[1]DI!$A$4:$B$15000,2,FALSE),0)</f>
        <v>5.1499999999999997E-2</v>
      </c>
      <c r="E68" s="14">
        <f t="shared" ca="1" si="34"/>
        <v>1.0001993</v>
      </c>
      <c r="F68" s="14">
        <f ca="1">(TRUNC(PRODUCT($E$12:$E67),16))</f>
        <v>1.00693328186205</v>
      </c>
      <c r="G68" s="14">
        <f t="shared" si="35"/>
        <v>1</v>
      </c>
      <c r="H68" s="14">
        <f t="shared" ca="1" si="36"/>
        <v>1.0069332799999999</v>
      </c>
      <c r="I68" s="13">
        <f t="shared" si="21"/>
        <v>0.06</v>
      </c>
      <c r="J68" s="29">
        <f t="shared" si="22"/>
        <v>44375</v>
      </c>
      <c r="K68" s="2">
        <f t="shared" si="23"/>
        <v>40</v>
      </c>
      <c r="L68" s="17">
        <f t="shared" si="24"/>
        <v>40</v>
      </c>
      <c r="M68" s="12">
        <f t="shared" si="9"/>
        <v>1.0092919380000001</v>
      </c>
      <c r="N68" s="12">
        <f t="shared" ca="1" si="10"/>
        <v>1.016289642</v>
      </c>
      <c r="O68" s="179">
        <f t="shared" si="25"/>
        <v>0</v>
      </c>
      <c r="P68" s="14">
        <f t="shared" ca="1" si="60"/>
        <v>16.289642000000001</v>
      </c>
      <c r="Q68" s="14">
        <f t="shared" si="61"/>
        <v>0</v>
      </c>
      <c r="R68" s="14">
        <f t="shared" si="59"/>
        <v>0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44708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44432</v>
      </c>
      <c r="B69" s="144">
        <f t="shared" ca="1" si="33"/>
        <v>1016.72725199</v>
      </c>
      <c r="C69" s="14">
        <f t="shared" si="19"/>
        <v>1000</v>
      </c>
      <c r="D69" s="13">
        <f ca="1">IF(A69&lt;$B$1,VLOOKUP(A69,[1]DI!$A$4:$B$15000,2,FALSE),0)</f>
        <v>5.1499999999999997E-2</v>
      </c>
      <c r="E69" s="14">
        <f t="shared" ca="1" si="34"/>
        <v>1.0001993</v>
      </c>
      <c r="F69" s="14">
        <f ca="1">(TRUNC(PRODUCT($E$12:$E68),16))</f>
        <v>1.00713396366513</v>
      </c>
      <c r="G69" s="14">
        <f t="shared" si="35"/>
        <v>1</v>
      </c>
      <c r="H69" s="14">
        <f t="shared" ca="1" si="36"/>
        <v>1.00713396</v>
      </c>
      <c r="I69" s="13">
        <f t="shared" si="21"/>
        <v>0.06</v>
      </c>
      <c r="J69" s="29">
        <f t="shared" si="22"/>
        <v>44375</v>
      </c>
      <c r="K69" s="2">
        <f t="shared" si="23"/>
        <v>41</v>
      </c>
      <c r="L69" s="17">
        <f t="shared" si="24"/>
        <v>41</v>
      </c>
      <c r="M69" s="12">
        <f t="shared" si="9"/>
        <v>1.0095253390000001</v>
      </c>
      <c r="N69" s="12">
        <f t="shared" ca="1" si="10"/>
        <v>1.0167272519999999</v>
      </c>
      <c r="O69" s="179">
        <f t="shared" si="25"/>
        <v>0</v>
      </c>
      <c r="P69" s="14">
        <f t="shared" ca="1" si="60"/>
        <v>16.727251989999999</v>
      </c>
      <c r="Q69" s="14">
        <f t="shared" si="61"/>
        <v>0</v>
      </c>
      <c r="R69" s="14">
        <f t="shared" si="59"/>
        <v>0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44708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44433</v>
      </c>
      <c r="B70" s="144">
        <f t="shared" ca="1" si="33"/>
        <v>1017.16506199</v>
      </c>
      <c r="C70" s="14">
        <f t="shared" si="19"/>
        <v>1000</v>
      </c>
      <c r="D70" s="13">
        <f ca="1">IF(A70&lt;$B$1,VLOOKUP(A70,[1]DI!$A$4:$B$15000,2,FALSE),0)</f>
        <v>5.1499999999999997E-2</v>
      </c>
      <c r="E70" s="14">
        <f t="shared" ca="1" si="34"/>
        <v>1.0001993</v>
      </c>
      <c r="F70" s="14">
        <f ca="1">(TRUNC(PRODUCT($E$12:$E69),16))</f>
        <v>1.0073346854640799</v>
      </c>
      <c r="G70" s="14">
        <f t="shared" si="35"/>
        <v>1</v>
      </c>
      <c r="H70" s="14">
        <f t="shared" ca="1" si="36"/>
        <v>1.00733469</v>
      </c>
      <c r="I70" s="13">
        <f t="shared" si="21"/>
        <v>0.06</v>
      </c>
      <c r="J70" s="29">
        <f t="shared" si="22"/>
        <v>44375</v>
      </c>
      <c r="K70" s="2">
        <f t="shared" si="23"/>
        <v>42</v>
      </c>
      <c r="L70" s="17">
        <f t="shared" si="24"/>
        <v>42</v>
      </c>
      <c r="M70" s="12">
        <f t="shared" ref="M70" si="62">ROUND((I70+1)^(L70/252),9)</f>
        <v>1.0097587939999999</v>
      </c>
      <c r="N70" s="12">
        <f t="shared" ref="N70" ca="1" si="63">ROUND(H70*M70,9)</f>
        <v>1.0171650619999999</v>
      </c>
      <c r="O70" s="179">
        <f t="shared" si="25"/>
        <v>0</v>
      </c>
      <c r="P70" s="14">
        <f t="shared" ca="1" si="60"/>
        <v>17.165061990000002</v>
      </c>
      <c r="Q70" s="14">
        <f t="shared" si="61"/>
        <v>0</v>
      </c>
      <c r="R70" s="14">
        <f t="shared" si="59"/>
        <v>0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44708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44434</v>
      </c>
      <c r="B71" s="144">
        <f t="shared" ca="1" si="33"/>
        <v>1017.6030490000001</v>
      </c>
      <c r="C71" s="14">
        <f t="shared" si="19"/>
        <v>1000</v>
      </c>
      <c r="D71" s="13">
        <f ca="1">IF(A71&lt;$B$1,VLOOKUP(A71,[1]DI!$A$4:$B$15000,2,FALSE),0)</f>
        <v>5.1499999999999997E-2</v>
      </c>
      <c r="E71" s="14">
        <f t="shared" ca="1" si="34"/>
        <v>1.0001993</v>
      </c>
      <c r="F71" s="14">
        <f ca="1">(TRUNC(PRODUCT($E$12:$E70),16))</f>
        <v>1.0075354472669</v>
      </c>
      <c r="G71" s="14">
        <f t="shared" si="35"/>
        <v>1</v>
      </c>
      <c r="H71" s="14">
        <f t="shared" ca="1" si="36"/>
        <v>1.00753545</v>
      </c>
      <c r="I71" s="13">
        <f t="shared" si="21"/>
        <v>0.06</v>
      </c>
      <c r="J71" s="29">
        <f t="shared" si="22"/>
        <v>44375</v>
      </c>
      <c r="K71" s="2">
        <f t="shared" si="23"/>
        <v>43</v>
      </c>
      <c r="L71" s="17">
        <f t="shared" si="24"/>
        <v>43</v>
      </c>
      <c r="M71" s="12">
        <f t="shared" si="9"/>
        <v>1.009992303</v>
      </c>
      <c r="N71" s="12">
        <f t="shared" ca="1" si="10"/>
        <v>1.0176030490000001</v>
      </c>
      <c r="O71" s="179">
        <f t="shared" si="25"/>
        <v>0</v>
      </c>
      <c r="P71" s="14">
        <f t="shared" ca="1" si="60"/>
        <v>17.603048999999999</v>
      </c>
      <c r="Q71" s="14">
        <f t="shared" si="61"/>
        <v>0</v>
      </c>
      <c r="R71" s="14">
        <f t="shared" si="59"/>
        <v>0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44708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44435</v>
      </c>
      <c r="B72" s="144">
        <f t="shared" ca="1" si="33"/>
        <v>1018.041227</v>
      </c>
      <c r="C72" s="14">
        <f t="shared" si="19"/>
        <v>1000</v>
      </c>
      <c r="D72" s="13">
        <f ca="1">IF(A72&lt;$B$1,VLOOKUP(A72,[1]DI!$A$4:$B$15000,2,FALSE),0)</f>
        <v>5.1499999999999997E-2</v>
      </c>
      <c r="E72" s="14">
        <f t="shared" ca="1" si="34"/>
        <v>1.0001993</v>
      </c>
      <c r="F72" s="14">
        <f ca="1">(TRUNC(PRODUCT($E$12:$E71),16))</f>
        <v>1.00773624908154</v>
      </c>
      <c r="G72" s="14">
        <f t="shared" si="35"/>
        <v>1</v>
      </c>
      <c r="H72" s="14">
        <f t="shared" ca="1" si="36"/>
        <v>1.00773625</v>
      </c>
      <c r="I72" s="13">
        <f t="shared" si="21"/>
        <v>0.06</v>
      </c>
      <c r="J72" s="29">
        <f t="shared" si="22"/>
        <v>44375</v>
      </c>
      <c r="K72" s="2">
        <f t="shared" si="23"/>
        <v>44</v>
      </c>
      <c r="L72" s="17">
        <f t="shared" si="24"/>
        <v>44</v>
      </c>
      <c r="M72" s="12">
        <f t="shared" si="9"/>
        <v>1.0102258669999999</v>
      </c>
      <c r="N72" s="12">
        <f t="shared" ca="1" si="10"/>
        <v>1.0180412270000001</v>
      </c>
      <c r="O72" s="179">
        <f t="shared" si="25"/>
        <v>0</v>
      </c>
      <c r="P72" s="14">
        <f t="shared" ca="1" si="60"/>
        <v>18.041226999999999</v>
      </c>
      <c r="Q72" s="14">
        <f t="shared" si="61"/>
        <v>0</v>
      </c>
      <c r="R72" s="14">
        <f t="shared" si="59"/>
        <v>0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44708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44436</v>
      </c>
      <c r="B73" s="144">
        <f t="shared" ca="1" si="33"/>
        <v>1018.479592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4"/>
        <v>1</v>
      </c>
      <c r="F73" s="14">
        <f ca="1">(TRUNC(PRODUCT($E$12:$E72),16))</f>
        <v>1.0079370909159799</v>
      </c>
      <c r="G73" s="14">
        <f t="shared" si="35"/>
        <v>1</v>
      </c>
      <c r="H73" s="14">
        <f t="shared" ca="1" si="36"/>
        <v>1.00793709</v>
      </c>
      <c r="I73" s="13">
        <f t="shared" si="21"/>
        <v>0.06</v>
      </c>
      <c r="J73" s="29">
        <f t="shared" si="22"/>
        <v>44375</v>
      </c>
      <c r="K73" s="2">
        <f t="shared" si="23"/>
        <v>44</v>
      </c>
      <c r="L73" s="17">
        <f t="shared" si="24"/>
        <v>45</v>
      </c>
      <c r="M73" s="12">
        <f t="shared" si="9"/>
        <v>1.0104594840000001</v>
      </c>
      <c r="N73" s="12">
        <f t="shared" ca="1" si="10"/>
        <v>1.018479592</v>
      </c>
      <c r="O73" s="179">
        <f t="shared" si="25"/>
        <v>0</v>
      </c>
      <c r="P73" s="14">
        <f t="shared" ca="1" si="60"/>
        <v>18.479592</v>
      </c>
      <c r="Q73" s="14">
        <f t="shared" si="61"/>
        <v>0</v>
      </c>
      <c r="R73" s="14">
        <f t="shared" si="59"/>
        <v>0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44708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44437</v>
      </c>
      <c r="B74" s="144">
        <f t="shared" ca="1" si="33"/>
        <v>1018.479592</v>
      </c>
      <c r="C74" s="14">
        <f t="shared" si="19"/>
        <v>1000</v>
      </c>
      <c r="D74" s="13">
        <f ca="1">IF(A74&lt;$B$1,VLOOKUP(A74,[1]DI!$A$4:$B$15000,2,FALSE),0)</f>
        <v>0</v>
      </c>
      <c r="E74" s="14">
        <f t="shared" ca="1" si="34"/>
        <v>1</v>
      </c>
      <c r="F74" s="14">
        <f ca="1">(TRUNC(PRODUCT($E$12:$E73),16))</f>
        <v>1.0079370909159799</v>
      </c>
      <c r="G74" s="14">
        <f t="shared" si="35"/>
        <v>1</v>
      </c>
      <c r="H74" s="14">
        <f t="shared" ca="1" si="36"/>
        <v>1.00793709</v>
      </c>
      <c r="I74" s="13">
        <f t="shared" si="21"/>
        <v>0.06</v>
      </c>
      <c r="J74" s="29">
        <f t="shared" si="22"/>
        <v>44375</v>
      </c>
      <c r="K74" s="2">
        <f t="shared" si="23"/>
        <v>44</v>
      </c>
      <c r="L74" s="17">
        <f t="shared" si="24"/>
        <v>45</v>
      </c>
      <c r="M74" s="12">
        <f t="shared" si="9"/>
        <v>1.0104594840000001</v>
      </c>
      <c r="N74" s="12">
        <f t="shared" ca="1" si="10"/>
        <v>1.018479592</v>
      </c>
      <c r="O74" s="179">
        <f t="shared" si="25"/>
        <v>0</v>
      </c>
      <c r="P74" s="14">
        <f t="shared" ca="1" si="60"/>
        <v>18.479592</v>
      </c>
      <c r="Q74" s="14">
        <f t="shared" si="61"/>
        <v>0</v>
      </c>
      <c r="R74" s="14">
        <f t="shared" si="59"/>
        <v>0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44708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44438</v>
      </c>
      <c r="B75" s="144">
        <f t="shared" ca="1" si="33"/>
        <v>1018.479592</v>
      </c>
      <c r="C75" s="14">
        <f t="shared" si="19"/>
        <v>1000</v>
      </c>
      <c r="D75" s="13">
        <f ca="1">IF(A75&lt;$B$1,VLOOKUP(A75,[1]DI!$A$4:$B$15000,2,FALSE),0)</f>
        <v>5.1499999999999997E-2</v>
      </c>
      <c r="E75" s="14">
        <f t="shared" ca="1" si="34"/>
        <v>1.0001993</v>
      </c>
      <c r="F75" s="14">
        <f ca="1">(TRUNC(PRODUCT($E$12:$E74),16))</f>
        <v>1.0079370909159799</v>
      </c>
      <c r="G75" s="14">
        <f t="shared" si="35"/>
        <v>1</v>
      </c>
      <c r="H75" s="14">
        <f t="shared" ca="1" si="36"/>
        <v>1.00793709</v>
      </c>
      <c r="I75" s="13">
        <f t="shared" si="21"/>
        <v>0.06</v>
      </c>
      <c r="J75" s="29">
        <f t="shared" si="22"/>
        <v>44375</v>
      </c>
      <c r="K75" s="2">
        <f t="shared" si="23"/>
        <v>45</v>
      </c>
      <c r="L75" s="17">
        <f t="shared" si="24"/>
        <v>45</v>
      </c>
      <c r="M75" s="12">
        <f t="shared" si="9"/>
        <v>1.0104594840000001</v>
      </c>
      <c r="N75" s="12">
        <f t="shared" ca="1" si="10"/>
        <v>1.018479592</v>
      </c>
      <c r="O75" s="179">
        <f t="shared" si="25"/>
        <v>0</v>
      </c>
      <c r="P75" s="14">
        <f t="shared" ca="1" si="60"/>
        <v>18.479592</v>
      </c>
      <c r="Q75" s="14">
        <f t="shared" si="61"/>
        <v>0</v>
      </c>
      <c r="R75" s="14">
        <f t="shared" si="59"/>
        <v>0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44708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44439</v>
      </c>
      <c r="B76" s="144">
        <f t="shared" ca="1" si="33"/>
        <v>1018.918146</v>
      </c>
      <c r="C76" s="14">
        <f t="shared" si="19"/>
        <v>1000</v>
      </c>
      <c r="D76" s="13">
        <f ca="1">IF(A76&lt;$B$1,VLOOKUP(A76,[1]DI!$A$4:$B$15000,2,FALSE),0)</f>
        <v>5.1499999999999997E-2</v>
      </c>
      <c r="E76" s="14">
        <f t="shared" ca="1" si="34"/>
        <v>1.0001993</v>
      </c>
      <c r="F76" s="14">
        <f ca="1">(TRUNC(PRODUCT($E$12:$E75),16))</f>
        <v>1.0081379727782001</v>
      </c>
      <c r="G76" s="14">
        <f t="shared" si="35"/>
        <v>1</v>
      </c>
      <c r="H76" s="14">
        <f t="shared" ca="1" si="36"/>
        <v>1.0081379699999999</v>
      </c>
      <c r="I76" s="13">
        <f t="shared" si="21"/>
        <v>0.06</v>
      </c>
      <c r="J76" s="29">
        <f t="shared" si="22"/>
        <v>44375</v>
      </c>
      <c r="K76" s="2">
        <f t="shared" si="23"/>
        <v>46</v>
      </c>
      <c r="L76" s="17">
        <f t="shared" si="24"/>
        <v>46</v>
      </c>
      <c r="M76" s="12">
        <f t="shared" ref="M76:M139" si="64">ROUND((I76+1)^(L76/252),9)</f>
        <v>1.010693155</v>
      </c>
      <c r="N76" s="12">
        <f t="shared" ref="N76:N139" ca="1" si="65">ROUND(H76*M76,9)</f>
        <v>1.0189181460000001</v>
      </c>
      <c r="O76" s="179">
        <f t="shared" si="25"/>
        <v>0</v>
      </c>
      <c r="P76" s="14">
        <f t="shared" ca="1" si="60"/>
        <v>18.918146</v>
      </c>
      <c r="Q76" s="14">
        <f t="shared" si="61"/>
        <v>0</v>
      </c>
      <c r="R76" s="14">
        <f t="shared" si="59"/>
        <v>0</v>
      </c>
      <c r="S76" s="20">
        <f t="shared" ref="S76:S139" si="66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44708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67">(A76+1)</f>
        <v>44440</v>
      </c>
      <c r="B77" s="144">
        <f t="shared" ca="1" si="33"/>
        <v>1019.356889</v>
      </c>
      <c r="C77" s="14">
        <f t="shared" ref="C77:C140" si="68">(C76-T76)</f>
        <v>1000</v>
      </c>
      <c r="D77" s="13">
        <f ca="1">IF(A77&lt;$B$1,VLOOKUP(A77,[1]DI!$A$4:$B$15000,2,FALSE),0)</f>
        <v>5.1499999999999997E-2</v>
      </c>
      <c r="E77" s="14">
        <f t="shared" ca="1" si="34"/>
        <v>1.0001993</v>
      </c>
      <c r="F77" s="14">
        <f ca="1">(TRUNC(PRODUCT($E$12:$E76),16))</f>
        <v>1.00833889467617</v>
      </c>
      <c r="G77" s="14">
        <f t="shared" si="35"/>
        <v>1</v>
      </c>
      <c r="H77" s="14">
        <f t="shared" ca="1" si="36"/>
        <v>1.0083388900000001</v>
      </c>
      <c r="I77" s="13">
        <f t="shared" ref="I77:I140" si="69">I76</f>
        <v>0.06</v>
      </c>
      <c r="J77" s="29">
        <f t="shared" ref="J77:J140" si="70">IF(O76&gt;0,VLOOKUP(O76,Y$12:AI$150,2),J76)</f>
        <v>44375</v>
      </c>
      <c r="K77" s="2">
        <f t="shared" ref="K77:K140" si="71">IF(A77&gt;J77,IF(NETWORKDAYS(J77,A77,$Y$160:$Y$544)-1=0,1,NETWORKDAYS(J77,A77,$Y$160:$Y$544)-1),0)</f>
        <v>47</v>
      </c>
      <c r="L77" s="17">
        <f t="shared" ref="L77:L140" si="72">IF(AND(K77=1,K76=1),1,IF(K77&gt;0,IF(K77=K76,K77+1,K77),0))</f>
        <v>47</v>
      </c>
      <c r="M77" s="12">
        <f t="shared" si="64"/>
        <v>1.0109268810000001</v>
      </c>
      <c r="N77" s="12">
        <f t="shared" ca="1" si="65"/>
        <v>1.019356889</v>
      </c>
      <c r="O77" s="179">
        <f t="shared" ref="O77:O140" si="73">IF(VLOOKUP(A77,Z$12:AG$150,8)=VLOOKUP(A76,Z$12:AG$150,8),0,VLOOKUP(A77,Z$12:AG$150,8))</f>
        <v>0</v>
      </c>
      <c r="P77" s="14">
        <f t="shared" ca="1" si="60"/>
        <v>19.356888999999999</v>
      </c>
      <c r="Q77" s="14">
        <f t="shared" si="61"/>
        <v>0</v>
      </c>
      <c r="R77" s="14">
        <f t="shared" si="59"/>
        <v>0</v>
      </c>
      <c r="S77" s="20">
        <f t="shared" si="66"/>
        <v>0</v>
      </c>
      <c r="T77" s="14">
        <f t="shared" si="37"/>
        <v>0</v>
      </c>
      <c r="U77" s="4" t="str">
        <f t="shared" ref="U77:U140" si="74">IF(O76&gt;0,VLOOKUP(O76,Y$12:AI$150,10),U76)</f>
        <v>J=</v>
      </c>
      <c r="V77" s="29">
        <f t="shared" ref="V77:V140" si="75">IF(O76&gt;0,VLOOKUP(O76,Y$12:AI$150,11),V76)</f>
        <v>44708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67"/>
        <v>44441</v>
      </c>
      <c r="B78" s="144">
        <f t="shared" ref="B78:B141" ca="1" si="76">IF(A78&lt;=TODAY(),C78+P78,IF(AND(A78&gt;TODAY(),A78&lt;=$B$1),IF(VLOOKUP(TODAY(),$A$10:$D$5000,4,FALSE)=0,"n.d",C78+P78),"n.d"))</f>
        <v>1019.79583</v>
      </c>
      <c r="C78" s="14">
        <f t="shared" si="68"/>
        <v>1000</v>
      </c>
      <c r="D78" s="13">
        <f ca="1">IF(A78&lt;$B$1,VLOOKUP(A78,[1]DI!$A$4:$B$15000,2,FALSE),0)</f>
        <v>5.1499999999999997E-2</v>
      </c>
      <c r="E78" s="14">
        <f t="shared" ref="E78:E141" ca="1" si="77">ROUND(((1+D78)^(1/252)),8)</f>
        <v>1.0001993</v>
      </c>
      <c r="F78" s="14">
        <f ca="1">(TRUNC(PRODUCT($E$12:$E77),16))</f>
        <v>1.00853985661788</v>
      </c>
      <c r="G78" s="14">
        <f t="shared" ref="G78:G141" si="78">IF(O77&gt;0,F77,G77)</f>
        <v>1</v>
      </c>
      <c r="H78" s="14">
        <f t="shared" ref="H78:H141" ca="1" si="79">ROUND(F78/G78,8)</f>
        <v>1.00853986</v>
      </c>
      <c r="I78" s="13">
        <f t="shared" si="69"/>
        <v>0.06</v>
      </c>
      <c r="J78" s="29">
        <f t="shared" si="70"/>
        <v>44375</v>
      </c>
      <c r="K78" s="2">
        <f t="shared" si="71"/>
        <v>48</v>
      </c>
      <c r="L78" s="17">
        <f t="shared" si="72"/>
        <v>48</v>
      </c>
      <c r="M78" s="12">
        <f t="shared" si="64"/>
        <v>1.01116066</v>
      </c>
      <c r="N78" s="12">
        <f t="shared" ca="1" si="65"/>
        <v>1.0197958300000001</v>
      </c>
      <c r="O78" s="179">
        <f t="shared" si="73"/>
        <v>0</v>
      </c>
      <c r="P78" s="14">
        <f t="shared" ca="1" si="60"/>
        <v>19.795829999999999</v>
      </c>
      <c r="Q78" s="14">
        <f t="shared" si="61"/>
        <v>0</v>
      </c>
      <c r="R78" s="14">
        <f t="shared" si="59"/>
        <v>0</v>
      </c>
      <c r="S78" s="20">
        <f t="shared" si="66"/>
        <v>0</v>
      </c>
      <c r="T78" s="14">
        <f t="shared" ref="T78:T141" si="80">IF(S78&gt;0,TRUNC(S78*C78,8),0)</f>
        <v>0</v>
      </c>
      <c r="U78" s="4" t="str">
        <f t="shared" si="74"/>
        <v>J=</v>
      </c>
      <c r="V78" s="29">
        <f t="shared" si="75"/>
        <v>44708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67"/>
        <v>44442</v>
      </c>
      <c r="B79" s="144">
        <f t="shared" ca="1" si="76"/>
        <v>1020.234952</v>
      </c>
      <c r="C79" s="14">
        <f t="shared" si="68"/>
        <v>1000</v>
      </c>
      <c r="D79" s="13">
        <f ca="1">IF(A79&lt;$B$1,VLOOKUP(A79,[1]DI!$A$4:$B$15000,2,FALSE),0)</f>
        <v>5.1499999999999997E-2</v>
      </c>
      <c r="E79" s="14">
        <f t="shared" ca="1" si="77"/>
        <v>1.0001993</v>
      </c>
      <c r="F79" s="14">
        <f ca="1">(TRUNC(PRODUCT($E$12:$E78),16))</f>
        <v>1.00874085861131</v>
      </c>
      <c r="G79" s="14">
        <f t="shared" si="78"/>
        <v>1</v>
      </c>
      <c r="H79" s="14">
        <f t="shared" ca="1" si="79"/>
        <v>1.0087408600000001</v>
      </c>
      <c r="I79" s="13">
        <f t="shared" si="69"/>
        <v>0.06</v>
      </c>
      <c r="J79" s="29">
        <f t="shared" si="70"/>
        <v>44375</v>
      </c>
      <c r="K79" s="2">
        <f t="shared" si="71"/>
        <v>49</v>
      </c>
      <c r="L79" s="17">
        <f t="shared" si="72"/>
        <v>49</v>
      </c>
      <c r="M79" s="12">
        <f t="shared" si="64"/>
        <v>1.0113944939999999</v>
      </c>
      <c r="N79" s="12">
        <f t="shared" ca="1" si="65"/>
        <v>1.020234952</v>
      </c>
      <c r="O79" s="179">
        <f t="shared" si="73"/>
        <v>0</v>
      </c>
      <c r="P79" s="14">
        <f t="shared" ca="1" si="60"/>
        <v>20.234952</v>
      </c>
      <c r="Q79" s="14">
        <f t="shared" si="61"/>
        <v>0</v>
      </c>
      <c r="R79" s="14">
        <f t="shared" si="59"/>
        <v>0</v>
      </c>
      <c r="S79" s="20">
        <f t="shared" si="66"/>
        <v>0</v>
      </c>
      <c r="T79" s="14">
        <f t="shared" si="80"/>
        <v>0</v>
      </c>
      <c r="U79" s="4" t="str">
        <f t="shared" si="74"/>
        <v>J=</v>
      </c>
      <c r="V79" s="29">
        <f t="shared" si="75"/>
        <v>44708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67"/>
        <v>44443</v>
      </c>
      <c r="B80" s="144">
        <f t="shared" ca="1" si="76"/>
        <v>1020.67426099</v>
      </c>
      <c r="C80" s="14">
        <f t="shared" si="68"/>
        <v>1000</v>
      </c>
      <c r="D80" s="13">
        <f ca="1">IF(A80&lt;$B$1,VLOOKUP(A80,[1]DI!$A$4:$B$15000,2,FALSE),0)</f>
        <v>0</v>
      </c>
      <c r="E80" s="14">
        <f t="shared" ca="1" si="77"/>
        <v>1</v>
      </c>
      <c r="F80" s="14">
        <f ca="1">(TRUNC(PRODUCT($E$12:$E79),16))</f>
        <v>1.00894190066443</v>
      </c>
      <c r="G80" s="14">
        <f t="shared" si="78"/>
        <v>1</v>
      </c>
      <c r="H80" s="14">
        <f t="shared" ca="1" si="79"/>
        <v>1.0089418999999999</v>
      </c>
      <c r="I80" s="13">
        <f t="shared" si="69"/>
        <v>0.06</v>
      </c>
      <c r="J80" s="29">
        <f t="shared" si="70"/>
        <v>44375</v>
      </c>
      <c r="K80" s="2">
        <f t="shared" si="71"/>
        <v>49</v>
      </c>
      <c r="L80" s="17">
        <f t="shared" si="72"/>
        <v>50</v>
      </c>
      <c r="M80" s="12">
        <f t="shared" si="64"/>
        <v>1.011628381</v>
      </c>
      <c r="N80" s="12">
        <f t="shared" ca="1" si="65"/>
        <v>1.0206742609999999</v>
      </c>
      <c r="O80" s="179">
        <f t="shared" si="73"/>
        <v>0</v>
      </c>
      <c r="P80" s="14">
        <f t="shared" ca="1" si="60"/>
        <v>20.674260990000001</v>
      </c>
      <c r="Q80" s="14">
        <f t="shared" si="61"/>
        <v>0</v>
      </c>
      <c r="R80" s="14">
        <f t="shared" si="59"/>
        <v>0</v>
      </c>
      <c r="S80" s="20">
        <f t="shared" si="66"/>
        <v>0</v>
      </c>
      <c r="T80" s="14">
        <f t="shared" si="80"/>
        <v>0</v>
      </c>
      <c r="U80" s="4" t="str">
        <f t="shared" si="74"/>
        <v>J=</v>
      </c>
      <c r="V80" s="29">
        <f t="shared" si="75"/>
        <v>44708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67"/>
        <v>44444</v>
      </c>
      <c r="B81" s="144">
        <f t="shared" ca="1" si="76"/>
        <v>1020.67426099</v>
      </c>
      <c r="C81" s="14">
        <f t="shared" si="68"/>
        <v>1000</v>
      </c>
      <c r="D81" s="13">
        <f ca="1">IF(A81&lt;$B$1,VLOOKUP(A81,[1]DI!$A$4:$B$15000,2,FALSE),0)</f>
        <v>0</v>
      </c>
      <c r="E81" s="14">
        <f t="shared" ca="1" si="77"/>
        <v>1</v>
      </c>
      <c r="F81" s="14">
        <f ca="1">(TRUNC(PRODUCT($E$12:$E80),16))</f>
        <v>1.00894190066443</v>
      </c>
      <c r="G81" s="14">
        <f t="shared" si="78"/>
        <v>1</v>
      </c>
      <c r="H81" s="14">
        <f t="shared" ca="1" si="79"/>
        <v>1.0089418999999999</v>
      </c>
      <c r="I81" s="13">
        <f t="shared" si="69"/>
        <v>0.06</v>
      </c>
      <c r="J81" s="29">
        <f t="shared" si="70"/>
        <v>44375</v>
      </c>
      <c r="K81" s="2">
        <f t="shared" si="71"/>
        <v>49</v>
      </c>
      <c r="L81" s="17">
        <f t="shared" si="72"/>
        <v>50</v>
      </c>
      <c r="M81" s="12">
        <f t="shared" si="64"/>
        <v>1.011628381</v>
      </c>
      <c r="N81" s="12">
        <f t="shared" ca="1" si="65"/>
        <v>1.0206742609999999</v>
      </c>
      <c r="O81" s="179">
        <f t="shared" si="73"/>
        <v>0</v>
      </c>
      <c r="P81" s="14">
        <f t="shared" ca="1" si="60"/>
        <v>20.674260990000001</v>
      </c>
      <c r="Q81" s="14">
        <v>0</v>
      </c>
      <c r="R81" s="14">
        <f t="shared" ref="R81:R145" si="81">IF(O81&gt;0,P81-Q81,R80)</f>
        <v>0</v>
      </c>
      <c r="S81" s="20">
        <f t="shared" si="66"/>
        <v>0</v>
      </c>
      <c r="T81" s="14">
        <f t="shared" si="80"/>
        <v>0</v>
      </c>
      <c r="U81" s="4" t="str">
        <f t="shared" si="74"/>
        <v>J=</v>
      </c>
      <c r="V81" s="29">
        <f t="shared" si="75"/>
        <v>44708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67"/>
        <v>44445</v>
      </c>
      <c r="B82" s="144">
        <f t="shared" ca="1" si="76"/>
        <v>1020.67426099</v>
      </c>
      <c r="C82" s="14">
        <f t="shared" si="68"/>
        <v>1000</v>
      </c>
      <c r="D82" s="13">
        <f ca="1">IF(A82&lt;$B$1,VLOOKUP(A82,[1]DI!$A$4:$B$15000,2,FALSE),0)</f>
        <v>5.1499999999999997E-2</v>
      </c>
      <c r="E82" s="14">
        <f t="shared" ca="1" si="77"/>
        <v>1.0001993</v>
      </c>
      <c r="F82" s="14">
        <f ca="1">(TRUNC(PRODUCT($E$12:$E81),16))</f>
        <v>1.00894190066443</v>
      </c>
      <c r="G82" s="14">
        <f t="shared" si="78"/>
        <v>1</v>
      </c>
      <c r="H82" s="14">
        <f t="shared" ca="1" si="79"/>
        <v>1.0089418999999999</v>
      </c>
      <c r="I82" s="13">
        <f t="shared" si="69"/>
        <v>0.06</v>
      </c>
      <c r="J82" s="29">
        <f t="shared" si="70"/>
        <v>44375</v>
      </c>
      <c r="K82" s="2">
        <f t="shared" si="71"/>
        <v>50</v>
      </c>
      <c r="L82" s="17">
        <f t="shared" si="72"/>
        <v>50</v>
      </c>
      <c r="M82" s="12">
        <f t="shared" si="64"/>
        <v>1.011628381</v>
      </c>
      <c r="N82" s="12">
        <f t="shared" ca="1" si="65"/>
        <v>1.0206742609999999</v>
      </c>
      <c r="O82" s="179">
        <f t="shared" si="73"/>
        <v>0</v>
      </c>
      <c r="P82" s="14">
        <f t="shared" ca="1" si="60"/>
        <v>20.674260990000001</v>
      </c>
      <c r="Q82" s="14">
        <f t="shared" si="61"/>
        <v>0</v>
      </c>
      <c r="R82" s="14">
        <f t="shared" si="81"/>
        <v>0</v>
      </c>
      <c r="S82" s="20">
        <f t="shared" si="66"/>
        <v>0</v>
      </c>
      <c r="T82" s="14">
        <f t="shared" si="80"/>
        <v>0</v>
      </c>
      <c r="U82" s="4" t="str">
        <f t="shared" si="74"/>
        <v>J=</v>
      </c>
      <c r="V82" s="29">
        <f t="shared" si="75"/>
        <v>44708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67"/>
        <v>44446</v>
      </c>
      <c r="B83" s="144">
        <f t="shared" ca="1" si="76"/>
        <v>1021.11376</v>
      </c>
      <c r="C83" s="14">
        <f t="shared" si="68"/>
        <v>1000</v>
      </c>
      <c r="D83" s="13">
        <f ca="1">IF(A83&lt;$B$1,VLOOKUP(A83,[1]DI!$A$4:$B$15000,2,FALSE),0)</f>
        <v>0</v>
      </c>
      <c r="E83" s="14">
        <f t="shared" ca="1" si="77"/>
        <v>1</v>
      </c>
      <c r="F83" s="14">
        <f ca="1">(TRUNC(PRODUCT($E$12:$E82),16))</f>
        <v>1.0091429827852301</v>
      </c>
      <c r="G83" s="14">
        <f t="shared" si="78"/>
        <v>1</v>
      </c>
      <c r="H83" s="14">
        <f t="shared" ca="1" si="79"/>
        <v>1.00914298</v>
      </c>
      <c r="I83" s="13">
        <f t="shared" si="69"/>
        <v>0.06</v>
      </c>
      <c r="J83" s="29">
        <f t="shared" si="70"/>
        <v>44375</v>
      </c>
      <c r="K83" s="2">
        <f t="shared" si="71"/>
        <v>50</v>
      </c>
      <c r="L83" s="17">
        <f t="shared" si="72"/>
        <v>51</v>
      </c>
      <c r="M83" s="12">
        <f t="shared" si="64"/>
        <v>1.0118623229999999</v>
      </c>
      <c r="N83" s="12">
        <f t="shared" ca="1" si="65"/>
        <v>1.02111376</v>
      </c>
      <c r="O83" s="179">
        <f t="shared" si="73"/>
        <v>0</v>
      </c>
      <c r="P83" s="14">
        <f t="shared" ca="1" si="60"/>
        <v>21.113759999999999</v>
      </c>
      <c r="Q83" s="14">
        <f t="shared" si="61"/>
        <v>0</v>
      </c>
      <c r="R83" s="14">
        <f t="shared" si="81"/>
        <v>0</v>
      </c>
      <c r="S83" s="20">
        <f t="shared" si="66"/>
        <v>0</v>
      </c>
      <c r="T83" s="14">
        <f t="shared" si="80"/>
        <v>0</v>
      </c>
      <c r="U83" s="4" t="str">
        <f t="shared" si="74"/>
        <v>J=</v>
      </c>
      <c r="V83" s="29">
        <f t="shared" si="75"/>
        <v>44708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67"/>
        <v>44447</v>
      </c>
      <c r="B84" s="144">
        <f t="shared" ca="1" si="76"/>
        <v>1021.11376</v>
      </c>
      <c r="C84" s="14">
        <f t="shared" si="68"/>
        <v>1000</v>
      </c>
      <c r="D84" s="13">
        <f ca="1">IF(A84&lt;$B$1,VLOOKUP(A84,[1]DI!$A$4:$B$15000,2,FALSE),0)</f>
        <v>5.1499999999999997E-2</v>
      </c>
      <c r="E84" s="14">
        <f t="shared" ca="1" si="77"/>
        <v>1.0001993</v>
      </c>
      <c r="F84" s="14">
        <f ca="1">(TRUNC(PRODUCT($E$12:$E83),16))</f>
        <v>1.0091429827852301</v>
      </c>
      <c r="G84" s="14">
        <f t="shared" si="78"/>
        <v>1</v>
      </c>
      <c r="H84" s="14">
        <f t="shared" ca="1" si="79"/>
        <v>1.00914298</v>
      </c>
      <c r="I84" s="13">
        <f t="shared" si="69"/>
        <v>0.06</v>
      </c>
      <c r="J84" s="29">
        <f t="shared" si="70"/>
        <v>44375</v>
      </c>
      <c r="K84" s="2">
        <f t="shared" si="71"/>
        <v>51</v>
      </c>
      <c r="L84" s="17">
        <f t="shared" si="72"/>
        <v>51</v>
      </c>
      <c r="M84" s="12">
        <f t="shared" si="64"/>
        <v>1.0118623229999999</v>
      </c>
      <c r="N84" s="12">
        <f t="shared" ca="1" si="65"/>
        <v>1.02111376</v>
      </c>
      <c r="O84" s="179">
        <f t="shared" si="73"/>
        <v>0</v>
      </c>
      <c r="P84" s="14">
        <f t="shared" ca="1" si="60"/>
        <v>21.113759999999999</v>
      </c>
      <c r="Q84" s="14">
        <f t="shared" si="61"/>
        <v>0</v>
      </c>
      <c r="R84" s="14">
        <f t="shared" si="81"/>
        <v>0</v>
      </c>
      <c r="S84" s="20">
        <f t="shared" si="66"/>
        <v>0</v>
      </c>
      <c r="T84" s="14">
        <f t="shared" si="80"/>
        <v>0</v>
      </c>
      <c r="U84" s="4" t="str">
        <f t="shared" si="74"/>
        <v>J=</v>
      </c>
      <c r="V84" s="29">
        <f t="shared" si="75"/>
        <v>44708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67"/>
        <v>44448</v>
      </c>
      <c r="B85" s="144">
        <f t="shared" ca="1" si="76"/>
        <v>1021.55344799</v>
      </c>
      <c r="C85" s="14">
        <f t="shared" si="68"/>
        <v>1000</v>
      </c>
      <c r="D85" s="13">
        <f ca="1">IF(A85&lt;$B$1,VLOOKUP(A85,[1]DI!$A$4:$B$15000,2,FALSE),0)</f>
        <v>5.1499999999999997E-2</v>
      </c>
      <c r="E85" s="14">
        <f t="shared" ca="1" si="77"/>
        <v>1.0001993</v>
      </c>
      <c r="F85" s="14">
        <f ca="1">(TRUNC(PRODUCT($E$12:$E84),16))</f>
        <v>1.0093441049817</v>
      </c>
      <c r="G85" s="14">
        <f t="shared" si="78"/>
        <v>1</v>
      </c>
      <c r="H85" s="14">
        <f t="shared" ca="1" si="79"/>
        <v>1.0093441000000001</v>
      </c>
      <c r="I85" s="13">
        <f t="shared" si="69"/>
        <v>0.06</v>
      </c>
      <c r="J85" s="29">
        <f t="shared" si="70"/>
        <v>44375</v>
      </c>
      <c r="K85" s="2">
        <f t="shared" si="71"/>
        <v>52</v>
      </c>
      <c r="L85" s="17">
        <f t="shared" si="72"/>
        <v>52</v>
      </c>
      <c r="M85" s="12">
        <f t="shared" si="64"/>
        <v>1.0120963190000001</v>
      </c>
      <c r="N85" s="12">
        <f t="shared" ca="1" si="65"/>
        <v>1.0215534479999999</v>
      </c>
      <c r="O85" s="179">
        <f t="shared" si="73"/>
        <v>0</v>
      </c>
      <c r="P85" s="14">
        <f t="shared" ca="1" si="60"/>
        <v>21.553447989999999</v>
      </c>
      <c r="Q85" s="14">
        <f t="shared" si="61"/>
        <v>0</v>
      </c>
      <c r="R85" s="14">
        <f t="shared" si="81"/>
        <v>0</v>
      </c>
      <c r="S85" s="20">
        <f t="shared" si="66"/>
        <v>0</v>
      </c>
      <c r="T85" s="14">
        <f t="shared" si="80"/>
        <v>0</v>
      </c>
      <c r="U85" s="4" t="str">
        <f t="shared" si="74"/>
        <v>J=</v>
      </c>
      <c r="V85" s="29">
        <f t="shared" si="75"/>
        <v>44708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67"/>
        <v>44449</v>
      </c>
      <c r="B86" s="144">
        <f t="shared" ca="1" si="76"/>
        <v>1021.993336</v>
      </c>
      <c r="C86" s="14">
        <f t="shared" si="68"/>
        <v>1000</v>
      </c>
      <c r="D86" s="13">
        <f ca="1">IF(A86&lt;$B$1,VLOOKUP(A86,[1]DI!$A$4:$B$15000,2,FALSE),0)</f>
        <v>5.1499999999999997E-2</v>
      </c>
      <c r="E86" s="14">
        <f t="shared" ca="1" si="77"/>
        <v>1.0001993</v>
      </c>
      <c r="F86" s="14">
        <f ca="1">(TRUNC(PRODUCT($E$12:$E85),16))</f>
        <v>1.0095452672618199</v>
      </c>
      <c r="G86" s="14">
        <f t="shared" si="78"/>
        <v>1</v>
      </c>
      <c r="H86" s="14">
        <f t="shared" ca="1" si="79"/>
        <v>1.0095452700000001</v>
      </c>
      <c r="I86" s="13">
        <f t="shared" si="69"/>
        <v>0.06</v>
      </c>
      <c r="J86" s="29">
        <f t="shared" si="70"/>
        <v>44375</v>
      </c>
      <c r="K86" s="2">
        <f t="shared" si="71"/>
        <v>53</v>
      </c>
      <c r="L86" s="17">
        <f t="shared" si="72"/>
        <v>53</v>
      </c>
      <c r="M86" s="12">
        <f t="shared" si="64"/>
        <v>1.0123303690000001</v>
      </c>
      <c r="N86" s="12">
        <f t="shared" ca="1" si="65"/>
        <v>1.021993336</v>
      </c>
      <c r="O86" s="179">
        <f t="shared" si="73"/>
        <v>0</v>
      </c>
      <c r="P86" s="14">
        <f t="shared" ca="1" si="60"/>
        <v>21.993335999999999</v>
      </c>
      <c r="Q86" s="14">
        <f t="shared" si="61"/>
        <v>0</v>
      </c>
      <c r="R86" s="14">
        <f t="shared" si="81"/>
        <v>0</v>
      </c>
      <c r="S86" s="20">
        <f t="shared" si="66"/>
        <v>0</v>
      </c>
      <c r="T86" s="14">
        <f t="shared" si="80"/>
        <v>0</v>
      </c>
      <c r="U86" s="4" t="str">
        <f t="shared" si="74"/>
        <v>J=</v>
      </c>
      <c r="V86" s="29">
        <f t="shared" si="75"/>
        <v>44708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67"/>
        <v>44450</v>
      </c>
      <c r="B87" s="144">
        <f t="shared" ca="1" si="76"/>
        <v>1022.433402</v>
      </c>
      <c r="C87" s="14">
        <f t="shared" si="68"/>
        <v>1000</v>
      </c>
      <c r="D87" s="13">
        <f ca="1">IF(A87&lt;$B$1,VLOOKUP(A87,[1]DI!$A$4:$B$15000,2,FALSE),0)</f>
        <v>0</v>
      </c>
      <c r="E87" s="14">
        <f t="shared" ca="1" si="77"/>
        <v>1</v>
      </c>
      <c r="F87" s="14">
        <f ca="1">(TRUNC(PRODUCT($E$12:$E86),16))</f>
        <v>1.00974646963359</v>
      </c>
      <c r="G87" s="14">
        <f t="shared" si="78"/>
        <v>1</v>
      </c>
      <c r="H87" s="14">
        <f t="shared" ca="1" si="79"/>
        <v>1.0097464700000001</v>
      </c>
      <c r="I87" s="13">
        <f t="shared" si="69"/>
        <v>0.06</v>
      </c>
      <c r="J87" s="29">
        <f t="shared" si="70"/>
        <v>44375</v>
      </c>
      <c r="K87" s="2">
        <f t="shared" si="71"/>
        <v>53</v>
      </c>
      <c r="L87" s="17">
        <f t="shared" si="72"/>
        <v>54</v>
      </c>
      <c r="M87" s="12">
        <f t="shared" si="64"/>
        <v>1.0125644730000001</v>
      </c>
      <c r="N87" s="12">
        <f t="shared" ca="1" si="65"/>
        <v>1.0224334020000001</v>
      </c>
      <c r="O87" s="179">
        <f t="shared" si="73"/>
        <v>0</v>
      </c>
      <c r="P87" s="14">
        <f t="shared" ca="1" si="60"/>
        <v>22.433402000000001</v>
      </c>
      <c r="Q87" s="14">
        <f t="shared" si="61"/>
        <v>0</v>
      </c>
      <c r="R87" s="14">
        <f t="shared" si="81"/>
        <v>0</v>
      </c>
      <c r="S87" s="20">
        <f t="shared" si="66"/>
        <v>0</v>
      </c>
      <c r="T87" s="14">
        <f t="shared" si="80"/>
        <v>0</v>
      </c>
      <c r="U87" s="4" t="str">
        <f t="shared" si="74"/>
        <v>J=</v>
      </c>
      <c r="V87" s="29">
        <f t="shared" si="75"/>
        <v>44708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67"/>
        <v>44451</v>
      </c>
      <c r="B88" s="144">
        <f t="shared" ca="1" si="76"/>
        <v>1022.433402</v>
      </c>
      <c r="C88" s="14">
        <f t="shared" si="68"/>
        <v>1000</v>
      </c>
      <c r="D88" s="13">
        <f ca="1">IF(A88&lt;$B$1,VLOOKUP(A88,[1]DI!$A$4:$B$15000,2,FALSE),0)</f>
        <v>0</v>
      </c>
      <c r="E88" s="14">
        <f t="shared" ca="1" si="77"/>
        <v>1</v>
      </c>
      <c r="F88" s="14">
        <f ca="1">(TRUNC(PRODUCT($E$12:$E87),16))</f>
        <v>1.00974646963359</v>
      </c>
      <c r="G88" s="14">
        <f t="shared" si="78"/>
        <v>1</v>
      </c>
      <c r="H88" s="14">
        <f t="shared" ca="1" si="79"/>
        <v>1.0097464700000001</v>
      </c>
      <c r="I88" s="13">
        <f t="shared" si="69"/>
        <v>0.06</v>
      </c>
      <c r="J88" s="29">
        <f t="shared" si="70"/>
        <v>44375</v>
      </c>
      <c r="K88" s="2">
        <f t="shared" si="71"/>
        <v>53</v>
      </c>
      <c r="L88" s="17">
        <f t="shared" si="72"/>
        <v>54</v>
      </c>
      <c r="M88" s="12">
        <f t="shared" si="64"/>
        <v>1.0125644730000001</v>
      </c>
      <c r="N88" s="12">
        <f t="shared" ca="1" si="65"/>
        <v>1.0224334020000001</v>
      </c>
      <c r="O88" s="179">
        <f t="shared" si="73"/>
        <v>0</v>
      </c>
      <c r="P88" s="14">
        <f t="shared" ca="1" si="60"/>
        <v>22.433402000000001</v>
      </c>
      <c r="Q88" s="14">
        <f t="shared" si="61"/>
        <v>0</v>
      </c>
      <c r="R88" s="14">
        <f t="shared" si="81"/>
        <v>0</v>
      </c>
      <c r="S88" s="20">
        <f t="shared" si="66"/>
        <v>0</v>
      </c>
      <c r="T88" s="14">
        <f t="shared" si="80"/>
        <v>0</v>
      </c>
      <c r="U88" s="4" t="str">
        <f t="shared" si="74"/>
        <v>J=</v>
      </c>
      <c r="V88" s="29">
        <f t="shared" si="75"/>
        <v>44708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67"/>
        <v>44452</v>
      </c>
      <c r="B89" s="144">
        <f t="shared" ca="1" si="76"/>
        <v>1022.433402</v>
      </c>
      <c r="C89" s="14">
        <f t="shared" si="68"/>
        <v>1000</v>
      </c>
      <c r="D89" s="13">
        <f ca="1">IF(A89&lt;$B$1,VLOOKUP(A89,[1]DI!$A$4:$B$15000,2,FALSE),0)</f>
        <v>5.1499999999999997E-2</v>
      </c>
      <c r="E89" s="14">
        <f t="shared" ca="1" si="77"/>
        <v>1.0001993</v>
      </c>
      <c r="F89" s="14">
        <f ca="1">(TRUNC(PRODUCT($E$12:$E88),16))</f>
        <v>1.00974646963359</v>
      </c>
      <c r="G89" s="14">
        <f t="shared" si="78"/>
        <v>1</v>
      </c>
      <c r="H89" s="14">
        <f t="shared" ca="1" si="79"/>
        <v>1.0097464700000001</v>
      </c>
      <c r="I89" s="13">
        <f t="shared" si="69"/>
        <v>0.06</v>
      </c>
      <c r="J89" s="29">
        <f t="shared" si="70"/>
        <v>44375</v>
      </c>
      <c r="K89" s="2">
        <f t="shared" si="71"/>
        <v>54</v>
      </c>
      <c r="L89" s="17">
        <f t="shared" si="72"/>
        <v>54</v>
      </c>
      <c r="M89" s="12">
        <f t="shared" si="64"/>
        <v>1.0125644730000001</v>
      </c>
      <c r="N89" s="12">
        <f t="shared" ca="1" si="65"/>
        <v>1.0224334020000001</v>
      </c>
      <c r="O89" s="179">
        <f t="shared" si="73"/>
        <v>0</v>
      </c>
      <c r="P89" s="14">
        <f t="shared" ca="1" si="60"/>
        <v>22.433402000000001</v>
      </c>
      <c r="Q89" s="14">
        <f t="shared" si="61"/>
        <v>0</v>
      </c>
      <c r="R89" s="14">
        <f t="shared" si="81"/>
        <v>0</v>
      </c>
      <c r="S89" s="20">
        <f t="shared" si="66"/>
        <v>0</v>
      </c>
      <c r="T89" s="14">
        <f t="shared" si="80"/>
        <v>0</v>
      </c>
      <c r="U89" s="4" t="str">
        <f t="shared" si="74"/>
        <v>J=</v>
      </c>
      <c r="V89" s="29">
        <f t="shared" si="75"/>
        <v>44708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67"/>
        <v>44453</v>
      </c>
      <c r="B90" s="144">
        <f t="shared" ca="1" si="76"/>
        <v>1022.873658</v>
      </c>
      <c r="C90" s="14">
        <f t="shared" si="68"/>
        <v>1000</v>
      </c>
      <c r="D90" s="13">
        <f ca="1">IF(A90&lt;$B$1,VLOOKUP(A90,[1]DI!$A$4:$B$15000,2,FALSE),0)</f>
        <v>5.1499999999999997E-2</v>
      </c>
      <c r="E90" s="14">
        <f t="shared" ca="1" si="77"/>
        <v>1.0001993</v>
      </c>
      <c r="F90" s="14">
        <f ca="1">(TRUNC(PRODUCT($E$12:$E89),16))</f>
        <v>1.00994771210498</v>
      </c>
      <c r="G90" s="14">
        <f t="shared" si="78"/>
        <v>1</v>
      </c>
      <c r="H90" s="14">
        <f t="shared" ca="1" si="79"/>
        <v>1.0099477100000001</v>
      </c>
      <c r="I90" s="13">
        <f t="shared" si="69"/>
        <v>0.06</v>
      </c>
      <c r="J90" s="29">
        <f t="shared" si="70"/>
        <v>44375</v>
      </c>
      <c r="K90" s="2">
        <f t="shared" si="71"/>
        <v>55</v>
      </c>
      <c r="L90" s="17">
        <f t="shared" si="72"/>
        <v>55</v>
      </c>
      <c r="M90" s="12">
        <f t="shared" si="64"/>
        <v>1.0127986309999999</v>
      </c>
      <c r="N90" s="12">
        <f t="shared" ca="1" si="65"/>
        <v>1.022873658</v>
      </c>
      <c r="O90" s="179">
        <f t="shared" si="73"/>
        <v>0</v>
      </c>
      <c r="P90" s="14">
        <f t="shared" ca="1" si="60"/>
        <v>22.873657999999999</v>
      </c>
      <c r="Q90" s="14">
        <f t="shared" si="61"/>
        <v>0</v>
      </c>
      <c r="R90" s="14">
        <f t="shared" si="81"/>
        <v>0</v>
      </c>
      <c r="S90" s="20">
        <f t="shared" si="66"/>
        <v>0</v>
      </c>
      <c r="T90" s="14">
        <f t="shared" si="80"/>
        <v>0</v>
      </c>
      <c r="U90" s="4" t="str">
        <f t="shared" si="74"/>
        <v>J=</v>
      </c>
      <c r="V90" s="29">
        <f t="shared" si="75"/>
        <v>44708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67"/>
        <v>44454</v>
      </c>
      <c r="B91" s="144">
        <f t="shared" ca="1" si="76"/>
        <v>1023.31410299</v>
      </c>
      <c r="C91" s="14">
        <f t="shared" si="68"/>
        <v>1000</v>
      </c>
      <c r="D91" s="13">
        <f ca="1">IF(A91&lt;$B$1,VLOOKUP(A91,[1]DI!$A$4:$B$15000,2,FALSE),0)</f>
        <v>5.1499999999999997E-2</v>
      </c>
      <c r="E91" s="14">
        <f t="shared" ca="1" si="77"/>
        <v>1.0001993</v>
      </c>
      <c r="F91" s="14">
        <f ca="1">(TRUNC(PRODUCT($E$12:$E90),16))</f>
        <v>1.0101489946840101</v>
      </c>
      <c r="G91" s="14">
        <f t="shared" si="78"/>
        <v>1</v>
      </c>
      <c r="H91" s="14">
        <f t="shared" ca="1" si="79"/>
        <v>1.01014899</v>
      </c>
      <c r="I91" s="13">
        <f t="shared" si="69"/>
        <v>0.06</v>
      </c>
      <c r="J91" s="29">
        <f t="shared" si="70"/>
        <v>44375</v>
      </c>
      <c r="K91" s="2">
        <f t="shared" si="71"/>
        <v>56</v>
      </c>
      <c r="L91" s="17">
        <f t="shared" si="72"/>
        <v>56</v>
      </c>
      <c r="M91" s="12">
        <f t="shared" si="64"/>
        <v>1.013032843</v>
      </c>
      <c r="N91" s="12">
        <f t="shared" ca="1" si="65"/>
        <v>1.0233141029999999</v>
      </c>
      <c r="O91" s="179">
        <f t="shared" si="73"/>
        <v>0</v>
      </c>
      <c r="P91" s="14">
        <f t="shared" ca="1" si="60"/>
        <v>23.314102989999999</v>
      </c>
      <c r="Q91" s="14">
        <f t="shared" si="61"/>
        <v>0</v>
      </c>
      <c r="R91" s="14">
        <f t="shared" si="81"/>
        <v>0</v>
      </c>
      <c r="S91" s="20">
        <f t="shared" si="66"/>
        <v>0</v>
      </c>
      <c r="T91" s="14">
        <f t="shared" si="80"/>
        <v>0</v>
      </c>
      <c r="U91" s="4" t="str">
        <f t="shared" si="74"/>
        <v>J=</v>
      </c>
      <c r="V91" s="29">
        <f t="shared" si="75"/>
        <v>44708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67"/>
        <v>44455</v>
      </c>
      <c r="B92" s="144">
        <f t="shared" ca="1" si="76"/>
        <v>1023.7547479999999</v>
      </c>
      <c r="C92" s="14">
        <f t="shared" si="68"/>
        <v>1000</v>
      </c>
      <c r="D92" s="13">
        <f ca="1">IF(A92&lt;$B$1,VLOOKUP(A92,[1]DI!$A$4:$B$15000,2,FALSE),0)</f>
        <v>5.1499999999999997E-2</v>
      </c>
      <c r="E92" s="14">
        <f t="shared" ca="1" si="77"/>
        <v>1.0001993</v>
      </c>
      <c r="F92" s="14">
        <f ca="1">(TRUNC(PRODUCT($E$12:$E91),16))</f>
        <v>1.0103503173786501</v>
      </c>
      <c r="G92" s="14">
        <f t="shared" si="78"/>
        <v>1</v>
      </c>
      <c r="H92" s="14">
        <f t="shared" ca="1" si="79"/>
        <v>1.0103503199999999</v>
      </c>
      <c r="I92" s="13">
        <f t="shared" si="69"/>
        <v>0.06</v>
      </c>
      <c r="J92" s="29">
        <f t="shared" si="70"/>
        <v>44375</v>
      </c>
      <c r="K92" s="2">
        <f t="shared" si="71"/>
        <v>57</v>
      </c>
      <c r="L92" s="17">
        <f t="shared" si="72"/>
        <v>57</v>
      </c>
      <c r="M92" s="12">
        <f t="shared" si="64"/>
        <v>1.0132671090000001</v>
      </c>
      <c r="N92" s="12">
        <f t="shared" ca="1" si="65"/>
        <v>1.023754748</v>
      </c>
      <c r="O92" s="179">
        <f t="shared" si="73"/>
        <v>0</v>
      </c>
      <c r="P92" s="14">
        <f t="shared" ca="1" si="60"/>
        <v>23.754747999999999</v>
      </c>
      <c r="Q92" s="14">
        <f t="shared" si="61"/>
        <v>0</v>
      </c>
      <c r="R92" s="14">
        <f t="shared" si="81"/>
        <v>0</v>
      </c>
      <c r="S92" s="20">
        <f t="shared" si="66"/>
        <v>0</v>
      </c>
      <c r="T92" s="14">
        <f t="shared" si="80"/>
        <v>0</v>
      </c>
      <c r="U92" s="4" t="str">
        <f t="shared" si="74"/>
        <v>J=</v>
      </c>
      <c r="V92" s="29">
        <f t="shared" si="75"/>
        <v>44708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67"/>
        <v>44456</v>
      </c>
      <c r="B93" s="144">
        <f t="shared" ca="1" si="76"/>
        <v>1024.195573</v>
      </c>
      <c r="C93" s="14">
        <f t="shared" si="68"/>
        <v>1000</v>
      </c>
      <c r="D93" s="13">
        <f ca="1">IF(A93&lt;$B$1,VLOOKUP(A93,[1]DI!$A$4:$B$15000,2,FALSE),0)</f>
        <v>5.1499999999999997E-2</v>
      </c>
      <c r="E93" s="14">
        <f t="shared" ca="1" si="77"/>
        <v>1.0001993</v>
      </c>
      <c r="F93" s="14">
        <f ca="1">(TRUNC(PRODUCT($E$12:$E92),16))</f>
        <v>1.0105516801968999</v>
      </c>
      <c r="G93" s="14">
        <f t="shared" si="78"/>
        <v>1</v>
      </c>
      <c r="H93" s="14">
        <f t="shared" ca="1" si="79"/>
        <v>1.0105516800000001</v>
      </c>
      <c r="I93" s="13">
        <f t="shared" si="69"/>
        <v>0.06</v>
      </c>
      <c r="J93" s="29">
        <f t="shared" si="70"/>
        <v>44375</v>
      </c>
      <c r="K93" s="2">
        <f t="shared" si="71"/>
        <v>58</v>
      </c>
      <c r="L93" s="17">
        <f t="shared" si="72"/>
        <v>58</v>
      </c>
      <c r="M93" s="12">
        <f t="shared" si="64"/>
        <v>1.01350143</v>
      </c>
      <c r="N93" s="12">
        <f t="shared" ca="1" si="65"/>
        <v>1.0241955730000001</v>
      </c>
      <c r="O93" s="179">
        <f t="shared" si="73"/>
        <v>0</v>
      </c>
      <c r="P93" s="14">
        <f t="shared" ca="1" si="60"/>
        <v>24.195573</v>
      </c>
      <c r="Q93" s="14">
        <f t="shared" si="61"/>
        <v>0</v>
      </c>
      <c r="R93" s="14">
        <f t="shared" si="81"/>
        <v>0</v>
      </c>
      <c r="S93" s="20">
        <f t="shared" si="66"/>
        <v>0</v>
      </c>
      <c r="T93" s="14">
        <f t="shared" si="80"/>
        <v>0</v>
      </c>
      <c r="U93" s="4" t="str">
        <f t="shared" si="74"/>
        <v>J=</v>
      </c>
      <c r="V93" s="29">
        <f t="shared" si="75"/>
        <v>44708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67"/>
        <v>44457</v>
      </c>
      <c r="B94" s="144">
        <f t="shared" ca="1" si="76"/>
        <v>1024.636587</v>
      </c>
      <c r="C94" s="14">
        <f t="shared" si="68"/>
        <v>1000</v>
      </c>
      <c r="D94" s="13">
        <f ca="1">IF(A94&lt;$B$1,VLOOKUP(A94,[1]DI!$A$4:$B$15000,2,FALSE),0)</f>
        <v>0</v>
      </c>
      <c r="E94" s="14">
        <f t="shared" ca="1" si="77"/>
        <v>1</v>
      </c>
      <c r="F94" s="14">
        <f ca="1">(TRUNC(PRODUCT($E$12:$E93),16))</f>
        <v>1.0107530831467599</v>
      </c>
      <c r="G94" s="14">
        <f t="shared" si="78"/>
        <v>1</v>
      </c>
      <c r="H94" s="14">
        <f t="shared" ca="1" si="79"/>
        <v>1.01075308</v>
      </c>
      <c r="I94" s="13">
        <f t="shared" si="69"/>
        <v>0.06</v>
      </c>
      <c r="J94" s="29">
        <f t="shared" si="70"/>
        <v>44375</v>
      </c>
      <c r="K94" s="2">
        <f t="shared" si="71"/>
        <v>58</v>
      </c>
      <c r="L94" s="17">
        <f t="shared" si="72"/>
        <v>59</v>
      </c>
      <c r="M94" s="12">
        <f t="shared" si="64"/>
        <v>1.013735805</v>
      </c>
      <c r="N94" s="12">
        <f t="shared" ca="1" si="65"/>
        <v>1.024636587</v>
      </c>
      <c r="O94" s="179">
        <f t="shared" si="73"/>
        <v>0</v>
      </c>
      <c r="P94" s="14">
        <f t="shared" ca="1" si="60"/>
        <v>24.636586999999999</v>
      </c>
      <c r="Q94" s="14">
        <f t="shared" si="61"/>
        <v>0</v>
      </c>
      <c r="R94" s="14">
        <f t="shared" si="81"/>
        <v>0</v>
      </c>
      <c r="S94" s="20">
        <f t="shared" si="66"/>
        <v>0</v>
      </c>
      <c r="T94" s="14">
        <f t="shared" si="80"/>
        <v>0</v>
      </c>
      <c r="U94" s="4" t="str">
        <f t="shared" si="74"/>
        <v>J=</v>
      </c>
      <c r="V94" s="29">
        <f t="shared" si="75"/>
        <v>44708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67"/>
        <v>44458</v>
      </c>
      <c r="B95" s="144">
        <f t="shared" ca="1" si="76"/>
        <v>1024.636587</v>
      </c>
      <c r="C95" s="14">
        <f t="shared" si="68"/>
        <v>1000</v>
      </c>
      <c r="D95" s="13">
        <f ca="1">IF(A95&lt;$B$1,VLOOKUP(A95,[1]DI!$A$4:$B$15000,2,FALSE),0)</f>
        <v>0</v>
      </c>
      <c r="E95" s="14">
        <f t="shared" ca="1" si="77"/>
        <v>1</v>
      </c>
      <c r="F95" s="14">
        <f ca="1">(TRUNC(PRODUCT($E$12:$E94),16))</f>
        <v>1.0107530831467599</v>
      </c>
      <c r="G95" s="14">
        <f t="shared" si="78"/>
        <v>1</v>
      </c>
      <c r="H95" s="14">
        <f t="shared" ca="1" si="79"/>
        <v>1.01075308</v>
      </c>
      <c r="I95" s="13">
        <f t="shared" si="69"/>
        <v>0.06</v>
      </c>
      <c r="J95" s="29">
        <f t="shared" si="70"/>
        <v>44375</v>
      </c>
      <c r="K95" s="2">
        <f t="shared" si="71"/>
        <v>58</v>
      </c>
      <c r="L95" s="17">
        <f t="shared" si="72"/>
        <v>59</v>
      </c>
      <c r="M95" s="12">
        <f t="shared" si="64"/>
        <v>1.013735805</v>
      </c>
      <c r="N95" s="12">
        <f t="shared" ca="1" si="65"/>
        <v>1.024636587</v>
      </c>
      <c r="O95" s="179">
        <f t="shared" si="73"/>
        <v>0</v>
      </c>
      <c r="P95" s="14">
        <f t="shared" ca="1" si="60"/>
        <v>24.636586999999999</v>
      </c>
      <c r="Q95" s="14">
        <f t="shared" si="61"/>
        <v>0</v>
      </c>
      <c r="R95" s="14">
        <f t="shared" si="81"/>
        <v>0</v>
      </c>
      <c r="S95" s="20">
        <f t="shared" si="66"/>
        <v>0</v>
      </c>
      <c r="T95" s="14">
        <f t="shared" si="80"/>
        <v>0</v>
      </c>
      <c r="U95" s="4" t="str">
        <f t="shared" si="74"/>
        <v>J=</v>
      </c>
      <c r="V95" s="29">
        <f t="shared" si="75"/>
        <v>44708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67"/>
        <v>44459</v>
      </c>
      <c r="B96" s="144">
        <f t="shared" ca="1" si="76"/>
        <v>1024.636587</v>
      </c>
      <c r="C96" s="14">
        <f t="shared" si="68"/>
        <v>1000</v>
      </c>
      <c r="D96" s="13">
        <f ca="1">IF(A96&lt;$B$1,VLOOKUP(A96,[1]DI!$A$4:$B$15000,2,FALSE),0)</f>
        <v>5.1499999999999997E-2</v>
      </c>
      <c r="E96" s="14">
        <f t="shared" ca="1" si="77"/>
        <v>1.0001993</v>
      </c>
      <c r="F96" s="14">
        <f ca="1">(TRUNC(PRODUCT($E$12:$E95),16))</f>
        <v>1.0107530831467599</v>
      </c>
      <c r="G96" s="14">
        <f t="shared" si="78"/>
        <v>1</v>
      </c>
      <c r="H96" s="14">
        <f t="shared" ca="1" si="79"/>
        <v>1.01075308</v>
      </c>
      <c r="I96" s="13">
        <f t="shared" si="69"/>
        <v>0.06</v>
      </c>
      <c r="J96" s="29">
        <f t="shared" si="70"/>
        <v>44375</v>
      </c>
      <c r="K96" s="2">
        <f t="shared" si="71"/>
        <v>59</v>
      </c>
      <c r="L96" s="17">
        <f t="shared" si="72"/>
        <v>59</v>
      </c>
      <c r="M96" s="12">
        <f t="shared" si="64"/>
        <v>1.013735805</v>
      </c>
      <c r="N96" s="12">
        <f t="shared" ca="1" si="65"/>
        <v>1.024636587</v>
      </c>
      <c r="O96" s="179">
        <f t="shared" si="73"/>
        <v>0</v>
      </c>
      <c r="P96" s="14">
        <f t="shared" ca="1" si="60"/>
        <v>24.636586999999999</v>
      </c>
      <c r="Q96" s="14">
        <f t="shared" si="61"/>
        <v>0</v>
      </c>
      <c r="R96" s="14">
        <f t="shared" si="81"/>
        <v>0</v>
      </c>
      <c r="S96" s="20">
        <f t="shared" si="66"/>
        <v>0</v>
      </c>
      <c r="T96" s="14">
        <f t="shared" si="80"/>
        <v>0</v>
      </c>
      <c r="U96" s="4" t="str">
        <f t="shared" si="74"/>
        <v>J=</v>
      </c>
      <c r="V96" s="29">
        <f t="shared" si="75"/>
        <v>44708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67"/>
        <v>44460</v>
      </c>
      <c r="B97" s="144">
        <f t="shared" ca="1" si="76"/>
        <v>1025.07780099</v>
      </c>
      <c r="C97" s="14">
        <f t="shared" si="68"/>
        <v>1000</v>
      </c>
      <c r="D97" s="13">
        <f ca="1">IF(A97&lt;$B$1,VLOOKUP(A97,[1]DI!$A$4:$B$15000,2,FALSE),0)</f>
        <v>5.1499999999999997E-2</v>
      </c>
      <c r="E97" s="14">
        <f t="shared" ca="1" si="77"/>
        <v>1.0001993</v>
      </c>
      <c r="F97" s="14">
        <f ca="1">(TRUNC(PRODUCT($E$12:$E96),16))</f>
        <v>1.01095452623624</v>
      </c>
      <c r="G97" s="14">
        <f t="shared" si="78"/>
        <v>1</v>
      </c>
      <c r="H97" s="14">
        <f t="shared" ca="1" si="79"/>
        <v>1.01095453</v>
      </c>
      <c r="I97" s="13">
        <f t="shared" si="69"/>
        <v>0.06</v>
      </c>
      <c r="J97" s="29">
        <f t="shared" si="70"/>
        <v>44375</v>
      </c>
      <c r="K97" s="2">
        <f t="shared" si="71"/>
        <v>60</v>
      </c>
      <c r="L97" s="17">
        <f t="shared" si="72"/>
        <v>60</v>
      </c>
      <c r="M97" s="12">
        <f t="shared" si="64"/>
        <v>1.0139702340000001</v>
      </c>
      <c r="N97" s="12">
        <f t="shared" ca="1" si="65"/>
        <v>1.0250778009999999</v>
      </c>
      <c r="O97" s="179">
        <f t="shared" si="73"/>
        <v>0</v>
      </c>
      <c r="P97" s="14">
        <f t="shared" ca="1" si="60"/>
        <v>25.07780099</v>
      </c>
      <c r="Q97" s="14">
        <f t="shared" si="61"/>
        <v>0</v>
      </c>
      <c r="R97" s="14">
        <f t="shared" si="81"/>
        <v>0</v>
      </c>
      <c r="S97" s="20">
        <f t="shared" si="66"/>
        <v>0</v>
      </c>
      <c r="T97" s="14">
        <f t="shared" si="80"/>
        <v>0</v>
      </c>
      <c r="U97" s="4" t="str">
        <f t="shared" si="74"/>
        <v>J=</v>
      </c>
      <c r="V97" s="29">
        <f t="shared" si="75"/>
        <v>44708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67"/>
        <v>44461</v>
      </c>
      <c r="B98" s="144">
        <f t="shared" ca="1" si="76"/>
        <v>1025.5191950000001</v>
      </c>
      <c r="C98" s="14">
        <f t="shared" si="68"/>
        <v>1000</v>
      </c>
      <c r="D98" s="13">
        <f ca="1">IF(A98&lt;$B$1,VLOOKUP(A98,[1]DI!$A$4:$B$15000,2,FALSE),0)</f>
        <v>5.1499999999999997E-2</v>
      </c>
      <c r="E98" s="14">
        <f t="shared" ca="1" si="77"/>
        <v>1.0001993</v>
      </c>
      <c r="F98" s="14">
        <f ca="1">(TRUNC(PRODUCT($E$12:$E97),16))</f>
        <v>1.0111560094733101</v>
      </c>
      <c r="G98" s="14">
        <f t="shared" si="78"/>
        <v>1</v>
      </c>
      <c r="H98" s="14">
        <f t="shared" ca="1" si="79"/>
        <v>1.0111560100000001</v>
      </c>
      <c r="I98" s="13">
        <f t="shared" si="69"/>
        <v>0.06</v>
      </c>
      <c r="J98" s="29">
        <f t="shared" si="70"/>
        <v>44375</v>
      </c>
      <c r="K98" s="2">
        <f t="shared" si="71"/>
        <v>61</v>
      </c>
      <c r="L98" s="17">
        <f t="shared" si="72"/>
        <v>61</v>
      </c>
      <c r="M98" s="12">
        <f t="shared" si="64"/>
        <v>1.0142047169999999</v>
      </c>
      <c r="N98" s="12">
        <f t="shared" ca="1" si="65"/>
        <v>1.025519195</v>
      </c>
      <c r="O98" s="179">
        <f t="shared" si="73"/>
        <v>0</v>
      </c>
      <c r="P98" s="14">
        <f t="shared" ca="1" si="60"/>
        <v>25.519195</v>
      </c>
      <c r="Q98" s="14">
        <f t="shared" si="61"/>
        <v>0</v>
      </c>
      <c r="R98" s="14">
        <f t="shared" si="81"/>
        <v>0</v>
      </c>
      <c r="S98" s="20">
        <f t="shared" si="66"/>
        <v>0</v>
      </c>
      <c r="T98" s="14">
        <f t="shared" si="80"/>
        <v>0</v>
      </c>
      <c r="U98" s="4" t="str">
        <f t="shared" si="74"/>
        <v>J=</v>
      </c>
      <c r="V98" s="29">
        <f t="shared" si="75"/>
        <v>44708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67"/>
        <v>44462</v>
      </c>
      <c r="B99" s="144">
        <f t="shared" ca="1" si="76"/>
        <v>1025.9607779999999</v>
      </c>
      <c r="C99" s="14">
        <f t="shared" si="68"/>
        <v>1000</v>
      </c>
      <c r="D99" s="13">
        <f ca="1">IF(A99&lt;$B$1,VLOOKUP(A99,[1]DI!$A$4:$B$15000,2,FALSE),0)</f>
        <v>6.1499999999999999E-2</v>
      </c>
      <c r="E99" s="14">
        <f t="shared" ca="1" si="77"/>
        <v>1.0002368699999999</v>
      </c>
      <c r="F99" s="14">
        <f ca="1">(TRUNC(PRODUCT($E$12:$E98),16))</f>
        <v>1.0113575328660001</v>
      </c>
      <c r="G99" s="14">
        <f t="shared" si="78"/>
        <v>1</v>
      </c>
      <c r="H99" s="14">
        <f t="shared" ca="1" si="79"/>
        <v>1.0113575299999999</v>
      </c>
      <c r="I99" s="13">
        <f t="shared" si="69"/>
        <v>0.06</v>
      </c>
      <c r="J99" s="29">
        <f t="shared" si="70"/>
        <v>44375</v>
      </c>
      <c r="K99" s="2">
        <f t="shared" si="71"/>
        <v>62</v>
      </c>
      <c r="L99" s="17">
        <f t="shared" si="72"/>
        <v>62</v>
      </c>
      <c r="M99" s="12">
        <f t="shared" si="64"/>
        <v>1.014439254</v>
      </c>
      <c r="N99" s="12">
        <f t="shared" ca="1" si="65"/>
        <v>1.025960778</v>
      </c>
      <c r="O99" s="179">
        <f t="shared" si="73"/>
        <v>0</v>
      </c>
      <c r="P99" s="14">
        <f t="shared" ca="1" si="60"/>
        <v>25.960778000000001</v>
      </c>
      <c r="Q99" s="14">
        <f t="shared" si="61"/>
        <v>0</v>
      </c>
      <c r="R99" s="14">
        <f t="shared" si="81"/>
        <v>0</v>
      </c>
      <c r="S99" s="20">
        <f t="shared" si="66"/>
        <v>0</v>
      </c>
      <c r="T99" s="14">
        <f t="shared" si="80"/>
        <v>0</v>
      </c>
      <c r="U99" s="4" t="str">
        <f t="shared" si="74"/>
        <v>J=</v>
      </c>
      <c r="V99" s="29">
        <f t="shared" si="75"/>
        <v>44708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67"/>
        <v>44463</v>
      </c>
      <c r="B100" s="144">
        <f t="shared" ca="1" si="76"/>
        <v>1026.4411099900001</v>
      </c>
      <c r="C100" s="14">
        <f t="shared" si="68"/>
        <v>1000</v>
      </c>
      <c r="D100" s="13">
        <f ca="1">IF(A100&lt;$B$1,VLOOKUP(A100,[1]DI!$A$4:$B$15000,2,FALSE),0)</f>
        <v>6.1499999999999999E-2</v>
      </c>
      <c r="E100" s="14">
        <f t="shared" ca="1" si="77"/>
        <v>1.0002368699999999</v>
      </c>
      <c r="F100" s="14">
        <f ca="1">(TRUNC(PRODUCT($E$12:$E99),16))</f>
        <v>1.0115970931248099</v>
      </c>
      <c r="G100" s="14">
        <f t="shared" si="78"/>
        <v>1</v>
      </c>
      <c r="H100" s="14">
        <f t="shared" ca="1" si="79"/>
        <v>1.01159709</v>
      </c>
      <c r="I100" s="13">
        <f t="shared" si="69"/>
        <v>0.06</v>
      </c>
      <c r="J100" s="29">
        <f t="shared" si="70"/>
        <v>44375</v>
      </c>
      <c r="K100" s="2">
        <f t="shared" si="71"/>
        <v>63</v>
      </c>
      <c r="L100" s="17">
        <f t="shared" si="72"/>
        <v>63</v>
      </c>
      <c r="M100" s="12">
        <f t="shared" si="64"/>
        <v>1.014673846</v>
      </c>
      <c r="N100" s="12">
        <f t="shared" ca="1" si="65"/>
        <v>1.0264411099999999</v>
      </c>
      <c r="O100" s="179">
        <f t="shared" si="73"/>
        <v>0</v>
      </c>
      <c r="P100" s="14">
        <f t="shared" ca="1" si="60"/>
        <v>26.441109990000001</v>
      </c>
      <c r="Q100" s="14">
        <f t="shared" si="61"/>
        <v>0</v>
      </c>
      <c r="R100" s="14">
        <f t="shared" si="81"/>
        <v>0</v>
      </c>
      <c r="S100" s="20">
        <f t="shared" si="66"/>
        <v>0</v>
      </c>
      <c r="T100" s="14">
        <f t="shared" si="80"/>
        <v>0</v>
      </c>
      <c r="U100" s="4" t="str">
        <f t="shared" si="74"/>
        <v>J=</v>
      </c>
      <c r="V100" s="29">
        <f t="shared" si="75"/>
        <v>44708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67"/>
        <v>44464</v>
      </c>
      <c r="B101" s="144">
        <f t="shared" ca="1" si="76"/>
        <v>1026.9216690000001</v>
      </c>
      <c r="C101" s="14">
        <f t="shared" si="68"/>
        <v>1000</v>
      </c>
      <c r="D101" s="13">
        <f ca="1">IF(A101&lt;$B$1,VLOOKUP(A101,[1]DI!$A$4:$B$15000,2,FALSE),0)</f>
        <v>0</v>
      </c>
      <c r="E101" s="14">
        <f t="shared" ca="1" si="77"/>
        <v>1</v>
      </c>
      <c r="F101" s="14">
        <f ca="1">(TRUNC(PRODUCT($E$12:$E100),16))</f>
        <v>1.0118367101282599</v>
      </c>
      <c r="G101" s="14">
        <f t="shared" si="78"/>
        <v>1</v>
      </c>
      <c r="H101" s="14">
        <f t="shared" ca="1" si="79"/>
        <v>1.0118367100000001</v>
      </c>
      <c r="I101" s="13">
        <f t="shared" si="69"/>
        <v>0.06</v>
      </c>
      <c r="J101" s="29">
        <f t="shared" si="70"/>
        <v>44375</v>
      </c>
      <c r="K101" s="2">
        <f t="shared" si="71"/>
        <v>63</v>
      </c>
      <c r="L101" s="17">
        <f t="shared" si="72"/>
        <v>64</v>
      </c>
      <c r="M101" s="12">
        <f t="shared" si="64"/>
        <v>1.014908492</v>
      </c>
      <c r="N101" s="12">
        <f t="shared" ca="1" si="65"/>
        <v>1.026921669</v>
      </c>
      <c r="O101" s="179">
        <f t="shared" si="73"/>
        <v>0</v>
      </c>
      <c r="P101" s="14">
        <f t="shared" ca="1" si="60"/>
        <v>26.921669000000001</v>
      </c>
      <c r="Q101" s="14">
        <f t="shared" si="61"/>
        <v>0</v>
      </c>
      <c r="R101" s="14">
        <f t="shared" si="81"/>
        <v>0</v>
      </c>
      <c r="S101" s="20">
        <f t="shared" si="66"/>
        <v>0</v>
      </c>
      <c r="T101" s="14">
        <f t="shared" si="80"/>
        <v>0</v>
      </c>
      <c r="U101" s="4" t="str">
        <f t="shared" si="74"/>
        <v>J=</v>
      </c>
      <c r="V101" s="29">
        <f t="shared" si="75"/>
        <v>44708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67"/>
        <v>44465</v>
      </c>
      <c r="B102" s="144">
        <f t="shared" ca="1" si="76"/>
        <v>1026.9216690000001</v>
      </c>
      <c r="C102" s="14">
        <f t="shared" si="68"/>
        <v>1000</v>
      </c>
      <c r="D102" s="13">
        <f ca="1">IF(A102&lt;$B$1,VLOOKUP(A102,[1]DI!$A$4:$B$15000,2,FALSE),0)</f>
        <v>0</v>
      </c>
      <c r="E102" s="14">
        <f t="shared" ca="1" si="77"/>
        <v>1</v>
      </c>
      <c r="F102" s="14">
        <f ca="1">(TRUNC(PRODUCT($E$12:$E101),16))</f>
        <v>1.0118367101282599</v>
      </c>
      <c r="G102" s="14">
        <f t="shared" si="78"/>
        <v>1</v>
      </c>
      <c r="H102" s="14">
        <f t="shared" ca="1" si="79"/>
        <v>1.0118367100000001</v>
      </c>
      <c r="I102" s="13">
        <f t="shared" si="69"/>
        <v>0.06</v>
      </c>
      <c r="J102" s="29">
        <f t="shared" si="70"/>
        <v>44375</v>
      </c>
      <c r="K102" s="2">
        <f t="shared" si="71"/>
        <v>63</v>
      </c>
      <c r="L102" s="17">
        <f t="shared" si="72"/>
        <v>64</v>
      </c>
      <c r="M102" s="12">
        <f t="shared" si="64"/>
        <v>1.014908492</v>
      </c>
      <c r="N102" s="12">
        <f t="shared" ca="1" si="65"/>
        <v>1.026921669</v>
      </c>
      <c r="O102" s="179">
        <f t="shared" si="73"/>
        <v>0</v>
      </c>
      <c r="P102" s="14">
        <f t="shared" ca="1" si="60"/>
        <v>26.921669000000001</v>
      </c>
      <c r="Q102" s="14">
        <f t="shared" si="61"/>
        <v>0</v>
      </c>
      <c r="R102" s="14">
        <f t="shared" si="81"/>
        <v>0</v>
      </c>
      <c r="S102" s="20">
        <f t="shared" si="66"/>
        <v>0</v>
      </c>
      <c r="T102" s="14">
        <f t="shared" si="80"/>
        <v>0</v>
      </c>
      <c r="U102" s="4" t="str">
        <f t="shared" si="74"/>
        <v>J=</v>
      </c>
      <c r="V102" s="29">
        <f t="shared" si="75"/>
        <v>44708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67"/>
        <v>44466</v>
      </c>
      <c r="B103" s="144">
        <f t="shared" ca="1" si="76"/>
        <v>1026.9216690000001</v>
      </c>
      <c r="C103" s="14">
        <f t="shared" si="68"/>
        <v>1000</v>
      </c>
      <c r="D103" s="13">
        <f ca="1">IF(A103&lt;$B$1,VLOOKUP(A103,[1]DI!$A$4:$B$15000,2,FALSE),0)</f>
        <v>6.1499999999999999E-2</v>
      </c>
      <c r="E103" s="14">
        <f t="shared" ca="1" si="77"/>
        <v>1.0002368699999999</v>
      </c>
      <c r="F103" s="14">
        <f ca="1">(TRUNC(PRODUCT($E$12:$E102),16))</f>
        <v>1.0118367101282599</v>
      </c>
      <c r="G103" s="14">
        <f t="shared" si="78"/>
        <v>1</v>
      </c>
      <c r="H103" s="14">
        <f t="shared" ca="1" si="79"/>
        <v>1.0118367100000001</v>
      </c>
      <c r="I103" s="13">
        <f t="shared" si="69"/>
        <v>0.06</v>
      </c>
      <c r="J103" s="29">
        <f t="shared" si="70"/>
        <v>44375</v>
      </c>
      <c r="K103" s="2">
        <f t="shared" si="71"/>
        <v>64</v>
      </c>
      <c r="L103" s="17">
        <f t="shared" si="72"/>
        <v>64</v>
      </c>
      <c r="M103" s="12">
        <f t="shared" si="64"/>
        <v>1.014908492</v>
      </c>
      <c r="N103" s="12">
        <f t="shared" ca="1" si="65"/>
        <v>1.026921669</v>
      </c>
      <c r="O103" s="179">
        <f t="shared" si="73"/>
        <v>0</v>
      </c>
      <c r="P103" s="14">
        <f t="shared" ca="1" si="60"/>
        <v>26.921669000000001</v>
      </c>
      <c r="Q103" s="14">
        <f t="shared" si="61"/>
        <v>0</v>
      </c>
      <c r="R103" s="14">
        <f t="shared" si="81"/>
        <v>0</v>
      </c>
      <c r="S103" s="20">
        <f t="shared" si="66"/>
        <v>0</v>
      </c>
      <c r="T103" s="14">
        <f t="shared" si="80"/>
        <v>0</v>
      </c>
      <c r="U103" s="4" t="str">
        <f t="shared" si="74"/>
        <v>J=</v>
      </c>
      <c r="V103" s="29">
        <f t="shared" si="75"/>
        <v>44708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67"/>
        <v>44467</v>
      </c>
      <c r="B104" s="144">
        <f t="shared" ca="1" si="76"/>
        <v>1027.4024469999999</v>
      </c>
      <c r="C104" s="14">
        <f t="shared" si="68"/>
        <v>1000</v>
      </c>
      <c r="D104" s="13">
        <f ca="1">IF(A104&lt;$B$1,VLOOKUP(A104,[1]DI!$A$4:$B$15000,2,FALSE),0)</f>
        <v>6.1499999999999999E-2</v>
      </c>
      <c r="E104" s="14">
        <f t="shared" ca="1" si="77"/>
        <v>1.0002368699999999</v>
      </c>
      <c r="F104" s="14">
        <f ca="1">(TRUNC(PRODUCT($E$12:$E103),16))</f>
        <v>1.0120763838897899</v>
      </c>
      <c r="G104" s="14">
        <f t="shared" si="78"/>
        <v>1</v>
      </c>
      <c r="H104" s="14">
        <f t="shared" ca="1" si="79"/>
        <v>1.0120763800000001</v>
      </c>
      <c r="I104" s="13">
        <f t="shared" si="69"/>
        <v>0.06</v>
      </c>
      <c r="J104" s="29">
        <f t="shared" si="70"/>
        <v>44375</v>
      </c>
      <c r="K104" s="2">
        <f t="shared" si="71"/>
        <v>65</v>
      </c>
      <c r="L104" s="17">
        <f t="shared" si="72"/>
        <v>65</v>
      </c>
      <c r="M104" s="12">
        <f t="shared" si="64"/>
        <v>1.015143192</v>
      </c>
      <c r="N104" s="12">
        <f t="shared" ca="1" si="65"/>
        <v>1.0274024470000001</v>
      </c>
      <c r="O104" s="179">
        <f t="shared" si="73"/>
        <v>0</v>
      </c>
      <c r="P104" s="14">
        <f t="shared" ca="1" si="60"/>
        <v>27.402446999999999</v>
      </c>
      <c r="Q104" s="14">
        <f t="shared" si="61"/>
        <v>0</v>
      </c>
      <c r="R104" s="14">
        <f t="shared" si="81"/>
        <v>0</v>
      </c>
      <c r="S104" s="20">
        <f t="shared" si="66"/>
        <v>0</v>
      </c>
      <c r="T104" s="14">
        <f t="shared" si="80"/>
        <v>0</v>
      </c>
      <c r="U104" s="4" t="str">
        <f t="shared" si="74"/>
        <v>J=</v>
      </c>
      <c r="V104" s="29">
        <f t="shared" si="75"/>
        <v>44708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67"/>
        <v>44468</v>
      </c>
      <c r="B105" s="144">
        <f t="shared" ca="1" si="76"/>
        <v>1027.8834529999999</v>
      </c>
      <c r="C105" s="14">
        <f t="shared" si="68"/>
        <v>1000</v>
      </c>
      <c r="D105" s="13">
        <f ca="1">IF(A105&lt;$B$1,VLOOKUP(A105,[1]DI!$A$4:$B$15000,2,FALSE),0)</f>
        <v>6.1499999999999999E-2</v>
      </c>
      <c r="E105" s="14">
        <f t="shared" ca="1" si="77"/>
        <v>1.0002368699999999</v>
      </c>
      <c r="F105" s="14">
        <f ca="1">(TRUNC(PRODUCT($E$12:$E104),16))</f>
        <v>1.0123161144228401</v>
      </c>
      <c r="G105" s="14">
        <f t="shared" si="78"/>
        <v>1</v>
      </c>
      <c r="H105" s="14">
        <f t="shared" ca="1" si="79"/>
        <v>1.01231611</v>
      </c>
      <c r="I105" s="13">
        <f t="shared" si="69"/>
        <v>0.06</v>
      </c>
      <c r="J105" s="29">
        <f t="shared" si="70"/>
        <v>44375</v>
      </c>
      <c r="K105" s="2">
        <f t="shared" si="71"/>
        <v>66</v>
      </c>
      <c r="L105" s="17">
        <f t="shared" si="72"/>
        <v>66</v>
      </c>
      <c r="M105" s="12">
        <f t="shared" si="64"/>
        <v>1.0153779469999999</v>
      </c>
      <c r="N105" s="12">
        <f t="shared" ca="1" si="65"/>
        <v>1.0278834530000001</v>
      </c>
      <c r="O105" s="179">
        <f t="shared" si="73"/>
        <v>0</v>
      </c>
      <c r="P105" s="14">
        <f t="shared" ca="1" si="60"/>
        <v>27.883452999999999</v>
      </c>
      <c r="Q105" s="14">
        <f t="shared" si="61"/>
        <v>0</v>
      </c>
      <c r="R105" s="14">
        <f t="shared" si="81"/>
        <v>0</v>
      </c>
      <c r="S105" s="20">
        <f t="shared" si="66"/>
        <v>0</v>
      </c>
      <c r="T105" s="14">
        <f t="shared" si="80"/>
        <v>0</v>
      </c>
      <c r="U105" s="4" t="str">
        <f t="shared" si="74"/>
        <v>J=</v>
      </c>
      <c r="V105" s="29">
        <f t="shared" si="75"/>
        <v>44708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67"/>
        <v>44469</v>
      </c>
      <c r="B106" s="144">
        <f t="shared" ca="1" si="76"/>
        <v>1028.364687</v>
      </c>
      <c r="C106" s="14">
        <f t="shared" si="68"/>
        <v>1000</v>
      </c>
      <c r="D106" s="13">
        <f ca="1">IF(A106&lt;$B$1,VLOOKUP(A106,[1]DI!$A$4:$B$15000,2,FALSE),0)</f>
        <v>6.1499999999999999E-2</v>
      </c>
      <c r="E106" s="14">
        <f t="shared" ca="1" si="77"/>
        <v>1.0002368699999999</v>
      </c>
      <c r="F106" s="14">
        <f ca="1">(TRUNC(PRODUCT($E$12:$E105),16))</f>
        <v>1.0125559017408601</v>
      </c>
      <c r="G106" s="14">
        <f t="shared" si="78"/>
        <v>1</v>
      </c>
      <c r="H106" s="14">
        <f t="shared" ca="1" si="79"/>
        <v>1.0125559</v>
      </c>
      <c r="I106" s="13">
        <f t="shared" si="69"/>
        <v>0.06</v>
      </c>
      <c r="J106" s="29">
        <f t="shared" si="70"/>
        <v>44375</v>
      </c>
      <c r="K106" s="2">
        <f t="shared" si="71"/>
        <v>67</v>
      </c>
      <c r="L106" s="17">
        <f t="shared" si="72"/>
        <v>67</v>
      </c>
      <c r="M106" s="12">
        <f t="shared" si="64"/>
        <v>1.015612755</v>
      </c>
      <c r="N106" s="12">
        <f t="shared" ca="1" si="65"/>
        <v>1.0283646870000001</v>
      </c>
      <c r="O106" s="179">
        <f t="shared" si="73"/>
        <v>0</v>
      </c>
      <c r="P106" s="14">
        <f t="shared" ca="1" si="60"/>
        <v>28.364687</v>
      </c>
      <c r="Q106" s="14">
        <f t="shared" si="61"/>
        <v>0</v>
      </c>
      <c r="R106" s="14">
        <f t="shared" si="81"/>
        <v>0</v>
      </c>
      <c r="S106" s="20">
        <f t="shared" si="66"/>
        <v>0</v>
      </c>
      <c r="T106" s="14">
        <f t="shared" si="80"/>
        <v>0</v>
      </c>
      <c r="U106" s="4" t="str">
        <f t="shared" si="74"/>
        <v>J=</v>
      </c>
      <c r="V106" s="29">
        <f t="shared" si="75"/>
        <v>44708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67"/>
        <v>44470</v>
      </c>
      <c r="B107" s="144">
        <f t="shared" ca="1" si="76"/>
        <v>1028.846151</v>
      </c>
      <c r="C107" s="14">
        <f t="shared" si="68"/>
        <v>1000</v>
      </c>
      <c r="D107" s="13">
        <f ca="1">IF(A107&lt;$B$1,VLOOKUP(A107,[1]DI!$A$4:$B$15000,2,FALSE),0)</f>
        <v>6.1499999999999999E-2</v>
      </c>
      <c r="E107" s="14">
        <f t="shared" ca="1" si="77"/>
        <v>1.0002368699999999</v>
      </c>
      <c r="F107" s="14">
        <f ca="1">(TRUNC(PRODUCT($E$12:$E106),16))</f>
        <v>1.01279574585731</v>
      </c>
      <c r="G107" s="14">
        <f t="shared" si="78"/>
        <v>1</v>
      </c>
      <c r="H107" s="14">
        <f t="shared" ca="1" si="79"/>
        <v>1.01279575</v>
      </c>
      <c r="I107" s="13">
        <f t="shared" si="69"/>
        <v>0.06</v>
      </c>
      <c r="J107" s="29">
        <f t="shared" si="70"/>
        <v>44375</v>
      </c>
      <c r="K107" s="2">
        <f t="shared" si="71"/>
        <v>68</v>
      </c>
      <c r="L107" s="17">
        <f t="shared" si="72"/>
        <v>68</v>
      </c>
      <c r="M107" s="12">
        <f t="shared" si="64"/>
        <v>1.0158476190000001</v>
      </c>
      <c r="N107" s="12">
        <f t="shared" ca="1" si="65"/>
        <v>1.028846151</v>
      </c>
      <c r="O107" s="179">
        <f t="shared" si="73"/>
        <v>0</v>
      </c>
      <c r="P107" s="14">
        <f t="shared" ca="1" si="60"/>
        <v>28.846150999999999</v>
      </c>
      <c r="Q107" s="14">
        <f t="shared" si="61"/>
        <v>0</v>
      </c>
      <c r="R107" s="14">
        <f t="shared" si="81"/>
        <v>0</v>
      </c>
      <c r="S107" s="20">
        <f t="shared" si="66"/>
        <v>0</v>
      </c>
      <c r="T107" s="14">
        <f t="shared" si="80"/>
        <v>0</v>
      </c>
      <c r="U107" s="4" t="str">
        <f t="shared" si="74"/>
        <v>J=</v>
      </c>
      <c r="V107" s="29">
        <f t="shared" si="75"/>
        <v>44708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67"/>
        <v>44471</v>
      </c>
      <c r="B108" s="144">
        <f t="shared" ca="1" si="76"/>
        <v>1029.3278319999999</v>
      </c>
      <c r="C108" s="14">
        <f t="shared" si="68"/>
        <v>1000</v>
      </c>
      <c r="D108" s="13">
        <f ca="1">IF(A108&lt;$B$1,VLOOKUP(A108,[1]DI!$A$4:$B$15000,2,FALSE),0)</f>
        <v>0</v>
      </c>
      <c r="E108" s="14">
        <f t="shared" ca="1" si="77"/>
        <v>1</v>
      </c>
      <c r="F108" s="14">
        <f ca="1">(TRUNC(PRODUCT($E$12:$E107),16))</f>
        <v>1.0130356467856301</v>
      </c>
      <c r="G108" s="14">
        <f t="shared" si="78"/>
        <v>1</v>
      </c>
      <c r="H108" s="14">
        <f t="shared" ca="1" si="79"/>
        <v>1.01303565</v>
      </c>
      <c r="I108" s="13">
        <f t="shared" si="69"/>
        <v>0.06</v>
      </c>
      <c r="J108" s="29">
        <f t="shared" si="70"/>
        <v>44375</v>
      </c>
      <c r="K108" s="2">
        <f t="shared" si="71"/>
        <v>68</v>
      </c>
      <c r="L108" s="17">
        <f t="shared" si="72"/>
        <v>69</v>
      </c>
      <c r="M108" s="12">
        <f t="shared" si="64"/>
        <v>1.0160825360000001</v>
      </c>
      <c r="N108" s="12">
        <f t="shared" ca="1" si="65"/>
        <v>1.0293278320000001</v>
      </c>
      <c r="O108" s="179">
        <f t="shared" si="73"/>
        <v>0</v>
      </c>
      <c r="P108" s="14">
        <f t="shared" ca="1" si="60"/>
        <v>29.327832000000001</v>
      </c>
      <c r="Q108" s="14">
        <f t="shared" si="61"/>
        <v>0</v>
      </c>
      <c r="R108" s="14">
        <f t="shared" si="81"/>
        <v>0</v>
      </c>
      <c r="S108" s="20">
        <f t="shared" si="66"/>
        <v>0</v>
      </c>
      <c r="T108" s="14">
        <f t="shared" si="80"/>
        <v>0</v>
      </c>
      <c r="U108" s="4" t="str">
        <f t="shared" si="74"/>
        <v>J=</v>
      </c>
      <c r="V108" s="29">
        <f t="shared" si="75"/>
        <v>44708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67"/>
        <v>44472</v>
      </c>
      <c r="B109" s="144">
        <f t="shared" ca="1" si="76"/>
        <v>1029.3278319999999</v>
      </c>
      <c r="C109" s="14">
        <f t="shared" si="68"/>
        <v>1000</v>
      </c>
      <c r="D109" s="13">
        <f ca="1">IF(A109&lt;$B$1,VLOOKUP(A109,[1]DI!$A$4:$B$15000,2,FALSE),0)</f>
        <v>0</v>
      </c>
      <c r="E109" s="14">
        <f t="shared" ca="1" si="77"/>
        <v>1</v>
      </c>
      <c r="F109" s="14">
        <f ca="1">(TRUNC(PRODUCT($E$12:$E108),16))</f>
        <v>1.0130356467856301</v>
      </c>
      <c r="G109" s="14">
        <f t="shared" si="78"/>
        <v>1</v>
      </c>
      <c r="H109" s="14">
        <f t="shared" ca="1" si="79"/>
        <v>1.01303565</v>
      </c>
      <c r="I109" s="13">
        <f t="shared" si="69"/>
        <v>0.06</v>
      </c>
      <c r="J109" s="29">
        <f t="shared" si="70"/>
        <v>44375</v>
      </c>
      <c r="K109" s="2">
        <f t="shared" si="71"/>
        <v>68</v>
      </c>
      <c r="L109" s="17">
        <f t="shared" si="72"/>
        <v>69</v>
      </c>
      <c r="M109" s="12">
        <f t="shared" si="64"/>
        <v>1.0160825360000001</v>
      </c>
      <c r="N109" s="12">
        <f t="shared" ca="1" si="65"/>
        <v>1.0293278320000001</v>
      </c>
      <c r="O109" s="179">
        <f t="shared" si="73"/>
        <v>0</v>
      </c>
      <c r="P109" s="14">
        <f t="shared" ca="1" si="60"/>
        <v>29.327832000000001</v>
      </c>
      <c r="Q109" s="14">
        <f t="shared" si="61"/>
        <v>0</v>
      </c>
      <c r="R109" s="14">
        <f t="shared" si="81"/>
        <v>0</v>
      </c>
      <c r="S109" s="20">
        <f t="shared" si="66"/>
        <v>0</v>
      </c>
      <c r="T109" s="14">
        <f t="shared" si="80"/>
        <v>0</v>
      </c>
      <c r="U109" s="4" t="str">
        <f t="shared" si="74"/>
        <v>J=</v>
      </c>
      <c r="V109" s="29">
        <f t="shared" si="75"/>
        <v>44708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67"/>
        <v>44473</v>
      </c>
      <c r="B110" s="144">
        <f t="shared" ca="1" si="76"/>
        <v>1029.3278319999999</v>
      </c>
      <c r="C110" s="14">
        <f t="shared" si="68"/>
        <v>1000</v>
      </c>
      <c r="D110" s="13">
        <f ca="1">IF(A110&lt;$B$1,VLOOKUP(A110,[1]DI!$A$4:$B$15000,2,FALSE),0)</f>
        <v>6.1499999999999999E-2</v>
      </c>
      <c r="E110" s="14">
        <f t="shared" ca="1" si="77"/>
        <v>1.0002368699999999</v>
      </c>
      <c r="F110" s="14">
        <f ca="1">(TRUNC(PRODUCT($E$12:$E109),16))</f>
        <v>1.0130356467856301</v>
      </c>
      <c r="G110" s="14">
        <f t="shared" si="78"/>
        <v>1</v>
      </c>
      <c r="H110" s="14">
        <f t="shared" ca="1" si="79"/>
        <v>1.01303565</v>
      </c>
      <c r="I110" s="13">
        <f t="shared" si="69"/>
        <v>0.06</v>
      </c>
      <c r="J110" s="29">
        <f t="shared" si="70"/>
        <v>44375</v>
      </c>
      <c r="K110" s="2">
        <f t="shared" si="71"/>
        <v>69</v>
      </c>
      <c r="L110" s="17">
        <f t="shared" si="72"/>
        <v>69</v>
      </c>
      <c r="M110" s="12">
        <f t="shared" si="64"/>
        <v>1.0160825360000001</v>
      </c>
      <c r="N110" s="12">
        <f t="shared" ca="1" si="65"/>
        <v>1.0293278320000001</v>
      </c>
      <c r="O110" s="179">
        <f t="shared" si="73"/>
        <v>0</v>
      </c>
      <c r="P110" s="14">
        <f t="shared" ca="1" si="60"/>
        <v>29.327832000000001</v>
      </c>
      <c r="Q110" s="14">
        <f t="shared" si="61"/>
        <v>0</v>
      </c>
      <c r="R110" s="14">
        <f t="shared" si="81"/>
        <v>0</v>
      </c>
      <c r="S110" s="20">
        <f t="shared" si="66"/>
        <v>0</v>
      </c>
      <c r="T110" s="14">
        <f t="shared" si="80"/>
        <v>0</v>
      </c>
      <c r="U110" s="4" t="str">
        <f t="shared" si="74"/>
        <v>J=</v>
      </c>
      <c r="V110" s="29">
        <f t="shared" si="75"/>
        <v>44708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67"/>
        <v>44474</v>
      </c>
      <c r="B111" s="144">
        <f t="shared" ca="1" si="76"/>
        <v>1029.8097330000001</v>
      </c>
      <c r="C111" s="14">
        <f t="shared" si="68"/>
        <v>1000</v>
      </c>
      <c r="D111" s="13">
        <f ca="1">IF(A111&lt;$B$1,VLOOKUP(A111,[1]DI!$A$4:$B$15000,2,FALSE),0)</f>
        <v>6.1499999999999999E-2</v>
      </c>
      <c r="E111" s="14">
        <f t="shared" ca="1" si="77"/>
        <v>1.0002368699999999</v>
      </c>
      <c r="F111" s="14">
        <f ca="1">(TRUNC(PRODUCT($E$12:$E110),16))</f>
        <v>1.0132756045392799</v>
      </c>
      <c r="G111" s="14">
        <f t="shared" si="78"/>
        <v>1</v>
      </c>
      <c r="H111" s="14">
        <f t="shared" ca="1" si="79"/>
        <v>1.0132756000000001</v>
      </c>
      <c r="I111" s="13">
        <f t="shared" si="69"/>
        <v>0.06</v>
      </c>
      <c r="J111" s="29">
        <f t="shared" si="70"/>
        <v>44375</v>
      </c>
      <c r="K111" s="2">
        <f t="shared" si="71"/>
        <v>70</v>
      </c>
      <c r="L111" s="17">
        <f t="shared" si="72"/>
        <v>70</v>
      </c>
      <c r="M111" s="12">
        <f t="shared" si="64"/>
        <v>1.016317508</v>
      </c>
      <c r="N111" s="12">
        <f t="shared" ca="1" si="65"/>
        <v>1.029809733</v>
      </c>
      <c r="O111" s="179">
        <f t="shared" si="73"/>
        <v>0</v>
      </c>
      <c r="P111" s="14">
        <f t="shared" ca="1" si="60"/>
        <v>29.809733000000001</v>
      </c>
      <c r="Q111" s="14">
        <f t="shared" si="61"/>
        <v>0</v>
      </c>
      <c r="R111" s="14">
        <f t="shared" si="81"/>
        <v>0</v>
      </c>
      <c r="S111" s="20">
        <f t="shared" si="66"/>
        <v>0</v>
      </c>
      <c r="T111" s="14">
        <f t="shared" si="80"/>
        <v>0</v>
      </c>
      <c r="U111" s="4" t="str">
        <f t="shared" si="74"/>
        <v>J=</v>
      </c>
      <c r="V111" s="29">
        <f t="shared" si="75"/>
        <v>44708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67"/>
        <v>44475</v>
      </c>
      <c r="B112" s="144">
        <f t="shared" ca="1" si="76"/>
        <v>1030.291872</v>
      </c>
      <c r="C112" s="14">
        <f t="shared" si="68"/>
        <v>1000</v>
      </c>
      <c r="D112" s="13">
        <f ca="1">IF(A112&lt;$B$1,VLOOKUP(A112,[1]DI!$A$4:$B$15000,2,FALSE),0)</f>
        <v>6.1499999999999999E-2</v>
      </c>
      <c r="E112" s="14">
        <f t="shared" ca="1" si="77"/>
        <v>1.0002368699999999</v>
      </c>
      <c r="F112" s="14">
        <f ca="1">(TRUNC(PRODUCT($E$12:$E111),16))</f>
        <v>1.0135156191317301</v>
      </c>
      <c r="G112" s="14">
        <f t="shared" si="78"/>
        <v>1</v>
      </c>
      <c r="H112" s="14">
        <f t="shared" ca="1" si="79"/>
        <v>1.01351562</v>
      </c>
      <c r="I112" s="13">
        <f t="shared" si="69"/>
        <v>0.06</v>
      </c>
      <c r="J112" s="29">
        <f t="shared" si="70"/>
        <v>44375</v>
      </c>
      <c r="K112" s="2">
        <f t="shared" si="71"/>
        <v>71</v>
      </c>
      <c r="L112" s="17">
        <f t="shared" si="72"/>
        <v>71</v>
      </c>
      <c r="M112" s="12">
        <f t="shared" si="64"/>
        <v>1.0165525339999999</v>
      </c>
      <c r="N112" s="12">
        <f t="shared" ca="1" si="65"/>
        <v>1.0302918720000001</v>
      </c>
      <c r="O112" s="179">
        <f t="shared" si="73"/>
        <v>0</v>
      </c>
      <c r="P112" s="14">
        <f t="shared" ca="1" si="60"/>
        <v>30.291872000000001</v>
      </c>
      <c r="Q112" s="14">
        <f t="shared" si="61"/>
        <v>0</v>
      </c>
      <c r="R112" s="14">
        <f t="shared" si="81"/>
        <v>0</v>
      </c>
      <c r="S112" s="20">
        <f t="shared" si="66"/>
        <v>0</v>
      </c>
      <c r="T112" s="14">
        <f t="shared" si="80"/>
        <v>0</v>
      </c>
      <c r="U112" s="4" t="str">
        <f t="shared" si="74"/>
        <v>J=</v>
      </c>
      <c r="V112" s="29">
        <f t="shared" si="75"/>
        <v>44708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67"/>
        <v>44476</v>
      </c>
      <c r="B113" s="144">
        <f t="shared" ca="1" si="76"/>
        <v>1030.77422899</v>
      </c>
      <c r="C113" s="14">
        <f t="shared" si="68"/>
        <v>1000</v>
      </c>
      <c r="D113" s="13">
        <f ca="1">IF(A113&lt;$B$1,VLOOKUP(A113,[1]DI!$A$4:$B$15000,2,FALSE),0)</f>
        <v>6.1499999999999999E-2</v>
      </c>
      <c r="E113" s="14">
        <f t="shared" ca="1" si="77"/>
        <v>1.0002368699999999</v>
      </c>
      <c r="F113" s="14">
        <f ca="1">(TRUNC(PRODUCT($E$12:$E112),16))</f>
        <v>1.01375569057644</v>
      </c>
      <c r="G113" s="14">
        <f t="shared" si="78"/>
        <v>1</v>
      </c>
      <c r="H113" s="14">
        <f t="shared" ca="1" si="79"/>
        <v>1.01375569</v>
      </c>
      <c r="I113" s="13">
        <f t="shared" si="69"/>
        <v>0.06</v>
      </c>
      <c r="J113" s="29">
        <f t="shared" si="70"/>
        <v>44375</v>
      </c>
      <c r="K113" s="2">
        <f t="shared" si="71"/>
        <v>72</v>
      </c>
      <c r="L113" s="17">
        <f t="shared" si="72"/>
        <v>72</v>
      </c>
      <c r="M113" s="12">
        <f t="shared" si="64"/>
        <v>1.0167876140000001</v>
      </c>
      <c r="N113" s="12">
        <f t="shared" ca="1" si="65"/>
        <v>1.0307742289999999</v>
      </c>
      <c r="O113" s="179">
        <f t="shared" si="73"/>
        <v>0</v>
      </c>
      <c r="P113" s="14">
        <f t="shared" ca="1" si="60"/>
        <v>30.774228990000001</v>
      </c>
      <c r="Q113" s="14">
        <f t="shared" si="61"/>
        <v>0</v>
      </c>
      <c r="R113" s="14">
        <f t="shared" si="81"/>
        <v>0</v>
      </c>
      <c r="S113" s="20">
        <f t="shared" si="66"/>
        <v>0</v>
      </c>
      <c r="T113" s="14">
        <f t="shared" si="80"/>
        <v>0</v>
      </c>
      <c r="U113" s="4" t="str">
        <f t="shared" si="74"/>
        <v>J=</v>
      </c>
      <c r="V113" s="29">
        <f t="shared" si="75"/>
        <v>44708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67"/>
        <v>44477</v>
      </c>
      <c r="B114" s="144">
        <f t="shared" ca="1" si="76"/>
        <v>1031.2568160000001</v>
      </c>
      <c r="C114" s="14">
        <f t="shared" si="68"/>
        <v>1000</v>
      </c>
      <c r="D114" s="13">
        <f ca="1">IF(A114&lt;$B$1,VLOOKUP(A114,[1]DI!$A$4:$B$15000,2,FALSE),0)</f>
        <v>6.1499999999999999E-2</v>
      </c>
      <c r="E114" s="14">
        <f t="shared" ca="1" si="77"/>
        <v>1.0002368699999999</v>
      </c>
      <c r="F114" s="14">
        <f ca="1">(TRUNC(PRODUCT($E$12:$E113),16))</f>
        <v>1.0139958188868601</v>
      </c>
      <c r="G114" s="14">
        <f t="shared" si="78"/>
        <v>1</v>
      </c>
      <c r="H114" s="14">
        <f t="shared" ca="1" si="79"/>
        <v>1.0139958200000001</v>
      </c>
      <c r="I114" s="13">
        <f t="shared" si="69"/>
        <v>0.06</v>
      </c>
      <c r="J114" s="29">
        <f t="shared" si="70"/>
        <v>44375</v>
      </c>
      <c r="K114" s="2">
        <f t="shared" si="71"/>
        <v>73</v>
      </c>
      <c r="L114" s="17">
        <f t="shared" si="72"/>
        <v>73</v>
      </c>
      <c r="M114" s="12">
        <f t="shared" si="64"/>
        <v>1.0170227489999999</v>
      </c>
      <c r="N114" s="12">
        <f t="shared" ca="1" si="65"/>
        <v>1.031256816</v>
      </c>
      <c r="O114" s="179">
        <f t="shared" si="73"/>
        <v>0</v>
      </c>
      <c r="P114" s="14">
        <f t="shared" ref="P114:P177" ca="1" si="82">TRUNC(((N114-1)*C114),8)+TRUNC(R113*N114,8)</f>
        <v>31.256816000000001</v>
      </c>
      <c r="Q114" s="14">
        <f t="shared" ref="Q114:Q177" si="83">Q113</f>
        <v>0</v>
      </c>
      <c r="R114" s="14">
        <f t="shared" si="81"/>
        <v>0</v>
      </c>
      <c r="S114" s="20">
        <f t="shared" si="66"/>
        <v>0</v>
      </c>
      <c r="T114" s="14">
        <f t="shared" si="80"/>
        <v>0</v>
      </c>
      <c r="U114" s="4" t="str">
        <f t="shared" si="74"/>
        <v>J=</v>
      </c>
      <c r="V114" s="29">
        <f t="shared" si="75"/>
        <v>44708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67"/>
        <v>44478</v>
      </c>
      <c r="B115" s="144">
        <f t="shared" ca="1" si="76"/>
        <v>1031.7396219899999</v>
      </c>
      <c r="C115" s="14">
        <f t="shared" si="68"/>
        <v>1000</v>
      </c>
      <c r="D115" s="13">
        <f ca="1">IF(A115&lt;$B$1,VLOOKUP(A115,[1]DI!$A$4:$B$15000,2,FALSE),0)</f>
        <v>0</v>
      </c>
      <c r="E115" s="14">
        <f t="shared" ca="1" si="77"/>
        <v>1</v>
      </c>
      <c r="F115" s="14">
        <f ca="1">(TRUNC(PRODUCT($E$12:$E114),16))</f>
        <v>1.01423600407648</v>
      </c>
      <c r="G115" s="14">
        <f t="shared" si="78"/>
        <v>1</v>
      </c>
      <c r="H115" s="14">
        <f t="shared" ca="1" si="79"/>
        <v>1.0142359999999999</v>
      </c>
      <c r="I115" s="13">
        <f t="shared" si="69"/>
        <v>0.06</v>
      </c>
      <c r="J115" s="29">
        <f t="shared" si="70"/>
        <v>44375</v>
      </c>
      <c r="K115" s="2">
        <f t="shared" si="71"/>
        <v>73</v>
      </c>
      <c r="L115" s="17">
        <f t="shared" si="72"/>
        <v>74</v>
      </c>
      <c r="M115" s="12">
        <f t="shared" si="64"/>
        <v>1.017257938</v>
      </c>
      <c r="N115" s="12">
        <f t="shared" ca="1" si="65"/>
        <v>1.0317396219999999</v>
      </c>
      <c r="O115" s="179">
        <f t="shared" si="73"/>
        <v>0</v>
      </c>
      <c r="P115" s="14">
        <f t="shared" ca="1" si="82"/>
        <v>31.73962199</v>
      </c>
      <c r="Q115" s="14">
        <f t="shared" si="83"/>
        <v>0</v>
      </c>
      <c r="R115" s="14">
        <f t="shared" si="81"/>
        <v>0</v>
      </c>
      <c r="S115" s="20">
        <f t="shared" si="66"/>
        <v>0</v>
      </c>
      <c r="T115" s="14">
        <f t="shared" si="80"/>
        <v>0</v>
      </c>
      <c r="U115" s="4" t="str">
        <f t="shared" si="74"/>
        <v>J=</v>
      </c>
      <c r="V115" s="29">
        <f t="shared" si="75"/>
        <v>44708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67"/>
        <v>44479</v>
      </c>
      <c r="B116" s="144">
        <f t="shared" ca="1" si="76"/>
        <v>1031.7396219899999</v>
      </c>
      <c r="C116" s="14">
        <f t="shared" si="68"/>
        <v>1000</v>
      </c>
      <c r="D116" s="13">
        <f ca="1">IF(A116&lt;$B$1,VLOOKUP(A116,[1]DI!$A$4:$B$15000,2,FALSE),0)</f>
        <v>0</v>
      </c>
      <c r="E116" s="14">
        <f t="shared" ca="1" si="77"/>
        <v>1</v>
      </c>
      <c r="F116" s="14">
        <f ca="1">(TRUNC(PRODUCT($E$12:$E115),16))</f>
        <v>1.01423600407648</v>
      </c>
      <c r="G116" s="14">
        <f t="shared" si="78"/>
        <v>1</v>
      </c>
      <c r="H116" s="14">
        <f t="shared" ca="1" si="79"/>
        <v>1.0142359999999999</v>
      </c>
      <c r="I116" s="13">
        <f t="shared" si="69"/>
        <v>0.06</v>
      </c>
      <c r="J116" s="29">
        <f t="shared" si="70"/>
        <v>44375</v>
      </c>
      <c r="K116" s="2">
        <f t="shared" si="71"/>
        <v>73</v>
      </c>
      <c r="L116" s="17">
        <f t="shared" si="72"/>
        <v>74</v>
      </c>
      <c r="M116" s="12">
        <f t="shared" si="64"/>
        <v>1.017257938</v>
      </c>
      <c r="N116" s="12">
        <f t="shared" ca="1" si="65"/>
        <v>1.0317396219999999</v>
      </c>
      <c r="O116" s="179">
        <f t="shared" si="73"/>
        <v>0</v>
      </c>
      <c r="P116" s="14">
        <f t="shared" ca="1" si="82"/>
        <v>31.73962199</v>
      </c>
      <c r="Q116" s="14">
        <f t="shared" si="83"/>
        <v>0</v>
      </c>
      <c r="R116" s="14">
        <f t="shared" si="81"/>
        <v>0</v>
      </c>
      <c r="S116" s="20">
        <f t="shared" si="66"/>
        <v>0</v>
      </c>
      <c r="T116" s="14">
        <f t="shared" si="80"/>
        <v>0</v>
      </c>
      <c r="U116" s="4" t="str">
        <f t="shared" si="74"/>
        <v>J=</v>
      </c>
      <c r="V116" s="29">
        <f t="shared" si="75"/>
        <v>44708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67"/>
        <v>44480</v>
      </c>
      <c r="B117" s="144">
        <f t="shared" ca="1" si="76"/>
        <v>1031.7396219899999</v>
      </c>
      <c r="C117" s="14">
        <f t="shared" si="68"/>
        <v>1000</v>
      </c>
      <c r="D117" s="13">
        <f ca="1">IF(A117&lt;$B$1,VLOOKUP(A117,[1]DI!$A$4:$B$15000,2,FALSE),0)</f>
        <v>6.1499999999999999E-2</v>
      </c>
      <c r="E117" s="14">
        <f t="shared" ca="1" si="77"/>
        <v>1.0002368699999999</v>
      </c>
      <c r="F117" s="14">
        <f ca="1">(TRUNC(PRODUCT($E$12:$E116),16))</f>
        <v>1.01423600407648</v>
      </c>
      <c r="G117" s="14">
        <f t="shared" si="78"/>
        <v>1</v>
      </c>
      <c r="H117" s="14">
        <f t="shared" ca="1" si="79"/>
        <v>1.0142359999999999</v>
      </c>
      <c r="I117" s="13">
        <f t="shared" si="69"/>
        <v>0.06</v>
      </c>
      <c r="J117" s="29">
        <f t="shared" si="70"/>
        <v>44375</v>
      </c>
      <c r="K117" s="2">
        <f t="shared" si="71"/>
        <v>74</v>
      </c>
      <c r="L117" s="17">
        <f t="shared" si="72"/>
        <v>74</v>
      </c>
      <c r="M117" s="12">
        <f t="shared" si="64"/>
        <v>1.017257938</v>
      </c>
      <c r="N117" s="12">
        <f t="shared" ca="1" si="65"/>
        <v>1.0317396219999999</v>
      </c>
      <c r="O117" s="179">
        <f t="shared" si="73"/>
        <v>0</v>
      </c>
      <c r="P117" s="14">
        <f t="shared" ca="1" si="82"/>
        <v>31.73962199</v>
      </c>
      <c r="Q117" s="14">
        <f t="shared" si="83"/>
        <v>0</v>
      </c>
      <c r="R117" s="14">
        <f t="shared" si="81"/>
        <v>0</v>
      </c>
      <c r="S117" s="20">
        <f t="shared" si="66"/>
        <v>0</v>
      </c>
      <c r="T117" s="14">
        <f t="shared" si="80"/>
        <v>0</v>
      </c>
      <c r="U117" s="4" t="str">
        <f t="shared" si="74"/>
        <v>J=</v>
      </c>
      <c r="V117" s="29">
        <f t="shared" si="75"/>
        <v>44708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67"/>
        <v>44481</v>
      </c>
      <c r="B118" s="144">
        <f t="shared" ca="1" si="76"/>
        <v>1032.222667</v>
      </c>
      <c r="C118" s="14">
        <f t="shared" si="68"/>
        <v>1000</v>
      </c>
      <c r="D118" s="13">
        <f ca="1">IF(A118&lt;$B$1,VLOOKUP(A118,[1]DI!$A$4:$B$15000,2,FALSE),0)</f>
        <v>0</v>
      </c>
      <c r="E118" s="14">
        <f t="shared" ca="1" si="77"/>
        <v>1</v>
      </c>
      <c r="F118" s="14">
        <f ca="1">(TRUNC(PRODUCT($E$12:$E117),16))</f>
        <v>1.01447624615877</v>
      </c>
      <c r="G118" s="14">
        <f t="shared" si="78"/>
        <v>1</v>
      </c>
      <c r="H118" s="14">
        <f t="shared" ca="1" si="79"/>
        <v>1.01447625</v>
      </c>
      <c r="I118" s="13">
        <f t="shared" si="69"/>
        <v>0.06</v>
      </c>
      <c r="J118" s="29">
        <f t="shared" si="70"/>
        <v>44375</v>
      </c>
      <c r="K118" s="2">
        <f t="shared" si="71"/>
        <v>74</v>
      </c>
      <c r="L118" s="17">
        <f t="shared" si="72"/>
        <v>75</v>
      </c>
      <c r="M118" s="12">
        <f t="shared" si="64"/>
        <v>1.0174931810000001</v>
      </c>
      <c r="N118" s="12">
        <f t="shared" ca="1" si="65"/>
        <v>1.0322226670000001</v>
      </c>
      <c r="O118" s="179">
        <f t="shared" si="73"/>
        <v>0</v>
      </c>
      <c r="P118" s="14">
        <f t="shared" ca="1" si="82"/>
        <v>32.222667000000001</v>
      </c>
      <c r="Q118" s="14">
        <f t="shared" si="83"/>
        <v>0</v>
      </c>
      <c r="R118" s="14">
        <f t="shared" si="81"/>
        <v>0</v>
      </c>
      <c r="S118" s="20">
        <f t="shared" si="66"/>
        <v>0</v>
      </c>
      <c r="T118" s="14">
        <f t="shared" si="80"/>
        <v>0</v>
      </c>
      <c r="U118" s="4" t="str">
        <f t="shared" si="74"/>
        <v>J=</v>
      </c>
      <c r="V118" s="29">
        <f t="shared" si="75"/>
        <v>44708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67"/>
        <v>44482</v>
      </c>
      <c r="B119" s="144">
        <f t="shared" ca="1" si="76"/>
        <v>1032.222667</v>
      </c>
      <c r="C119" s="14">
        <f t="shared" si="68"/>
        <v>1000</v>
      </c>
      <c r="D119" s="13">
        <f ca="1">IF(A119&lt;$B$1,VLOOKUP(A119,[1]DI!$A$4:$B$15000,2,FALSE),0)</f>
        <v>6.1499999999999999E-2</v>
      </c>
      <c r="E119" s="14">
        <f t="shared" ca="1" si="77"/>
        <v>1.0002368699999999</v>
      </c>
      <c r="F119" s="14">
        <f ca="1">(TRUNC(PRODUCT($E$12:$E118),16))</f>
        <v>1.01447624615877</v>
      </c>
      <c r="G119" s="14">
        <f t="shared" si="78"/>
        <v>1</v>
      </c>
      <c r="H119" s="14">
        <f t="shared" ca="1" si="79"/>
        <v>1.01447625</v>
      </c>
      <c r="I119" s="13">
        <f t="shared" si="69"/>
        <v>0.06</v>
      </c>
      <c r="J119" s="29">
        <f t="shared" si="70"/>
        <v>44375</v>
      </c>
      <c r="K119" s="2">
        <f t="shared" si="71"/>
        <v>75</v>
      </c>
      <c r="L119" s="17">
        <f t="shared" si="72"/>
        <v>75</v>
      </c>
      <c r="M119" s="12">
        <f t="shared" si="64"/>
        <v>1.0174931810000001</v>
      </c>
      <c r="N119" s="12">
        <f t="shared" ca="1" si="65"/>
        <v>1.0322226670000001</v>
      </c>
      <c r="O119" s="179">
        <f t="shared" si="73"/>
        <v>0</v>
      </c>
      <c r="P119" s="14">
        <f t="shared" ca="1" si="82"/>
        <v>32.222667000000001</v>
      </c>
      <c r="Q119" s="14">
        <f t="shared" si="83"/>
        <v>0</v>
      </c>
      <c r="R119" s="14">
        <f t="shared" si="81"/>
        <v>0</v>
      </c>
      <c r="S119" s="20">
        <f t="shared" si="66"/>
        <v>0</v>
      </c>
      <c r="T119" s="14">
        <f t="shared" si="80"/>
        <v>0</v>
      </c>
      <c r="U119" s="4" t="str">
        <f t="shared" si="74"/>
        <v>J=</v>
      </c>
      <c r="V119" s="29">
        <f t="shared" si="75"/>
        <v>44708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67"/>
        <v>44483</v>
      </c>
      <c r="B120" s="144">
        <f t="shared" ca="1" si="76"/>
        <v>1032.705931</v>
      </c>
      <c r="C120" s="14">
        <f t="shared" si="68"/>
        <v>1000</v>
      </c>
      <c r="D120" s="13">
        <f ca="1">IF(A120&lt;$B$1,VLOOKUP(A120,[1]DI!$A$4:$B$15000,2,FALSE),0)</f>
        <v>6.1499999999999999E-2</v>
      </c>
      <c r="E120" s="14">
        <f t="shared" ca="1" si="77"/>
        <v>1.0002368699999999</v>
      </c>
      <c r="F120" s="14">
        <f ca="1">(TRUNC(PRODUCT($E$12:$E119),16))</f>
        <v>1.0147165451472</v>
      </c>
      <c r="G120" s="14">
        <f t="shared" si="78"/>
        <v>1</v>
      </c>
      <c r="H120" s="14">
        <f t="shared" ca="1" si="79"/>
        <v>1.0147165499999999</v>
      </c>
      <c r="I120" s="13">
        <f t="shared" si="69"/>
        <v>0.06</v>
      </c>
      <c r="J120" s="29">
        <f t="shared" si="70"/>
        <v>44375</v>
      </c>
      <c r="K120" s="2">
        <f t="shared" si="71"/>
        <v>76</v>
      </c>
      <c r="L120" s="17">
        <f t="shared" si="72"/>
        <v>76</v>
      </c>
      <c r="M120" s="12">
        <f t="shared" si="64"/>
        <v>1.0177284790000001</v>
      </c>
      <c r="N120" s="12">
        <f t="shared" ca="1" si="65"/>
        <v>1.032705931</v>
      </c>
      <c r="O120" s="179">
        <f t="shared" si="73"/>
        <v>0</v>
      </c>
      <c r="P120" s="14">
        <f t="shared" ca="1" si="82"/>
        <v>32.705931</v>
      </c>
      <c r="Q120" s="14">
        <f t="shared" si="83"/>
        <v>0</v>
      </c>
      <c r="R120" s="14">
        <f t="shared" si="81"/>
        <v>0</v>
      </c>
      <c r="S120" s="20">
        <f t="shared" si="66"/>
        <v>0</v>
      </c>
      <c r="T120" s="14">
        <f t="shared" si="80"/>
        <v>0</v>
      </c>
      <c r="U120" s="4" t="str">
        <f t="shared" si="74"/>
        <v>J=</v>
      </c>
      <c r="V120" s="29">
        <f t="shared" si="75"/>
        <v>44708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67"/>
        <v>44484</v>
      </c>
      <c r="B121" s="144">
        <f t="shared" ca="1" si="76"/>
        <v>1033.1894150000001</v>
      </c>
      <c r="C121" s="14">
        <f t="shared" si="68"/>
        <v>1000</v>
      </c>
      <c r="D121" s="13">
        <f ca="1">IF(A121&lt;$B$1,VLOOKUP(A121,[1]DI!$A$4:$B$15000,2,FALSE),0)</f>
        <v>6.1499999999999999E-2</v>
      </c>
      <c r="E121" s="14">
        <f t="shared" ca="1" si="77"/>
        <v>1.0002368699999999</v>
      </c>
      <c r="F121" s="14">
        <f ca="1">(TRUNC(PRODUCT($E$12:$E120),16))</f>
        <v>1.0149569010552399</v>
      </c>
      <c r="G121" s="14">
        <f t="shared" si="78"/>
        <v>1</v>
      </c>
      <c r="H121" s="14">
        <f t="shared" ca="1" si="79"/>
        <v>1.0149569000000001</v>
      </c>
      <c r="I121" s="13">
        <f t="shared" si="69"/>
        <v>0.06</v>
      </c>
      <c r="J121" s="29">
        <f t="shared" si="70"/>
        <v>44375</v>
      </c>
      <c r="K121" s="2">
        <f t="shared" si="71"/>
        <v>77</v>
      </c>
      <c r="L121" s="17">
        <f t="shared" si="72"/>
        <v>77</v>
      </c>
      <c r="M121" s="12">
        <f t="shared" si="64"/>
        <v>1.017963832</v>
      </c>
      <c r="N121" s="12">
        <f t="shared" ca="1" si="65"/>
        <v>1.0331894150000001</v>
      </c>
      <c r="O121" s="179">
        <f t="shared" si="73"/>
        <v>0</v>
      </c>
      <c r="P121" s="14">
        <f t="shared" ca="1" si="82"/>
        <v>33.189414999999997</v>
      </c>
      <c r="Q121" s="14">
        <f t="shared" si="83"/>
        <v>0</v>
      </c>
      <c r="R121" s="14">
        <f t="shared" si="81"/>
        <v>0</v>
      </c>
      <c r="S121" s="20">
        <f t="shared" si="66"/>
        <v>0</v>
      </c>
      <c r="T121" s="14">
        <f t="shared" si="80"/>
        <v>0</v>
      </c>
      <c r="U121" s="4" t="str">
        <f t="shared" si="74"/>
        <v>J=</v>
      </c>
      <c r="V121" s="29">
        <f t="shared" si="75"/>
        <v>44708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67"/>
        <v>44485</v>
      </c>
      <c r="B122" s="144">
        <f t="shared" ca="1" si="76"/>
        <v>1033.6731269899999</v>
      </c>
      <c r="C122" s="14">
        <f t="shared" si="68"/>
        <v>1000</v>
      </c>
      <c r="D122" s="13">
        <f ca="1">IF(A122&lt;$B$1,VLOOKUP(A122,[1]DI!$A$4:$B$15000,2,FALSE),0)</f>
        <v>0</v>
      </c>
      <c r="E122" s="14">
        <f t="shared" ca="1" si="77"/>
        <v>1</v>
      </c>
      <c r="F122" s="14">
        <f ca="1">(TRUNC(PRODUCT($E$12:$E121),16))</f>
        <v>1.0151973138964001</v>
      </c>
      <c r="G122" s="14">
        <f t="shared" si="78"/>
        <v>1</v>
      </c>
      <c r="H122" s="14">
        <f t="shared" ca="1" si="79"/>
        <v>1.01519731</v>
      </c>
      <c r="I122" s="13">
        <f t="shared" si="69"/>
        <v>0.06</v>
      </c>
      <c r="J122" s="29">
        <f t="shared" si="70"/>
        <v>44375</v>
      </c>
      <c r="K122" s="2">
        <f t="shared" si="71"/>
        <v>77</v>
      </c>
      <c r="L122" s="17">
        <f t="shared" si="72"/>
        <v>78</v>
      </c>
      <c r="M122" s="12">
        <f t="shared" si="64"/>
        <v>1.018199238</v>
      </c>
      <c r="N122" s="12">
        <f t="shared" ca="1" si="65"/>
        <v>1.0336731269999999</v>
      </c>
      <c r="O122" s="179">
        <f t="shared" si="73"/>
        <v>0</v>
      </c>
      <c r="P122" s="14">
        <f t="shared" ca="1" si="82"/>
        <v>33.67312699</v>
      </c>
      <c r="Q122" s="14">
        <f t="shared" si="83"/>
        <v>0</v>
      </c>
      <c r="R122" s="14">
        <f t="shared" si="81"/>
        <v>0</v>
      </c>
      <c r="S122" s="20">
        <f t="shared" si="66"/>
        <v>0</v>
      </c>
      <c r="T122" s="14">
        <f t="shared" si="80"/>
        <v>0</v>
      </c>
      <c r="U122" s="4" t="str">
        <f t="shared" si="74"/>
        <v>J=</v>
      </c>
      <c r="V122" s="29">
        <f t="shared" si="75"/>
        <v>44708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67"/>
        <v>44486</v>
      </c>
      <c r="B123" s="144">
        <f t="shared" ca="1" si="76"/>
        <v>1033.6731269899999</v>
      </c>
      <c r="C123" s="14">
        <f t="shared" si="68"/>
        <v>1000</v>
      </c>
      <c r="D123" s="13">
        <f ca="1">IF(A123&lt;$B$1,VLOOKUP(A123,[1]DI!$A$4:$B$15000,2,FALSE),0)</f>
        <v>0</v>
      </c>
      <c r="E123" s="14">
        <f t="shared" ca="1" si="77"/>
        <v>1</v>
      </c>
      <c r="F123" s="14">
        <f ca="1">(TRUNC(PRODUCT($E$12:$E122),16))</f>
        <v>1.0151973138964001</v>
      </c>
      <c r="G123" s="14">
        <f t="shared" si="78"/>
        <v>1</v>
      </c>
      <c r="H123" s="14">
        <f t="shared" ca="1" si="79"/>
        <v>1.01519731</v>
      </c>
      <c r="I123" s="13">
        <f t="shared" si="69"/>
        <v>0.06</v>
      </c>
      <c r="J123" s="29">
        <f t="shared" si="70"/>
        <v>44375</v>
      </c>
      <c r="K123" s="2">
        <f t="shared" si="71"/>
        <v>77</v>
      </c>
      <c r="L123" s="17">
        <f t="shared" si="72"/>
        <v>78</v>
      </c>
      <c r="M123" s="12">
        <f t="shared" si="64"/>
        <v>1.018199238</v>
      </c>
      <c r="N123" s="12">
        <f t="shared" ca="1" si="65"/>
        <v>1.0336731269999999</v>
      </c>
      <c r="O123" s="179">
        <f t="shared" si="73"/>
        <v>0</v>
      </c>
      <c r="P123" s="14">
        <f t="shared" ca="1" si="82"/>
        <v>33.67312699</v>
      </c>
      <c r="Q123" s="14">
        <f t="shared" si="83"/>
        <v>0</v>
      </c>
      <c r="R123" s="14">
        <f t="shared" si="81"/>
        <v>0</v>
      </c>
      <c r="S123" s="20">
        <f t="shared" si="66"/>
        <v>0</v>
      </c>
      <c r="T123" s="14">
        <f t="shared" si="80"/>
        <v>0</v>
      </c>
      <c r="U123" s="4" t="str">
        <f t="shared" si="74"/>
        <v>J=</v>
      </c>
      <c r="V123" s="29">
        <f t="shared" si="75"/>
        <v>44708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67"/>
        <v>44487</v>
      </c>
      <c r="B124" s="144">
        <f t="shared" ca="1" si="76"/>
        <v>1033.6731269899999</v>
      </c>
      <c r="C124" s="14">
        <f t="shared" si="68"/>
        <v>1000</v>
      </c>
      <c r="D124" s="13">
        <f ca="1">IF(A124&lt;$B$1,VLOOKUP(A124,[1]DI!$A$4:$B$15000,2,FALSE),0)</f>
        <v>6.1499999999999999E-2</v>
      </c>
      <c r="E124" s="14">
        <f t="shared" ca="1" si="77"/>
        <v>1.0002368699999999</v>
      </c>
      <c r="F124" s="14">
        <f ca="1">(TRUNC(PRODUCT($E$12:$E123),16))</f>
        <v>1.0151973138964001</v>
      </c>
      <c r="G124" s="14">
        <f t="shared" si="78"/>
        <v>1</v>
      </c>
      <c r="H124" s="14">
        <f t="shared" ca="1" si="79"/>
        <v>1.01519731</v>
      </c>
      <c r="I124" s="13">
        <f t="shared" si="69"/>
        <v>0.06</v>
      </c>
      <c r="J124" s="29">
        <f t="shared" si="70"/>
        <v>44375</v>
      </c>
      <c r="K124" s="2">
        <f t="shared" si="71"/>
        <v>78</v>
      </c>
      <c r="L124" s="17">
        <f t="shared" si="72"/>
        <v>78</v>
      </c>
      <c r="M124" s="12">
        <f t="shared" si="64"/>
        <v>1.018199238</v>
      </c>
      <c r="N124" s="12">
        <f t="shared" ca="1" si="65"/>
        <v>1.0336731269999999</v>
      </c>
      <c r="O124" s="179">
        <f t="shared" si="73"/>
        <v>0</v>
      </c>
      <c r="P124" s="14">
        <f t="shared" ca="1" si="82"/>
        <v>33.67312699</v>
      </c>
      <c r="Q124" s="14">
        <f t="shared" si="83"/>
        <v>0</v>
      </c>
      <c r="R124" s="14">
        <f t="shared" si="81"/>
        <v>0</v>
      </c>
      <c r="S124" s="20">
        <f t="shared" si="66"/>
        <v>0</v>
      </c>
      <c r="T124" s="14">
        <f t="shared" si="80"/>
        <v>0</v>
      </c>
      <c r="U124" s="4" t="str">
        <f t="shared" si="74"/>
        <v>J=</v>
      </c>
      <c r="V124" s="29">
        <f t="shared" si="75"/>
        <v>44708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67"/>
        <v>44488</v>
      </c>
      <c r="B125" s="144">
        <f t="shared" ca="1" si="76"/>
        <v>1034.15707</v>
      </c>
      <c r="C125" s="14">
        <f t="shared" si="68"/>
        <v>1000</v>
      </c>
      <c r="D125" s="13">
        <f ca="1">IF(A125&lt;$B$1,VLOOKUP(A125,[1]DI!$A$4:$B$15000,2,FALSE),0)</f>
        <v>6.1499999999999999E-2</v>
      </c>
      <c r="E125" s="14">
        <f t="shared" ca="1" si="77"/>
        <v>1.0002368699999999</v>
      </c>
      <c r="F125" s="14">
        <f ca="1">(TRUNC(PRODUCT($E$12:$E124),16))</f>
        <v>1.0154377836841399</v>
      </c>
      <c r="G125" s="14">
        <f t="shared" si="78"/>
        <v>1</v>
      </c>
      <c r="H125" s="14">
        <f t="shared" ca="1" si="79"/>
        <v>1.0154377800000001</v>
      </c>
      <c r="I125" s="13">
        <f t="shared" si="69"/>
        <v>0.06</v>
      </c>
      <c r="J125" s="29">
        <f t="shared" si="70"/>
        <v>44375</v>
      </c>
      <c r="K125" s="2">
        <f t="shared" si="71"/>
        <v>79</v>
      </c>
      <c r="L125" s="17">
        <f t="shared" si="72"/>
        <v>79</v>
      </c>
      <c r="M125" s="12">
        <f t="shared" si="64"/>
        <v>1.0184346989999999</v>
      </c>
      <c r="N125" s="12">
        <f t="shared" ca="1" si="65"/>
        <v>1.03415707</v>
      </c>
      <c r="O125" s="179">
        <f t="shared" si="73"/>
        <v>0</v>
      </c>
      <c r="P125" s="14">
        <f t="shared" ca="1" si="82"/>
        <v>34.157069999999997</v>
      </c>
      <c r="Q125" s="14">
        <f t="shared" si="83"/>
        <v>0</v>
      </c>
      <c r="R125" s="14">
        <f t="shared" si="81"/>
        <v>0</v>
      </c>
      <c r="S125" s="20">
        <f t="shared" si="66"/>
        <v>0</v>
      </c>
      <c r="T125" s="14">
        <f t="shared" si="80"/>
        <v>0</v>
      </c>
      <c r="U125" s="4" t="str">
        <f t="shared" si="74"/>
        <v>J=</v>
      </c>
      <c r="V125" s="29">
        <f t="shared" si="75"/>
        <v>44708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67"/>
        <v>44489</v>
      </c>
      <c r="B126" s="144">
        <f t="shared" ca="1" si="76"/>
        <v>1034.6412419999999</v>
      </c>
      <c r="C126" s="14">
        <f t="shared" si="68"/>
        <v>1000</v>
      </c>
      <c r="D126" s="13">
        <f ca="1">IF(A126&lt;$B$1,VLOOKUP(A126,[1]DI!$A$4:$B$15000,2,FALSE),0)</f>
        <v>6.1499999999999999E-2</v>
      </c>
      <c r="E126" s="14">
        <f t="shared" ca="1" si="77"/>
        <v>1.0002368699999999</v>
      </c>
      <c r="F126" s="14">
        <f ca="1">(TRUNC(PRODUCT($E$12:$E125),16))</f>
        <v>1.01567831043196</v>
      </c>
      <c r="G126" s="14">
        <f t="shared" si="78"/>
        <v>1</v>
      </c>
      <c r="H126" s="14">
        <f t="shared" ca="1" si="79"/>
        <v>1.01567831</v>
      </c>
      <c r="I126" s="13">
        <f t="shared" si="69"/>
        <v>0.06</v>
      </c>
      <c r="J126" s="29">
        <f t="shared" si="70"/>
        <v>44375</v>
      </c>
      <c r="K126" s="2">
        <f t="shared" si="71"/>
        <v>80</v>
      </c>
      <c r="L126" s="17">
        <f t="shared" si="72"/>
        <v>80</v>
      </c>
      <c r="M126" s="12">
        <f t="shared" si="64"/>
        <v>1.018670215</v>
      </c>
      <c r="N126" s="12">
        <f t="shared" ca="1" si="65"/>
        <v>1.034641242</v>
      </c>
      <c r="O126" s="179">
        <f t="shared" si="73"/>
        <v>0</v>
      </c>
      <c r="P126" s="14">
        <f t="shared" ca="1" si="82"/>
        <v>34.641241999999998</v>
      </c>
      <c r="Q126" s="14">
        <f t="shared" si="83"/>
        <v>0</v>
      </c>
      <c r="R126" s="14">
        <f t="shared" si="81"/>
        <v>0</v>
      </c>
      <c r="S126" s="20">
        <f t="shared" si="66"/>
        <v>0</v>
      </c>
      <c r="T126" s="14">
        <f t="shared" si="80"/>
        <v>0</v>
      </c>
      <c r="U126" s="4" t="str">
        <f t="shared" si="74"/>
        <v>J=</v>
      </c>
      <c r="V126" s="29">
        <f t="shared" si="75"/>
        <v>44708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67"/>
        <v>44490</v>
      </c>
      <c r="B127" s="144">
        <f t="shared" ca="1" si="76"/>
        <v>1035.1256339900001</v>
      </c>
      <c r="C127" s="14">
        <f t="shared" si="68"/>
        <v>1000</v>
      </c>
      <c r="D127" s="13">
        <f ca="1">IF(A127&lt;$B$1,VLOOKUP(A127,[1]DI!$A$4:$B$15000,2,FALSE),0)</f>
        <v>6.1499999999999999E-2</v>
      </c>
      <c r="E127" s="14">
        <f t="shared" ca="1" si="77"/>
        <v>1.0002368699999999</v>
      </c>
      <c r="F127" s="14">
        <f ca="1">(TRUNC(PRODUCT($E$12:$E126),16))</f>
        <v>1.0159188941533499</v>
      </c>
      <c r="G127" s="14">
        <f t="shared" si="78"/>
        <v>1</v>
      </c>
      <c r="H127" s="14">
        <f t="shared" ca="1" si="79"/>
        <v>1.01591889</v>
      </c>
      <c r="I127" s="13">
        <f t="shared" si="69"/>
        <v>0.06</v>
      </c>
      <c r="J127" s="29">
        <f t="shared" si="70"/>
        <v>44375</v>
      </c>
      <c r="K127" s="2">
        <f t="shared" si="71"/>
        <v>81</v>
      </c>
      <c r="L127" s="17">
        <f t="shared" si="72"/>
        <v>81</v>
      </c>
      <c r="M127" s="12">
        <f t="shared" si="64"/>
        <v>1.0189057850000001</v>
      </c>
      <c r="N127" s="12">
        <f t="shared" ca="1" si="65"/>
        <v>1.0351256339999999</v>
      </c>
      <c r="O127" s="179">
        <f t="shared" si="73"/>
        <v>0</v>
      </c>
      <c r="P127" s="14">
        <f t="shared" ca="1" si="82"/>
        <v>35.125633989999997</v>
      </c>
      <c r="Q127" s="14">
        <f t="shared" si="83"/>
        <v>0</v>
      </c>
      <c r="R127" s="14">
        <f t="shared" si="81"/>
        <v>0</v>
      </c>
      <c r="S127" s="20">
        <f t="shared" si="66"/>
        <v>0</v>
      </c>
      <c r="T127" s="14">
        <f t="shared" si="80"/>
        <v>0</v>
      </c>
      <c r="U127" s="4" t="str">
        <f t="shared" si="74"/>
        <v>J=</v>
      </c>
      <c r="V127" s="29">
        <f t="shared" si="75"/>
        <v>44708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67"/>
        <v>44491</v>
      </c>
      <c r="B128" s="144">
        <f t="shared" ca="1" si="76"/>
        <v>1035.6102559999999</v>
      </c>
      <c r="C128" s="14">
        <f t="shared" si="68"/>
        <v>1000</v>
      </c>
      <c r="D128" s="13">
        <f ca="1">IF(A128&lt;$B$1,VLOOKUP(A128,[1]DI!$A$4:$B$15000,2,FALSE),0)</f>
        <v>6.1499999999999999E-2</v>
      </c>
      <c r="E128" s="14">
        <f t="shared" ca="1" si="77"/>
        <v>1.0002368699999999</v>
      </c>
      <c r="F128" s="14">
        <f ca="1">(TRUNC(PRODUCT($E$12:$E127),16))</f>
        <v>1.01615953486181</v>
      </c>
      <c r="G128" s="14">
        <f t="shared" si="78"/>
        <v>1</v>
      </c>
      <c r="H128" s="14">
        <f t="shared" ca="1" si="79"/>
        <v>1.0161595299999999</v>
      </c>
      <c r="I128" s="13">
        <f t="shared" si="69"/>
        <v>0.06</v>
      </c>
      <c r="J128" s="29">
        <f t="shared" si="70"/>
        <v>44375</v>
      </c>
      <c r="K128" s="2">
        <f t="shared" si="71"/>
        <v>82</v>
      </c>
      <c r="L128" s="17">
        <f t="shared" si="72"/>
        <v>82</v>
      </c>
      <c r="M128" s="12">
        <f t="shared" si="64"/>
        <v>1.01914141</v>
      </c>
      <c r="N128" s="12">
        <f t="shared" ca="1" si="65"/>
        <v>1.035610256</v>
      </c>
      <c r="O128" s="179">
        <f t="shared" si="73"/>
        <v>0</v>
      </c>
      <c r="P128" s="14">
        <f t="shared" ca="1" si="82"/>
        <v>35.610256</v>
      </c>
      <c r="Q128" s="14">
        <f t="shared" si="83"/>
        <v>0</v>
      </c>
      <c r="R128" s="14">
        <f t="shared" si="81"/>
        <v>0</v>
      </c>
      <c r="S128" s="20">
        <f t="shared" si="66"/>
        <v>0</v>
      </c>
      <c r="T128" s="14">
        <f t="shared" si="80"/>
        <v>0</v>
      </c>
      <c r="U128" s="4" t="str">
        <f t="shared" si="74"/>
        <v>J=</v>
      </c>
      <c r="V128" s="29">
        <f t="shared" si="75"/>
        <v>44708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67"/>
        <v>44492</v>
      </c>
      <c r="B129" s="144">
        <f t="shared" ca="1" si="76"/>
        <v>1036.095108</v>
      </c>
      <c r="C129" s="14">
        <f t="shared" si="68"/>
        <v>1000</v>
      </c>
      <c r="D129" s="13">
        <f ca="1">IF(A129&lt;$B$1,VLOOKUP(A129,[1]DI!$A$4:$B$15000,2,FALSE),0)</f>
        <v>0</v>
      </c>
      <c r="E129" s="14">
        <f t="shared" ca="1" si="77"/>
        <v>1</v>
      </c>
      <c r="F129" s="14">
        <f ca="1">(TRUNC(PRODUCT($E$12:$E128),16))</f>
        <v>1.0164002325708299</v>
      </c>
      <c r="G129" s="14">
        <f t="shared" si="78"/>
        <v>1</v>
      </c>
      <c r="H129" s="14">
        <f t="shared" ca="1" si="79"/>
        <v>1.0164002299999999</v>
      </c>
      <c r="I129" s="13">
        <f t="shared" si="69"/>
        <v>0.06</v>
      </c>
      <c r="J129" s="29">
        <f t="shared" si="70"/>
        <v>44375</v>
      </c>
      <c r="K129" s="2">
        <f t="shared" si="71"/>
        <v>82</v>
      </c>
      <c r="L129" s="17">
        <f t="shared" si="72"/>
        <v>83</v>
      </c>
      <c r="M129" s="12">
        <f t="shared" si="64"/>
        <v>1.019377089</v>
      </c>
      <c r="N129" s="12">
        <f t="shared" ca="1" si="65"/>
        <v>1.036095108</v>
      </c>
      <c r="O129" s="179">
        <f t="shared" si="73"/>
        <v>0</v>
      </c>
      <c r="P129" s="14">
        <f t="shared" ca="1" si="82"/>
        <v>36.095108000000003</v>
      </c>
      <c r="Q129" s="14">
        <f t="shared" si="83"/>
        <v>0</v>
      </c>
      <c r="R129" s="14">
        <f t="shared" si="81"/>
        <v>0</v>
      </c>
      <c r="S129" s="20">
        <f t="shared" si="66"/>
        <v>0</v>
      </c>
      <c r="T129" s="14">
        <f t="shared" si="80"/>
        <v>0</v>
      </c>
      <c r="U129" s="4" t="str">
        <f t="shared" si="74"/>
        <v>J=</v>
      </c>
      <c r="V129" s="29">
        <f t="shared" si="75"/>
        <v>44708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67"/>
        <v>44493</v>
      </c>
      <c r="B130" s="144">
        <f t="shared" ca="1" si="76"/>
        <v>1036.095108</v>
      </c>
      <c r="C130" s="14">
        <f t="shared" si="68"/>
        <v>1000</v>
      </c>
      <c r="D130" s="13">
        <f ca="1">IF(A130&lt;$B$1,VLOOKUP(A130,[1]DI!$A$4:$B$15000,2,FALSE),0)</f>
        <v>0</v>
      </c>
      <c r="E130" s="14">
        <f t="shared" ca="1" si="77"/>
        <v>1</v>
      </c>
      <c r="F130" s="14">
        <f ca="1">(TRUNC(PRODUCT($E$12:$E129),16))</f>
        <v>1.0164002325708299</v>
      </c>
      <c r="G130" s="14">
        <f t="shared" si="78"/>
        <v>1</v>
      </c>
      <c r="H130" s="14">
        <f t="shared" ca="1" si="79"/>
        <v>1.0164002299999999</v>
      </c>
      <c r="I130" s="13">
        <f t="shared" si="69"/>
        <v>0.06</v>
      </c>
      <c r="J130" s="29">
        <f t="shared" si="70"/>
        <v>44375</v>
      </c>
      <c r="K130" s="2">
        <f t="shared" si="71"/>
        <v>82</v>
      </c>
      <c r="L130" s="17">
        <f t="shared" si="72"/>
        <v>83</v>
      </c>
      <c r="M130" s="12">
        <f t="shared" si="64"/>
        <v>1.019377089</v>
      </c>
      <c r="N130" s="12">
        <f t="shared" ca="1" si="65"/>
        <v>1.036095108</v>
      </c>
      <c r="O130" s="179">
        <f t="shared" si="73"/>
        <v>0</v>
      </c>
      <c r="P130" s="14">
        <f t="shared" ca="1" si="82"/>
        <v>36.095108000000003</v>
      </c>
      <c r="Q130" s="14">
        <f t="shared" si="83"/>
        <v>0</v>
      </c>
      <c r="R130" s="14">
        <f t="shared" si="81"/>
        <v>0</v>
      </c>
      <c r="S130" s="20">
        <f t="shared" si="66"/>
        <v>0</v>
      </c>
      <c r="T130" s="14">
        <f t="shared" si="80"/>
        <v>0</v>
      </c>
      <c r="U130" s="4" t="str">
        <f t="shared" si="74"/>
        <v>J=</v>
      </c>
      <c r="V130" s="29">
        <f t="shared" si="75"/>
        <v>44708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67"/>
        <v>44494</v>
      </c>
      <c r="B131" s="144">
        <f t="shared" ca="1" si="76"/>
        <v>1036.095108</v>
      </c>
      <c r="C131" s="14">
        <f t="shared" si="68"/>
        <v>1000</v>
      </c>
      <c r="D131" s="13">
        <f ca="1">IF(A131&lt;$B$1,VLOOKUP(A131,[1]DI!$A$4:$B$15000,2,FALSE),0)</f>
        <v>6.1499999999999999E-2</v>
      </c>
      <c r="E131" s="14">
        <f t="shared" ca="1" si="77"/>
        <v>1.0002368699999999</v>
      </c>
      <c r="F131" s="14">
        <f ca="1">(TRUNC(PRODUCT($E$12:$E130),16))</f>
        <v>1.0164002325708299</v>
      </c>
      <c r="G131" s="14">
        <f t="shared" si="78"/>
        <v>1</v>
      </c>
      <c r="H131" s="14">
        <f t="shared" ca="1" si="79"/>
        <v>1.0164002299999999</v>
      </c>
      <c r="I131" s="13">
        <f t="shared" si="69"/>
        <v>0.06</v>
      </c>
      <c r="J131" s="29">
        <f t="shared" si="70"/>
        <v>44375</v>
      </c>
      <c r="K131" s="2">
        <f t="shared" si="71"/>
        <v>83</v>
      </c>
      <c r="L131" s="17">
        <f t="shared" si="72"/>
        <v>83</v>
      </c>
      <c r="M131" s="12">
        <f t="shared" si="64"/>
        <v>1.019377089</v>
      </c>
      <c r="N131" s="12">
        <f t="shared" ca="1" si="65"/>
        <v>1.036095108</v>
      </c>
      <c r="O131" s="179">
        <f t="shared" si="73"/>
        <v>0</v>
      </c>
      <c r="P131" s="14">
        <f t="shared" ca="1" si="82"/>
        <v>36.095108000000003</v>
      </c>
      <c r="Q131" s="14">
        <f t="shared" si="83"/>
        <v>0</v>
      </c>
      <c r="R131" s="14">
        <f t="shared" si="81"/>
        <v>0</v>
      </c>
      <c r="S131" s="20">
        <f t="shared" si="66"/>
        <v>0</v>
      </c>
      <c r="T131" s="14">
        <f t="shared" si="80"/>
        <v>0</v>
      </c>
      <c r="U131" s="4" t="str">
        <f t="shared" si="74"/>
        <v>J=</v>
      </c>
      <c r="V131" s="29">
        <f t="shared" si="75"/>
        <v>44708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67"/>
        <v>44495</v>
      </c>
      <c r="B132" s="144">
        <f t="shared" ca="1" si="76"/>
        <v>1036.5801889899999</v>
      </c>
      <c r="C132" s="14">
        <f t="shared" si="68"/>
        <v>1000</v>
      </c>
      <c r="D132" s="13">
        <f ca="1">IF(A132&lt;$B$1,VLOOKUP(A132,[1]DI!$A$4:$B$15000,2,FALSE),0)</f>
        <v>6.1499999999999999E-2</v>
      </c>
      <c r="E132" s="14">
        <f t="shared" ca="1" si="77"/>
        <v>1.0002368699999999</v>
      </c>
      <c r="F132" s="14">
        <f ca="1">(TRUNC(PRODUCT($E$12:$E131),16))</f>
        <v>1.0166409872939199</v>
      </c>
      <c r="G132" s="14">
        <f t="shared" si="78"/>
        <v>1</v>
      </c>
      <c r="H132" s="14">
        <f t="shared" ca="1" si="79"/>
        <v>1.01664099</v>
      </c>
      <c r="I132" s="13">
        <f t="shared" si="69"/>
        <v>0.06</v>
      </c>
      <c r="J132" s="29">
        <f t="shared" si="70"/>
        <v>44375</v>
      </c>
      <c r="K132" s="2">
        <f t="shared" si="71"/>
        <v>84</v>
      </c>
      <c r="L132" s="17">
        <f t="shared" si="72"/>
        <v>84</v>
      </c>
      <c r="M132" s="12">
        <f t="shared" si="64"/>
        <v>1.019612822</v>
      </c>
      <c r="N132" s="12">
        <f t="shared" ca="1" si="65"/>
        <v>1.0365801889999999</v>
      </c>
      <c r="O132" s="179">
        <f t="shared" si="73"/>
        <v>0</v>
      </c>
      <c r="P132" s="14">
        <f t="shared" ca="1" si="82"/>
        <v>36.580188990000003</v>
      </c>
      <c r="Q132" s="14">
        <f t="shared" si="83"/>
        <v>0</v>
      </c>
      <c r="R132" s="14">
        <f t="shared" si="81"/>
        <v>0</v>
      </c>
      <c r="S132" s="20">
        <f t="shared" si="66"/>
        <v>0</v>
      </c>
      <c r="T132" s="14">
        <f t="shared" si="80"/>
        <v>0</v>
      </c>
      <c r="U132" s="4" t="str">
        <f t="shared" si="74"/>
        <v>J=</v>
      </c>
      <c r="V132" s="29">
        <f t="shared" si="75"/>
        <v>44708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67"/>
        <v>44496</v>
      </c>
      <c r="B133" s="144">
        <f t="shared" ca="1" si="76"/>
        <v>1037.06549</v>
      </c>
      <c r="C133" s="14">
        <f t="shared" si="68"/>
        <v>1000</v>
      </c>
      <c r="D133" s="13">
        <f ca="1">IF(A133&lt;$B$1,VLOOKUP(A133,[1]DI!$A$4:$B$15000,2,FALSE),0)</f>
        <v>6.1499999999999999E-2</v>
      </c>
      <c r="E133" s="14">
        <f t="shared" ca="1" si="77"/>
        <v>1.0002368699999999</v>
      </c>
      <c r="F133" s="14">
        <f ca="1">(TRUNC(PRODUCT($E$12:$E132),16))</f>
        <v>1.01688179904458</v>
      </c>
      <c r="G133" s="14">
        <f t="shared" si="78"/>
        <v>1</v>
      </c>
      <c r="H133" s="14">
        <f t="shared" ca="1" si="79"/>
        <v>1.0168817999999999</v>
      </c>
      <c r="I133" s="13">
        <f t="shared" si="69"/>
        <v>0.06</v>
      </c>
      <c r="J133" s="29">
        <f t="shared" si="70"/>
        <v>44375</v>
      </c>
      <c r="K133" s="2">
        <f t="shared" si="71"/>
        <v>85</v>
      </c>
      <c r="L133" s="17">
        <f t="shared" si="72"/>
        <v>85</v>
      </c>
      <c r="M133" s="12">
        <f t="shared" si="64"/>
        <v>1.0198486099999999</v>
      </c>
      <c r="N133" s="12">
        <f t="shared" ca="1" si="65"/>
        <v>1.03706549</v>
      </c>
      <c r="O133" s="179">
        <f t="shared" si="73"/>
        <v>0</v>
      </c>
      <c r="P133" s="14">
        <f t="shared" ca="1" si="82"/>
        <v>37.065489999999997</v>
      </c>
      <c r="Q133" s="14">
        <f t="shared" si="83"/>
        <v>0</v>
      </c>
      <c r="R133" s="14">
        <f t="shared" si="81"/>
        <v>0</v>
      </c>
      <c r="S133" s="20">
        <f t="shared" si="66"/>
        <v>0</v>
      </c>
      <c r="T133" s="14">
        <f t="shared" si="80"/>
        <v>0</v>
      </c>
      <c r="U133" s="4" t="str">
        <f t="shared" si="74"/>
        <v>J=</v>
      </c>
      <c r="V133" s="29">
        <f t="shared" si="75"/>
        <v>44708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67"/>
        <v>44497</v>
      </c>
      <c r="B134" s="144">
        <f t="shared" ca="1" si="76"/>
        <v>1037.55102199</v>
      </c>
      <c r="C134" s="14">
        <f t="shared" si="68"/>
        <v>1000</v>
      </c>
      <c r="D134" s="13">
        <f ca="1">IF(A134&lt;$B$1,VLOOKUP(A134,[1]DI!$A$4:$B$15000,2,FALSE),0)</f>
        <v>7.6499999999999999E-2</v>
      </c>
      <c r="E134" s="14">
        <f t="shared" ca="1" si="77"/>
        <v>1.0002925600000001</v>
      </c>
      <c r="F134" s="14">
        <f ca="1">(TRUNC(PRODUCT($E$12:$E133),16))</f>
        <v>1.0171226678363201</v>
      </c>
      <c r="G134" s="14">
        <f t="shared" si="78"/>
        <v>1</v>
      </c>
      <c r="H134" s="14">
        <f t="shared" ca="1" si="79"/>
        <v>1.01712267</v>
      </c>
      <c r="I134" s="13">
        <f t="shared" si="69"/>
        <v>0.06</v>
      </c>
      <c r="J134" s="29">
        <f t="shared" si="70"/>
        <v>44375</v>
      </c>
      <c r="K134" s="2">
        <f t="shared" si="71"/>
        <v>86</v>
      </c>
      <c r="L134" s="17">
        <f t="shared" si="72"/>
        <v>86</v>
      </c>
      <c r="M134" s="12">
        <f t="shared" si="64"/>
        <v>1.0200844529999999</v>
      </c>
      <c r="N134" s="12">
        <f t="shared" ca="1" si="65"/>
        <v>1.0375510219999999</v>
      </c>
      <c r="O134" s="179">
        <f t="shared" si="73"/>
        <v>0</v>
      </c>
      <c r="P134" s="14">
        <f t="shared" ca="1" si="82"/>
        <v>37.551021990000002</v>
      </c>
      <c r="Q134" s="14">
        <f t="shared" si="83"/>
        <v>0</v>
      </c>
      <c r="R134" s="14">
        <f t="shared" si="81"/>
        <v>0</v>
      </c>
      <c r="S134" s="20">
        <f t="shared" si="66"/>
        <v>0</v>
      </c>
      <c r="T134" s="14">
        <f t="shared" si="80"/>
        <v>0</v>
      </c>
      <c r="U134" s="4" t="str">
        <f t="shared" si="74"/>
        <v>J=</v>
      </c>
      <c r="V134" s="29">
        <f t="shared" si="75"/>
        <v>44708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67"/>
        <v>44498</v>
      </c>
      <c r="B135" s="144">
        <f t="shared" ca="1" si="76"/>
        <v>1038.09457499</v>
      </c>
      <c r="C135" s="14">
        <f t="shared" si="68"/>
        <v>1000</v>
      </c>
      <c r="D135" s="13">
        <f ca="1">IF(A135&lt;$B$1,VLOOKUP(A135,[1]DI!$A$4:$B$15000,2,FALSE),0)</f>
        <v>7.6499999999999999E-2</v>
      </c>
      <c r="E135" s="14">
        <f t="shared" ca="1" si="77"/>
        <v>1.0002925600000001</v>
      </c>
      <c r="F135" s="14">
        <f ca="1">(TRUNC(PRODUCT($E$12:$E134),16))</f>
        <v>1.01742023724402</v>
      </c>
      <c r="G135" s="14">
        <f t="shared" si="78"/>
        <v>1</v>
      </c>
      <c r="H135" s="14">
        <f t="shared" ca="1" si="79"/>
        <v>1.0174202400000001</v>
      </c>
      <c r="I135" s="13">
        <f t="shared" si="69"/>
        <v>0.06</v>
      </c>
      <c r="J135" s="29">
        <f t="shared" si="70"/>
        <v>44375</v>
      </c>
      <c r="K135" s="2">
        <f t="shared" si="71"/>
        <v>87</v>
      </c>
      <c r="L135" s="17">
        <f t="shared" si="72"/>
        <v>87</v>
      </c>
      <c r="M135" s="12">
        <f t="shared" si="64"/>
        <v>1.02032035</v>
      </c>
      <c r="N135" s="12">
        <f t="shared" ca="1" si="65"/>
        <v>1.0380945749999999</v>
      </c>
      <c r="O135" s="179">
        <f t="shared" si="73"/>
        <v>0</v>
      </c>
      <c r="P135" s="14">
        <f t="shared" ca="1" si="82"/>
        <v>38.094574989999998</v>
      </c>
      <c r="Q135" s="14">
        <f t="shared" si="83"/>
        <v>0</v>
      </c>
      <c r="R135" s="14">
        <f t="shared" si="81"/>
        <v>0</v>
      </c>
      <c r="S135" s="20">
        <f t="shared" si="66"/>
        <v>0</v>
      </c>
      <c r="T135" s="14">
        <f t="shared" si="80"/>
        <v>0</v>
      </c>
      <c r="U135" s="4" t="str">
        <f t="shared" si="74"/>
        <v>J=</v>
      </c>
      <c r="V135" s="29">
        <f t="shared" si="75"/>
        <v>44708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67"/>
        <v>44499</v>
      </c>
      <c r="B136" s="144">
        <f t="shared" ca="1" si="76"/>
        <v>1038.638406</v>
      </c>
      <c r="C136" s="14">
        <f t="shared" si="68"/>
        <v>1000</v>
      </c>
      <c r="D136" s="13">
        <f ca="1">IF(A136&lt;$B$1,VLOOKUP(A136,[1]DI!$A$4:$B$15000,2,FALSE),0)</f>
        <v>0</v>
      </c>
      <c r="E136" s="14">
        <f t="shared" ca="1" si="77"/>
        <v>1</v>
      </c>
      <c r="F136" s="14">
        <f ca="1">(TRUNC(PRODUCT($E$12:$E135),16))</f>
        <v>1.01771789370863</v>
      </c>
      <c r="G136" s="14">
        <f t="shared" si="78"/>
        <v>1</v>
      </c>
      <c r="H136" s="14">
        <f t="shared" ca="1" si="79"/>
        <v>1.0177178899999999</v>
      </c>
      <c r="I136" s="13">
        <f t="shared" si="69"/>
        <v>0.06</v>
      </c>
      <c r="J136" s="29">
        <f t="shared" si="70"/>
        <v>44375</v>
      </c>
      <c r="K136" s="2">
        <f t="shared" si="71"/>
        <v>87</v>
      </c>
      <c r="L136" s="17">
        <f t="shared" si="72"/>
        <v>88</v>
      </c>
      <c r="M136" s="12">
        <f t="shared" si="64"/>
        <v>1.0205563019999999</v>
      </c>
      <c r="N136" s="12">
        <f t="shared" ca="1" si="65"/>
        <v>1.038638406</v>
      </c>
      <c r="O136" s="179">
        <f t="shared" si="73"/>
        <v>0</v>
      </c>
      <c r="P136" s="14">
        <f t="shared" ca="1" si="82"/>
        <v>38.638406000000003</v>
      </c>
      <c r="Q136" s="14">
        <f t="shared" si="83"/>
        <v>0</v>
      </c>
      <c r="R136" s="14">
        <f t="shared" si="81"/>
        <v>0</v>
      </c>
      <c r="S136" s="20">
        <f t="shared" si="66"/>
        <v>0</v>
      </c>
      <c r="T136" s="14">
        <f t="shared" si="80"/>
        <v>0</v>
      </c>
      <c r="U136" s="4" t="str">
        <f t="shared" si="74"/>
        <v>J=</v>
      </c>
      <c r="V136" s="29">
        <f t="shared" si="75"/>
        <v>44708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67"/>
        <v>44500</v>
      </c>
      <c r="B137" s="144">
        <f t="shared" ca="1" si="76"/>
        <v>1038.638406</v>
      </c>
      <c r="C137" s="14">
        <f t="shared" si="68"/>
        <v>1000</v>
      </c>
      <c r="D137" s="13">
        <f ca="1">IF(A137&lt;$B$1,VLOOKUP(A137,[1]DI!$A$4:$B$15000,2,FALSE),0)</f>
        <v>0</v>
      </c>
      <c r="E137" s="14">
        <f t="shared" ca="1" si="77"/>
        <v>1</v>
      </c>
      <c r="F137" s="14">
        <f ca="1">(TRUNC(PRODUCT($E$12:$E136),16))</f>
        <v>1.01771789370863</v>
      </c>
      <c r="G137" s="14">
        <f t="shared" si="78"/>
        <v>1</v>
      </c>
      <c r="H137" s="14">
        <f t="shared" ca="1" si="79"/>
        <v>1.0177178899999999</v>
      </c>
      <c r="I137" s="13">
        <f t="shared" si="69"/>
        <v>0.06</v>
      </c>
      <c r="J137" s="29">
        <f t="shared" si="70"/>
        <v>44375</v>
      </c>
      <c r="K137" s="2">
        <f t="shared" si="71"/>
        <v>87</v>
      </c>
      <c r="L137" s="17">
        <f t="shared" si="72"/>
        <v>88</v>
      </c>
      <c r="M137" s="12">
        <f t="shared" si="64"/>
        <v>1.0205563019999999</v>
      </c>
      <c r="N137" s="12">
        <f t="shared" ca="1" si="65"/>
        <v>1.038638406</v>
      </c>
      <c r="O137" s="179">
        <f t="shared" si="73"/>
        <v>0</v>
      </c>
      <c r="P137" s="14">
        <f t="shared" ca="1" si="82"/>
        <v>38.638406000000003</v>
      </c>
      <c r="Q137" s="14">
        <f t="shared" si="83"/>
        <v>0</v>
      </c>
      <c r="R137" s="14">
        <f t="shared" si="81"/>
        <v>0</v>
      </c>
      <c r="S137" s="20">
        <f t="shared" si="66"/>
        <v>0</v>
      </c>
      <c r="T137" s="14">
        <f t="shared" si="80"/>
        <v>0</v>
      </c>
      <c r="U137" s="4" t="str">
        <f t="shared" si="74"/>
        <v>J=</v>
      </c>
      <c r="V137" s="29">
        <f t="shared" si="75"/>
        <v>44708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67"/>
        <v>44501</v>
      </c>
      <c r="B138" s="144">
        <f t="shared" ca="1" si="76"/>
        <v>1038.638406</v>
      </c>
      <c r="C138" s="14">
        <f t="shared" si="68"/>
        <v>1000</v>
      </c>
      <c r="D138" s="13">
        <f ca="1">IF(A138&lt;$B$1,VLOOKUP(A138,[1]DI!$A$4:$B$15000,2,FALSE),0)</f>
        <v>7.6499999999999999E-2</v>
      </c>
      <c r="E138" s="14">
        <f t="shared" ca="1" si="77"/>
        <v>1.0002925600000001</v>
      </c>
      <c r="F138" s="14">
        <f ca="1">(TRUNC(PRODUCT($E$12:$E137),16))</f>
        <v>1.01771789370863</v>
      </c>
      <c r="G138" s="14">
        <f t="shared" si="78"/>
        <v>1</v>
      </c>
      <c r="H138" s="14">
        <f t="shared" ca="1" si="79"/>
        <v>1.0177178899999999</v>
      </c>
      <c r="I138" s="13">
        <f t="shared" si="69"/>
        <v>0.06</v>
      </c>
      <c r="J138" s="29">
        <f t="shared" si="70"/>
        <v>44375</v>
      </c>
      <c r="K138" s="2">
        <f t="shared" si="71"/>
        <v>88</v>
      </c>
      <c r="L138" s="17">
        <f t="shared" si="72"/>
        <v>88</v>
      </c>
      <c r="M138" s="12">
        <f t="shared" si="64"/>
        <v>1.0205563019999999</v>
      </c>
      <c r="N138" s="12">
        <f t="shared" ca="1" si="65"/>
        <v>1.038638406</v>
      </c>
      <c r="O138" s="179">
        <f t="shared" si="73"/>
        <v>0</v>
      </c>
      <c r="P138" s="14">
        <f t="shared" ca="1" si="82"/>
        <v>38.638406000000003</v>
      </c>
      <c r="Q138" s="14">
        <f t="shared" si="83"/>
        <v>0</v>
      </c>
      <c r="R138" s="14">
        <f t="shared" si="81"/>
        <v>0</v>
      </c>
      <c r="S138" s="20">
        <f t="shared" si="66"/>
        <v>0</v>
      </c>
      <c r="T138" s="14">
        <f t="shared" si="80"/>
        <v>0</v>
      </c>
      <c r="U138" s="4" t="str">
        <f t="shared" si="74"/>
        <v>J=</v>
      </c>
      <c r="V138" s="29">
        <f t="shared" si="75"/>
        <v>44708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67"/>
        <v>44502</v>
      </c>
      <c r="B139" s="144">
        <f t="shared" ca="1" si="76"/>
        <v>1039.18253499</v>
      </c>
      <c r="C139" s="14">
        <f t="shared" si="68"/>
        <v>1000</v>
      </c>
      <c r="D139" s="13">
        <f ca="1">IF(A139&lt;$B$1,VLOOKUP(A139,[1]DI!$A$4:$B$15000,2,FALSE),0)</f>
        <v>0</v>
      </c>
      <c r="E139" s="14">
        <f t="shared" ca="1" si="77"/>
        <v>1</v>
      </c>
      <c r="F139" s="14">
        <f ca="1">(TRUNC(PRODUCT($E$12:$E138),16))</f>
        <v>1.0180156372556199</v>
      </c>
      <c r="G139" s="14">
        <f t="shared" si="78"/>
        <v>1</v>
      </c>
      <c r="H139" s="14">
        <f t="shared" ca="1" si="79"/>
        <v>1.01801564</v>
      </c>
      <c r="I139" s="13">
        <f t="shared" si="69"/>
        <v>0.06</v>
      </c>
      <c r="J139" s="29">
        <f t="shared" si="70"/>
        <v>44375</v>
      </c>
      <c r="K139" s="2">
        <f t="shared" si="71"/>
        <v>88</v>
      </c>
      <c r="L139" s="17">
        <f t="shared" si="72"/>
        <v>89</v>
      </c>
      <c r="M139" s="12">
        <f t="shared" si="64"/>
        <v>1.0207923080000001</v>
      </c>
      <c r="N139" s="12">
        <f t="shared" ca="1" si="65"/>
        <v>1.0391825349999999</v>
      </c>
      <c r="O139" s="179">
        <f t="shared" si="73"/>
        <v>0</v>
      </c>
      <c r="P139" s="14">
        <f t="shared" ca="1" si="82"/>
        <v>39.182534990000001</v>
      </c>
      <c r="Q139" s="14">
        <f t="shared" si="83"/>
        <v>0</v>
      </c>
      <c r="R139" s="14">
        <f t="shared" si="81"/>
        <v>0</v>
      </c>
      <c r="S139" s="20">
        <f t="shared" si="66"/>
        <v>0</v>
      </c>
      <c r="T139" s="14">
        <f t="shared" si="80"/>
        <v>0</v>
      </c>
      <c r="U139" s="4" t="str">
        <f t="shared" si="74"/>
        <v>J=</v>
      </c>
      <c r="V139" s="29">
        <f t="shared" si="75"/>
        <v>44708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67"/>
        <v>44503</v>
      </c>
      <c r="B140" s="144">
        <f t="shared" ca="1" si="76"/>
        <v>1039.18253499</v>
      </c>
      <c r="C140" s="14">
        <f t="shared" si="68"/>
        <v>1000</v>
      </c>
      <c r="D140" s="13">
        <f ca="1">IF(A140&lt;$B$1,VLOOKUP(A140,[1]DI!$A$4:$B$15000,2,FALSE),0)</f>
        <v>7.6499999999999999E-2</v>
      </c>
      <c r="E140" s="14">
        <f t="shared" ca="1" si="77"/>
        <v>1.0002925600000001</v>
      </c>
      <c r="F140" s="14">
        <f ca="1">(TRUNC(PRODUCT($E$12:$E139),16))</f>
        <v>1.0180156372556199</v>
      </c>
      <c r="G140" s="14">
        <f t="shared" si="78"/>
        <v>1</v>
      </c>
      <c r="H140" s="14">
        <f t="shared" ca="1" si="79"/>
        <v>1.01801564</v>
      </c>
      <c r="I140" s="13">
        <f t="shared" si="69"/>
        <v>0.06</v>
      </c>
      <c r="J140" s="29">
        <f t="shared" si="70"/>
        <v>44375</v>
      </c>
      <c r="K140" s="2">
        <f t="shared" si="71"/>
        <v>89</v>
      </c>
      <c r="L140" s="17">
        <f t="shared" si="72"/>
        <v>89</v>
      </c>
      <c r="M140" s="12">
        <f t="shared" ref="M140:M203" si="84">ROUND((I140+1)^(L140/252),9)</f>
        <v>1.0207923080000001</v>
      </c>
      <c r="N140" s="12">
        <f t="shared" ref="N140:N203" ca="1" si="85">ROUND(H140*M140,9)</f>
        <v>1.0391825349999999</v>
      </c>
      <c r="O140" s="179">
        <f t="shared" si="73"/>
        <v>0</v>
      </c>
      <c r="P140" s="14">
        <f t="shared" ca="1" si="82"/>
        <v>39.182534990000001</v>
      </c>
      <c r="Q140" s="14">
        <f t="shared" si="83"/>
        <v>0</v>
      </c>
      <c r="R140" s="14">
        <f t="shared" si="81"/>
        <v>0</v>
      </c>
      <c r="S140" s="20">
        <f t="shared" ref="S140:S203" si="86">IF($O140&gt;0,VLOOKUP($O140,$Y$12:$AE$150,7),0)</f>
        <v>0</v>
      </c>
      <c r="T140" s="14">
        <f t="shared" si="80"/>
        <v>0</v>
      </c>
      <c r="U140" s="4" t="str">
        <f t="shared" si="74"/>
        <v>J=</v>
      </c>
      <c r="V140" s="29">
        <f t="shared" si="75"/>
        <v>44708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87">(A140+1)</f>
        <v>44504</v>
      </c>
      <c r="B141" s="144">
        <f t="shared" ca="1" si="76"/>
        <v>1039.7269409999999</v>
      </c>
      <c r="C141" s="14">
        <f t="shared" ref="C141:C204" si="88">(C140-T140)</f>
        <v>1000</v>
      </c>
      <c r="D141" s="13">
        <f ca="1">IF(A141&lt;$B$1,VLOOKUP(A141,[1]DI!$A$4:$B$15000,2,FALSE),0)</f>
        <v>7.6499999999999999E-2</v>
      </c>
      <c r="E141" s="14">
        <f t="shared" ca="1" si="77"/>
        <v>1.0002925600000001</v>
      </c>
      <c r="F141" s="14">
        <f ca="1">(TRUNC(PRODUCT($E$12:$E140),16))</f>
        <v>1.01831346791045</v>
      </c>
      <c r="G141" s="14">
        <f t="shared" si="78"/>
        <v>1</v>
      </c>
      <c r="H141" s="14">
        <f t="shared" ca="1" si="79"/>
        <v>1.0183134700000001</v>
      </c>
      <c r="I141" s="13">
        <f t="shared" ref="I141:I204" si="89">I140</f>
        <v>0.06</v>
      </c>
      <c r="J141" s="29">
        <f t="shared" ref="J141:J204" si="90">IF(O140&gt;0,VLOOKUP(O140,Y$12:AI$150,2),J140)</f>
        <v>44375</v>
      </c>
      <c r="K141" s="2">
        <f t="shared" ref="K141:K204" si="91">IF(A141&gt;J141,IF(NETWORKDAYS(J141,A141,$Y$160:$Y$544)-1=0,1,NETWORKDAYS(J141,A141,$Y$160:$Y$544)-1),0)</f>
        <v>90</v>
      </c>
      <c r="L141" s="17">
        <f t="shared" ref="L141:L204" si="92">IF(AND(K141=1,K140=1),1,IF(K141&gt;0,IF(K141=K140,K141+1,K141),0))</f>
        <v>90</v>
      </c>
      <c r="M141" s="12">
        <f t="shared" si="84"/>
        <v>1.0210283689999999</v>
      </c>
      <c r="N141" s="12">
        <f t="shared" ca="1" si="85"/>
        <v>1.0397269410000001</v>
      </c>
      <c r="O141" s="179">
        <f t="shared" ref="O141:O204" si="93">IF(VLOOKUP(A141,Z$12:AG$150,8)=VLOOKUP(A140,Z$12:AG$150,8),0,VLOOKUP(A141,Z$12:AG$150,8))</f>
        <v>0</v>
      </c>
      <c r="P141" s="14">
        <f t="shared" ca="1" si="82"/>
        <v>39.726940999999997</v>
      </c>
      <c r="Q141" s="14">
        <f t="shared" si="83"/>
        <v>0</v>
      </c>
      <c r="R141" s="14">
        <f t="shared" si="81"/>
        <v>0</v>
      </c>
      <c r="S141" s="20">
        <f t="shared" si="86"/>
        <v>0</v>
      </c>
      <c r="T141" s="14">
        <f t="shared" si="80"/>
        <v>0</v>
      </c>
      <c r="U141" s="4" t="str">
        <f t="shared" ref="U141:U204" si="94">IF(O140&gt;0,VLOOKUP(O140,Y$12:AI$150,10),U140)</f>
        <v>J=</v>
      </c>
      <c r="V141" s="29">
        <f t="shared" ref="V141:V204" si="95">IF(O140&gt;0,VLOOKUP(O140,Y$12:AI$150,11),V140)</f>
        <v>44708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87"/>
        <v>44505</v>
      </c>
      <c r="B142" s="144">
        <f t="shared" ref="B142:B205" ca="1" si="96">IF(A142&lt;=TODAY(),C142+P142,IF(AND(A142&gt;TODAY(),A142&lt;=$B$1),IF(VLOOKUP(TODAY(),$A$10:$D$5000,4,FALSE)=0,"n.d",C142+P142),"n.d"))</f>
        <v>1040.27163599</v>
      </c>
      <c r="C142" s="14">
        <f t="shared" si="88"/>
        <v>1000</v>
      </c>
      <c r="D142" s="13">
        <f ca="1">IF(A142&lt;$B$1,VLOOKUP(A142,[1]DI!$A$4:$B$15000,2,FALSE),0)</f>
        <v>7.6499999999999999E-2</v>
      </c>
      <c r="E142" s="14">
        <f t="shared" ref="E142:E205" ca="1" si="97">ROUND(((1+D142)^(1/252)),8)</f>
        <v>1.0002925600000001</v>
      </c>
      <c r="F142" s="14">
        <f ca="1">(TRUNC(PRODUCT($E$12:$E141),16))</f>
        <v>1.0186113856986201</v>
      </c>
      <c r="G142" s="14">
        <f t="shared" ref="G142:G205" si="98">IF(O141&gt;0,F141,G141)</f>
        <v>1</v>
      </c>
      <c r="H142" s="14">
        <f t="shared" ref="H142:H205" ca="1" si="99">ROUND(F142/G142,8)</f>
        <v>1.01861139</v>
      </c>
      <c r="I142" s="13">
        <f t="shared" si="89"/>
        <v>0.06</v>
      </c>
      <c r="J142" s="29">
        <f t="shared" si="90"/>
        <v>44375</v>
      </c>
      <c r="K142" s="2">
        <f t="shared" si="91"/>
        <v>91</v>
      </c>
      <c r="L142" s="17">
        <f t="shared" si="92"/>
        <v>91</v>
      </c>
      <c r="M142" s="12">
        <f t="shared" si="84"/>
        <v>1.021264484</v>
      </c>
      <c r="N142" s="12">
        <f t="shared" ca="1" si="85"/>
        <v>1.0402716359999999</v>
      </c>
      <c r="O142" s="179">
        <f t="shared" si="93"/>
        <v>0</v>
      </c>
      <c r="P142" s="14">
        <f t="shared" ca="1" si="82"/>
        <v>40.27163599</v>
      </c>
      <c r="Q142" s="14">
        <f t="shared" si="83"/>
        <v>0</v>
      </c>
      <c r="R142" s="14">
        <f t="shared" si="81"/>
        <v>0</v>
      </c>
      <c r="S142" s="20">
        <f t="shared" si="86"/>
        <v>0</v>
      </c>
      <c r="T142" s="14">
        <f t="shared" ref="T142:T205" si="100">IF(S142&gt;0,TRUNC(S142*C142,8),0)</f>
        <v>0</v>
      </c>
      <c r="U142" s="4" t="str">
        <f t="shared" si="94"/>
        <v>J=</v>
      </c>
      <c r="V142" s="29">
        <f t="shared" si="95"/>
        <v>44708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87"/>
        <v>44506</v>
      </c>
      <c r="B143" s="144">
        <f t="shared" ca="1" si="96"/>
        <v>1040.8166080000001</v>
      </c>
      <c r="C143" s="14">
        <f t="shared" si="88"/>
        <v>1000</v>
      </c>
      <c r="D143" s="13">
        <f ca="1">IF(A143&lt;$B$1,VLOOKUP(A143,[1]DI!$A$4:$B$15000,2,FALSE),0)</f>
        <v>0</v>
      </c>
      <c r="E143" s="14">
        <f t="shared" ca="1" si="97"/>
        <v>1</v>
      </c>
      <c r="F143" s="14">
        <f ca="1">(TRUNC(PRODUCT($E$12:$E142),16))</f>
        <v>1.0189093906456199</v>
      </c>
      <c r="G143" s="14">
        <f t="shared" si="98"/>
        <v>1</v>
      </c>
      <c r="H143" s="14">
        <f t="shared" ca="1" si="99"/>
        <v>1.0189093899999999</v>
      </c>
      <c r="I143" s="13">
        <f t="shared" si="89"/>
        <v>0.06</v>
      </c>
      <c r="J143" s="29">
        <f t="shared" si="90"/>
        <v>44375</v>
      </c>
      <c r="K143" s="2">
        <f t="shared" si="91"/>
        <v>91</v>
      </c>
      <c r="L143" s="17">
        <f t="shared" si="92"/>
        <v>92</v>
      </c>
      <c r="M143" s="12">
        <f t="shared" si="84"/>
        <v>1.021500654</v>
      </c>
      <c r="N143" s="12">
        <f t="shared" ca="1" si="85"/>
        <v>1.0408166080000001</v>
      </c>
      <c r="O143" s="179">
        <f t="shared" si="93"/>
        <v>0</v>
      </c>
      <c r="P143" s="14">
        <f t="shared" ca="1" si="82"/>
        <v>40.816608000000002</v>
      </c>
      <c r="Q143" s="14">
        <f t="shared" si="83"/>
        <v>0</v>
      </c>
      <c r="R143" s="14">
        <f t="shared" si="81"/>
        <v>0</v>
      </c>
      <c r="S143" s="20">
        <f t="shared" si="86"/>
        <v>0</v>
      </c>
      <c r="T143" s="14">
        <f t="shared" si="100"/>
        <v>0</v>
      </c>
      <c r="U143" s="4" t="str">
        <f t="shared" si="94"/>
        <v>J=</v>
      </c>
      <c r="V143" s="29">
        <f t="shared" si="95"/>
        <v>44708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87"/>
        <v>44507</v>
      </c>
      <c r="B144" s="144">
        <f t="shared" ca="1" si="96"/>
        <v>1040.8166080000001</v>
      </c>
      <c r="C144" s="14">
        <f t="shared" si="88"/>
        <v>1000</v>
      </c>
      <c r="D144" s="13">
        <f ca="1">IF(A144&lt;$B$1,VLOOKUP(A144,[1]DI!$A$4:$B$15000,2,FALSE),0)</f>
        <v>0</v>
      </c>
      <c r="E144" s="14">
        <f t="shared" ca="1" si="97"/>
        <v>1</v>
      </c>
      <c r="F144" s="14">
        <f ca="1">(TRUNC(PRODUCT($E$12:$E143),16))</f>
        <v>1.0189093906456199</v>
      </c>
      <c r="G144" s="14">
        <f t="shared" si="98"/>
        <v>1</v>
      </c>
      <c r="H144" s="14">
        <f t="shared" ca="1" si="99"/>
        <v>1.0189093899999999</v>
      </c>
      <c r="I144" s="13">
        <f t="shared" si="89"/>
        <v>0.06</v>
      </c>
      <c r="J144" s="29">
        <f t="shared" si="90"/>
        <v>44375</v>
      </c>
      <c r="K144" s="2">
        <f t="shared" si="91"/>
        <v>91</v>
      </c>
      <c r="L144" s="17">
        <f t="shared" si="92"/>
        <v>92</v>
      </c>
      <c r="M144" s="12">
        <f t="shared" si="84"/>
        <v>1.021500654</v>
      </c>
      <c r="N144" s="12">
        <f t="shared" ca="1" si="85"/>
        <v>1.0408166080000001</v>
      </c>
      <c r="O144" s="179">
        <f t="shared" si="93"/>
        <v>0</v>
      </c>
      <c r="P144" s="14">
        <f t="shared" ca="1" si="82"/>
        <v>40.816608000000002</v>
      </c>
      <c r="Q144" s="14">
        <f t="shared" si="83"/>
        <v>0</v>
      </c>
      <c r="R144" s="14">
        <f t="shared" si="81"/>
        <v>0</v>
      </c>
      <c r="S144" s="20">
        <f t="shared" si="86"/>
        <v>0</v>
      </c>
      <c r="T144" s="14">
        <f t="shared" si="100"/>
        <v>0</v>
      </c>
      <c r="U144" s="4" t="str">
        <f t="shared" si="94"/>
        <v>J=</v>
      </c>
      <c r="V144" s="29">
        <f t="shared" si="95"/>
        <v>44708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87"/>
        <v>44508</v>
      </c>
      <c r="B145" s="144">
        <f t="shared" ca="1" si="96"/>
        <v>1040.8166080000001</v>
      </c>
      <c r="C145" s="14">
        <f t="shared" si="88"/>
        <v>1000</v>
      </c>
      <c r="D145" s="13">
        <f ca="1">IF(A145&lt;$B$1,VLOOKUP(A145,[1]DI!$A$4:$B$15000,2,FALSE),0)</f>
        <v>7.6499999999999999E-2</v>
      </c>
      <c r="E145" s="14">
        <f t="shared" ca="1" si="97"/>
        <v>1.0002925600000001</v>
      </c>
      <c r="F145" s="14">
        <f ca="1">(TRUNC(PRODUCT($E$12:$E144),16))</f>
        <v>1.0189093906456199</v>
      </c>
      <c r="G145" s="14">
        <f t="shared" si="98"/>
        <v>1</v>
      </c>
      <c r="H145" s="14">
        <f t="shared" ca="1" si="99"/>
        <v>1.0189093899999999</v>
      </c>
      <c r="I145" s="13">
        <f t="shared" si="89"/>
        <v>0.06</v>
      </c>
      <c r="J145" s="29">
        <f t="shared" si="90"/>
        <v>44375</v>
      </c>
      <c r="K145" s="2">
        <f t="shared" si="91"/>
        <v>92</v>
      </c>
      <c r="L145" s="17">
        <f t="shared" si="92"/>
        <v>92</v>
      </c>
      <c r="M145" s="12">
        <f t="shared" si="84"/>
        <v>1.021500654</v>
      </c>
      <c r="N145" s="12">
        <f t="shared" ca="1" si="85"/>
        <v>1.0408166080000001</v>
      </c>
      <c r="O145" s="179">
        <f t="shared" si="93"/>
        <v>0</v>
      </c>
      <c r="P145" s="14">
        <f t="shared" ca="1" si="82"/>
        <v>40.816608000000002</v>
      </c>
      <c r="Q145" s="14">
        <f t="shared" si="83"/>
        <v>0</v>
      </c>
      <c r="R145" s="14">
        <f t="shared" si="81"/>
        <v>0</v>
      </c>
      <c r="S145" s="20">
        <f t="shared" si="86"/>
        <v>0</v>
      </c>
      <c r="T145" s="14">
        <f t="shared" si="100"/>
        <v>0</v>
      </c>
      <c r="U145" s="4" t="str">
        <f t="shared" si="94"/>
        <v>J=</v>
      </c>
      <c r="V145" s="29">
        <f t="shared" si="95"/>
        <v>44708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87"/>
        <v>44509</v>
      </c>
      <c r="B146" s="144">
        <f t="shared" ca="1" si="96"/>
        <v>1041.36187</v>
      </c>
      <c r="C146" s="14">
        <f t="shared" si="88"/>
        <v>1000</v>
      </c>
      <c r="D146" s="13">
        <f ca="1">IF(A146&lt;$B$1,VLOOKUP(A146,[1]DI!$A$4:$B$15000,2,FALSE),0)</f>
        <v>7.6499999999999999E-2</v>
      </c>
      <c r="E146" s="14">
        <f t="shared" ca="1" si="97"/>
        <v>1.0002925600000001</v>
      </c>
      <c r="F146" s="14">
        <f ca="1">(TRUNC(PRODUCT($E$12:$E145),16))</f>
        <v>1.0192074827769499</v>
      </c>
      <c r="G146" s="14">
        <f t="shared" si="98"/>
        <v>1</v>
      </c>
      <c r="H146" s="14">
        <f t="shared" ca="1" si="99"/>
        <v>1.0192074799999999</v>
      </c>
      <c r="I146" s="13">
        <f t="shared" si="89"/>
        <v>0.06</v>
      </c>
      <c r="J146" s="29">
        <f t="shared" si="90"/>
        <v>44375</v>
      </c>
      <c r="K146" s="2">
        <f t="shared" si="91"/>
        <v>93</v>
      </c>
      <c r="L146" s="17">
        <f t="shared" si="92"/>
        <v>93</v>
      </c>
      <c r="M146" s="12">
        <f t="shared" si="84"/>
        <v>1.0217368790000001</v>
      </c>
      <c r="N146" s="12">
        <f t="shared" ca="1" si="85"/>
        <v>1.04136187</v>
      </c>
      <c r="O146" s="179">
        <f t="shared" si="93"/>
        <v>0</v>
      </c>
      <c r="P146" s="14">
        <f t="shared" ca="1" si="82"/>
        <v>41.361870000000003</v>
      </c>
      <c r="Q146" s="14">
        <f t="shared" si="83"/>
        <v>0</v>
      </c>
      <c r="R146" s="14">
        <f t="shared" ref="R146:R209" si="101">IF(O146&gt;0,P146-Q146,R145)</f>
        <v>0</v>
      </c>
      <c r="S146" s="20">
        <f t="shared" si="86"/>
        <v>0</v>
      </c>
      <c r="T146" s="14">
        <f t="shared" si="100"/>
        <v>0</v>
      </c>
      <c r="U146" s="4" t="str">
        <f t="shared" si="94"/>
        <v>J=</v>
      </c>
      <c r="V146" s="29">
        <f t="shared" si="95"/>
        <v>44708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87"/>
        <v>44510</v>
      </c>
      <c r="B147" s="144">
        <f t="shared" ca="1" si="96"/>
        <v>1041.90741899</v>
      </c>
      <c r="C147" s="14">
        <f t="shared" si="88"/>
        <v>1000</v>
      </c>
      <c r="D147" s="13">
        <f ca="1">IF(A147&lt;$B$1,VLOOKUP(A147,[1]DI!$A$4:$B$15000,2,FALSE),0)</f>
        <v>7.6499999999999999E-2</v>
      </c>
      <c r="E147" s="14">
        <f t="shared" ca="1" si="97"/>
        <v>1.0002925600000001</v>
      </c>
      <c r="F147" s="14">
        <f ca="1">(TRUNC(PRODUCT($E$12:$E146),16))</f>
        <v>1.01950566211811</v>
      </c>
      <c r="G147" s="14">
        <f t="shared" si="98"/>
        <v>1</v>
      </c>
      <c r="H147" s="14">
        <f t="shared" ca="1" si="99"/>
        <v>1.0195056600000001</v>
      </c>
      <c r="I147" s="13">
        <f t="shared" si="89"/>
        <v>0.06</v>
      </c>
      <c r="J147" s="29">
        <f t="shared" si="90"/>
        <v>44375</v>
      </c>
      <c r="K147" s="2">
        <f t="shared" si="91"/>
        <v>94</v>
      </c>
      <c r="L147" s="17">
        <f t="shared" si="92"/>
        <v>94</v>
      </c>
      <c r="M147" s="12">
        <f t="shared" si="84"/>
        <v>1.021973158</v>
      </c>
      <c r="N147" s="12">
        <f t="shared" ca="1" si="85"/>
        <v>1.0419074189999999</v>
      </c>
      <c r="O147" s="179">
        <f t="shared" si="93"/>
        <v>0</v>
      </c>
      <c r="P147" s="14">
        <f t="shared" ca="1" si="82"/>
        <v>41.907418989999996</v>
      </c>
      <c r="Q147" s="14">
        <f t="shared" si="83"/>
        <v>0</v>
      </c>
      <c r="R147" s="14">
        <f t="shared" si="101"/>
        <v>0</v>
      </c>
      <c r="S147" s="20">
        <f t="shared" si="86"/>
        <v>0</v>
      </c>
      <c r="T147" s="14">
        <f t="shared" si="100"/>
        <v>0</v>
      </c>
      <c r="U147" s="4" t="str">
        <f t="shared" si="94"/>
        <v>J=</v>
      </c>
      <c r="V147" s="29">
        <f t="shared" si="95"/>
        <v>44708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87"/>
        <v>44511</v>
      </c>
      <c r="B148" s="144">
        <f t="shared" ca="1" si="96"/>
        <v>1042.4532569999999</v>
      </c>
      <c r="C148" s="14">
        <f t="shared" si="88"/>
        <v>1000</v>
      </c>
      <c r="D148" s="13">
        <f ca="1">IF(A148&lt;$B$1,VLOOKUP(A148,[1]DI!$A$4:$B$15000,2,FALSE),0)</f>
        <v>7.6499999999999999E-2</v>
      </c>
      <c r="E148" s="14">
        <f t="shared" ca="1" si="97"/>
        <v>1.0002925600000001</v>
      </c>
      <c r="F148" s="14">
        <f ca="1">(TRUNC(PRODUCT($E$12:$E147),16))</f>
        <v>1.0198039286946201</v>
      </c>
      <c r="G148" s="14">
        <f t="shared" si="98"/>
        <v>1</v>
      </c>
      <c r="H148" s="14">
        <f t="shared" ca="1" si="99"/>
        <v>1.0198039299999999</v>
      </c>
      <c r="I148" s="13">
        <f t="shared" si="89"/>
        <v>0.06</v>
      </c>
      <c r="J148" s="29">
        <f t="shared" si="90"/>
        <v>44375</v>
      </c>
      <c r="K148" s="2">
        <f t="shared" si="91"/>
        <v>95</v>
      </c>
      <c r="L148" s="17">
        <f t="shared" si="92"/>
        <v>95</v>
      </c>
      <c r="M148" s="12">
        <f t="shared" si="84"/>
        <v>1.022209492</v>
      </c>
      <c r="N148" s="12">
        <f t="shared" ca="1" si="85"/>
        <v>1.042453257</v>
      </c>
      <c r="O148" s="179">
        <f t="shared" si="93"/>
        <v>0</v>
      </c>
      <c r="P148" s="14">
        <f t="shared" ca="1" si="82"/>
        <v>42.453257000000001</v>
      </c>
      <c r="Q148" s="14">
        <f t="shared" si="83"/>
        <v>0</v>
      </c>
      <c r="R148" s="14">
        <f t="shared" si="101"/>
        <v>0</v>
      </c>
      <c r="S148" s="20">
        <f t="shared" si="86"/>
        <v>0</v>
      </c>
      <c r="T148" s="14">
        <f t="shared" si="100"/>
        <v>0</v>
      </c>
      <c r="U148" s="4" t="str">
        <f t="shared" si="94"/>
        <v>J=</v>
      </c>
      <c r="V148" s="29">
        <f t="shared" si="95"/>
        <v>44708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87"/>
        <v>44512</v>
      </c>
      <c r="B149" s="144">
        <f t="shared" ca="1" si="96"/>
        <v>1042.999374</v>
      </c>
      <c r="C149" s="14">
        <f t="shared" si="88"/>
        <v>1000</v>
      </c>
      <c r="D149" s="13">
        <f ca="1">IF(A149&lt;$B$1,VLOOKUP(A149,[1]DI!$A$4:$B$15000,2,FALSE),0)</f>
        <v>7.6499999999999999E-2</v>
      </c>
      <c r="E149" s="14">
        <f t="shared" ca="1" si="97"/>
        <v>1.0002925600000001</v>
      </c>
      <c r="F149" s="14">
        <f ca="1">(TRUNC(PRODUCT($E$12:$E148),16))</f>
        <v>1.0201022825320001</v>
      </c>
      <c r="G149" s="14">
        <f t="shared" si="98"/>
        <v>1</v>
      </c>
      <c r="H149" s="14">
        <f t="shared" ca="1" si="99"/>
        <v>1.0201022799999999</v>
      </c>
      <c r="I149" s="13">
        <f t="shared" si="89"/>
        <v>0.06</v>
      </c>
      <c r="J149" s="29">
        <f t="shared" si="90"/>
        <v>44375</v>
      </c>
      <c r="K149" s="2">
        <f t="shared" si="91"/>
        <v>96</v>
      </c>
      <c r="L149" s="17">
        <f t="shared" si="92"/>
        <v>96</v>
      </c>
      <c r="M149" s="12">
        <f t="shared" si="84"/>
        <v>1.0224458809999999</v>
      </c>
      <c r="N149" s="12">
        <f t="shared" ca="1" si="85"/>
        <v>1.0429993740000001</v>
      </c>
      <c r="O149" s="179">
        <f t="shared" si="93"/>
        <v>0</v>
      </c>
      <c r="P149" s="14">
        <f t="shared" ca="1" si="82"/>
        <v>42.999374000000003</v>
      </c>
      <c r="Q149" s="14">
        <f t="shared" si="83"/>
        <v>0</v>
      </c>
      <c r="R149" s="14">
        <f t="shared" si="101"/>
        <v>0</v>
      </c>
      <c r="S149" s="20">
        <f t="shared" si="86"/>
        <v>0</v>
      </c>
      <c r="T149" s="14">
        <f t="shared" si="100"/>
        <v>0</v>
      </c>
      <c r="U149" s="4" t="str">
        <f t="shared" si="94"/>
        <v>J=</v>
      </c>
      <c r="V149" s="29">
        <f t="shared" si="95"/>
        <v>44708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87"/>
        <v>44513</v>
      </c>
      <c r="B150" s="144">
        <f t="shared" ca="1" si="96"/>
        <v>1043.5457799999999</v>
      </c>
      <c r="C150" s="14">
        <f t="shared" si="88"/>
        <v>1000</v>
      </c>
      <c r="D150" s="13">
        <f ca="1">IF(A150&lt;$B$1,VLOOKUP(A150,[1]DI!$A$4:$B$15000,2,FALSE),0)</f>
        <v>0</v>
      </c>
      <c r="E150" s="14">
        <f t="shared" ca="1" si="97"/>
        <v>1</v>
      </c>
      <c r="F150" s="14">
        <f ca="1">(TRUNC(PRODUCT($E$12:$E149),16))</f>
        <v>1.0204007236557799</v>
      </c>
      <c r="G150" s="14">
        <f t="shared" si="98"/>
        <v>1</v>
      </c>
      <c r="H150" s="14">
        <f t="shared" ca="1" si="99"/>
        <v>1.02040072</v>
      </c>
      <c r="I150" s="13">
        <f t="shared" si="89"/>
        <v>0.06</v>
      </c>
      <c r="J150" s="29">
        <f t="shared" si="90"/>
        <v>44375</v>
      </c>
      <c r="K150" s="2">
        <f t="shared" si="91"/>
        <v>96</v>
      </c>
      <c r="L150" s="17">
        <f t="shared" si="92"/>
        <v>97</v>
      </c>
      <c r="M150" s="12">
        <f t="shared" si="84"/>
        <v>1.022682324</v>
      </c>
      <c r="N150" s="12">
        <f t="shared" ca="1" si="85"/>
        <v>1.0435457800000001</v>
      </c>
      <c r="O150" s="179">
        <f t="shared" si="93"/>
        <v>0</v>
      </c>
      <c r="P150" s="14">
        <f t="shared" ca="1" si="82"/>
        <v>43.545780000000001</v>
      </c>
      <c r="Q150" s="14">
        <f t="shared" si="83"/>
        <v>0</v>
      </c>
      <c r="R150" s="14">
        <f t="shared" si="101"/>
        <v>0</v>
      </c>
      <c r="S150" s="20">
        <f t="shared" si="86"/>
        <v>0</v>
      </c>
      <c r="T150" s="14">
        <f t="shared" si="100"/>
        <v>0</v>
      </c>
      <c r="U150" s="4" t="str">
        <f t="shared" si="94"/>
        <v>J=</v>
      </c>
      <c r="V150" s="29">
        <f t="shared" si="95"/>
        <v>44708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87"/>
        <v>44514</v>
      </c>
      <c r="B151" s="144">
        <f t="shared" ca="1" si="96"/>
        <v>1043.5457799999999</v>
      </c>
      <c r="C151" s="14">
        <f t="shared" si="88"/>
        <v>1000</v>
      </c>
      <c r="D151" s="13">
        <f ca="1">IF(A151&lt;$B$1,VLOOKUP(A151,[1]DI!$A$4:$B$15000,2,FALSE),0)</f>
        <v>0</v>
      </c>
      <c r="E151" s="14">
        <f t="shared" ca="1" si="97"/>
        <v>1</v>
      </c>
      <c r="F151" s="14">
        <f ca="1">(TRUNC(PRODUCT($E$12:$E150),16))</f>
        <v>1.0204007236557799</v>
      </c>
      <c r="G151" s="14">
        <f t="shared" si="98"/>
        <v>1</v>
      </c>
      <c r="H151" s="14">
        <f t="shared" ca="1" si="99"/>
        <v>1.02040072</v>
      </c>
      <c r="I151" s="13">
        <f t="shared" si="89"/>
        <v>0.06</v>
      </c>
      <c r="J151" s="29">
        <f t="shared" si="90"/>
        <v>44375</v>
      </c>
      <c r="K151" s="2">
        <f t="shared" si="91"/>
        <v>96</v>
      </c>
      <c r="L151" s="17">
        <f t="shared" si="92"/>
        <v>97</v>
      </c>
      <c r="M151" s="12">
        <f t="shared" si="84"/>
        <v>1.022682324</v>
      </c>
      <c r="N151" s="12">
        <f t="shared" ca="1" si="85"/>
        <v>1.0435457800000001</v>
      </c>
      <c r="O151" s="179">
        <f t="shared" si="93"/>
        <v>0</v>
      </c>
      <c r="P151" s="14">
        <f t="shared" ca="1" si="82"/>
        <v>43.545780000000001</v>
      </c>
      <c r="Q151" s="14">
        <f t="shared" si="83"/>
        <v>0</v>
      </c>
      <c r="R151" s="14">
        <f t="shared" si="101"/>
        <v>0</v>
      </c>
      <c r="S151" s="20">
        <f t="shared" si="86"/>
        <v>0</v>
      </c>
      <c r="T151" s="14">
        <f t="shared" si="100"/>
        <v>0</v>
      </c>
      <c r="U151" s="4" t="str">
        <f t="shared" si="94"/>
        <v>J=</v>
      </c>
      <c r="V151" s="29">
        <f t="shared" si="95"/>
        <v>44708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87"/>
        <v>44515</v>
      </c>
      <c r="B152" s="144">
        <f t="shared" ca="1" si="96"/>
        <v>1043.5457799999999</v>
      </c>
      <c r="C152" s="14">
        <f t="shared" si="88"/>
        <v>1000</v>
      </c>
      <c r="D152" s="13">
        <f ca="1">IF(A152&lt;$B$1,VLOOKUP(A152,[1]DI!$A$4:$B$15000,2,FALSE),0)</f>
        <v>0</v>
      </c>
      <c r="E152" s="14">
        <f t="shared" ca="1" si="97"/>
        <v>1</v>
      </c>
      <c r="F152" s="14">
        <f ca="1">(TRUNC(PRODUCT($E$12:$E151),16))</f>
        <v>1.0204007236557799</v>
      </c>
      <c r="G152" s="14">
        <f t="shared" si="98"/>
        <v>1</v>
      </c>
      <c r="H152" s="14">
        <f t="shared" ca="1" si="99"/>
        <v>1.02040072</v>
      </c>
      <c r="I152" s="13">
        <f t="shared" si="89"/>
        <v>0.06</v>
      </c>
      <c r="J152" s="29">
        <f t="shared" si="90"/>
        <v>44375</v>
      </c>
      <c r="K152" s="2">
        <f t="shared" si="91"/>
        <v>96</v>
      </c>
      <c r="L152" s="17">
        <f t="shared" si="92"/>
        <v>97</v>
      </c>
      <c r="M152" s="12">
        <f t="shared" si="84"/>
        <v>1.022682324</v>
      </c>
      <c r="N152" s="12">
        <f t="shared" ca="1" si="85"/>
        <v>1.0435457800000001</v>
      </c>
      <c r="O152" s="179">
        <f t="shared" si="93"/>
        <v>0</v>
      </c>
      <c r="P152" s="14">
        <f t="shared" ca="1" si="82"/>
        <v>43.545780000000001</v>
      </c>
      <c r="Q152" s="14">
        <f t="shared" si="83"/>
        <v>0</v>
      </c>
      <c r="R152" s="14">
        <f t="shared" si="101"/>
        <v>0</v>
      </c>
      <c r="S152" s="20">
        <f t="shared" si="86"/>
        <v>0</v>
      </c>
      <c r="T152" s="14">
        <f t="shared" si="100"/>
        <v>0</v>
      </c>
      <c r="U152" s="4" t="str">
        <f t="shared" si="94"/>
        <v>J=</v>
      </c>
      <c r="V152" s="29">
        <f t="shared" si="95"/>
        <v>44708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87"/>
        <v>44516</v>
      </c>
      <c r="B153" s="144">
        <f t="shared" ca="1" si="96"/>
        <v>1043.5457799999999</v>
      </c>
      <c r="C153" s="14">
        <f t="shared" si="88"/>
        <v>1000</v>
      </c>
      <c r="D153" s="13">
        <f ca="1">IF(A153&lt;$B$1,VLOOKUP(A153,[1]DI!$A$4:$B$15000,2,FALSE),0)</f>
        <v>7.6499999999999999E-2</v>
      </c>
      <c r="E153" s="14">
        <f t="shared" ca="1" si="97"/>
        <v>1.0002925600000001</v>
      </c>
      <c r="F153" s="14">
        <f ca="1">(TRUNC(PRODUCT($E$12:$E152),16))</f>
        <v>1.0204007236557799</v>
      </c>
      <c r="G153" s="14">
        <f t="shared" si="98"/>
        <v>1</v>
      </c>
      <c r="H153" s="14">
        <f t="shared" ca="1" si="99"/>
        <v>1.02040072</v>
      </c>
      <c r="I153" s="13">
        <f t="shared" si="89"/>
        <v>0.06</v>
      </c>
      <c r="J153" s="29">
        <f t="shared" si="90"/>
        <v>44375</v>
      </c>
      <c r="K153" s="2">
        <f t="shared" si="91"/>
        <v>97</v>
      </c>
      <c r="L153" s="17">
        <f t="shared" si="92"/>
        <v>97</v>
      </c>
      <c r="M153" s="12">
        <f t="shared" si="84"/>
        <v>1.022682324</v>
      </c>
      <c r="N153" s="12">
        <f t="shared" ca="1" si="85"/>
        <v>1.0435457800000001</v>
      </c>
      <c r="O153" s="179">
        <f t="shared" si="93"/>
        <v>0</v>
      </c>
      <c r="P153" s="14">
        <f t="shared" ca="1" si="82"/>
        <v>43.545780000000001</v>
      </c>
      <c r="Q153" s="14">
        <f t="shared" si="83"/>
        <v>0</v>
      </c>
      <c r="R153" s="14">
        <f t="shared" si="101"/>
        <v>0</v>
      </c>
      <c r="S153" s="20">
        <f t="shared" si="86"/>
        <v>0</v>
      </c>
      <c r="T153" s="14">
        <f t="shared" si="100"/>
        <v>0</v>
      </c>
      <c r="U153" s="4" t="str">
        <f t="shared" si="94"/>
        <v>J=</v>
      </c>
      <c r="V153" s="29">
        <f t="shared" si="95"/>
        <v>44708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87"/>
        <v>44517</v>
      </c>
      <c r="B154" s="144">
        <f t="shared" ca="1" si="96"/>
        <v>1044.0924739899999</v>
      </c>
      <c r="C154" s="14">
        <f t="shared" si="88"/>
        <v>1000</v>
      </c>
      <c r="D154" s="13">
        <f ca="1">IF(A154&lt;$B$1,VLOOKUP(A154,[1]DI!$A$4:$B$15000,2,FALSE),0)</f>
        <v>7.6499999999999999E-2</v>
      </c>
      <c r="E154" s="14">
        <f t="shared" ca="1" si="97"/>
        <v>1.0002925600000001</v>
      </c>
      <c r="F154" s="14">
        <f ca="1">(TRUNC(PRODUCT($E$12:$E153),16))</f>
        <v>1.0206992520914899</v>
      </c>
      <c r="G154" s="14">
        <f t="shared" si="98"/>
        <v>1</v>
      </c>
      <c r="H154" s="14">
        <f t="shared" ca="1" si="99"/>
        <v>1.0206992500000001</v>
      </c>
      <c r="I154" s="13">
        <f t="shared" si="89"/>
        <v>0.06</v>
      </c>
      <c r="J154" s="29">
        <f t="shared" si="90"/>
        <v>44375</v>
      </c>
      <c r="K154" s="2">
        <f t="shared" si="91"/>
        <v>98</v>
      </c>
      <c r="L154" s="17">
        <f t="shared" si="92"/>
        <v>98</v>
      </c>
      <c r="M154" s="12">
        <f t="shared" si="84"/>
        <v>1.0229188220000001</v>
      </c>
      <c r="N154" s="12">
        <f t="shared" ca="1" si="85"/>
        <v>1.0440924739999999</v>
      </c>
      <c r="O154" s="179">
        <f t="shared" si="93"/>
        <v>0</v>
      </c>
      <c r="P154" s="14">
        <f t="shared" ca="1" si="82"/>
        <v>44.092473990000002</v>
      </c>
      <c r="Q154" s="14">
        <f t="shared" si="83"/>
        <v>0</v>
      </c>
      <c r="R154" s="14">
        <f t="shared" si="101"/>
        <v>0</v>
      </c>
      <c r="S154" s="20">
        <f t="shared" si="86"/>
        <v>0</v>
      </c>
      <c r="T154" s="14">
        <f t="shared" si="100"/>
        <v>0</v>
      </c>
      <c r="U154" s="4" t="str">
        <f t="shared" si="94"/>
        <v>J=</v>
      </c>
      <c r="V154" s="29">
        <f t="shared" si="95"/>
        <v>44708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87"/>
        <v>44518</v>
      </c>
      <c r="B155" s="144">
        <f t="shared" ca="1" si="96"/>
        <v>1044.639459</v>
      </c>
      <c r="C155" s="14">
        <f t="shared" si="88"/>
        <v>1000</v>
      </c>
      <c r="D155" s="13">
        <f ca="1">IF(A155&lt;$B$1,VLOOKUP(A155,[1]DI!$A$4:$B$15000,2,FALSE),0)</f>
        <v>7.6499999999999999E-2</v>
      </c>
      <c r="E155" s="14">
        <f t="shared" ca="1" si="97"/>
        <v>1.0002925600000001</v>
      </c>
      <c r="F155" s="14">
        <f ca="1">(TRUNC(PRODUCT($E$12:$E154),16))</f>
        <v>1.0209978678646801</v>
      </c>
      <c r="G155" s="14">
        <f t="shared" si="98"/>
        <v>1</v>
      </c>
      <c r="H155" s="14">
        <f t="shared" ca="1" si="99"/>
        <v>1.02099787</v>
      </c>
      <c r="I155" s="13">
        <f t="shared" si="89"/>
        <v>0.06</v>
      </c>
      <c r="J155" s="29">
        <f t="shared" si="90"/>
        <v>44375</v>
      </c>
      <c r="K155" s="2">
        <f t="shared" si="91"/>
        <v>99</v>
      </c>
      <c r="L155" s="17">
        <f t="shared" si="92"/>
        <v>99</v>
      </c>
      <c r="M155" s="12">
        <f t="shared" si="84"/>
        <v>1.023155375</v>
      </c>
      <c r="N155" s="12">
        <f t="shared" ca="1" si="85"/>
        <v>1.0446394590000001</v>
      </c>
      <c r="O155" s="179">
        <f t="shared" si="93"/>
        <v>0</v>
      </c>
      <c r="P155" s="14">
        <f t="shared" ca="1" si="82"/>
        <v>44.639459000000002</v>
      </c>
      <c r="Q155" s="14">
        <f t="shared" si="83"/>
        <v>0</v>
      </c>
      <c r="R155" s="14">
        <f t="shared" si="101"/>
        <v>0</v>
      </c>
      <c r="S155" s="20">
        <f t="shared" si="86"/>
        <v>0</v>
      </c>
      <c r="T155" s="14">
        <f t="shared" si="100"/>
        <v>0</v>
      </c>
      <c r="U155" s="4" t="str">
        <f t="shared" si="94"/>
        <v>J=</v>
      </c>
      <c r="V155" s="29">
        <f t="shared" si="95"/>
        <v>44708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87"/>
        <v>44519</v>
      </c>
      <c r="B156" s="144">
        <f t="shared" ca="1" si="96"/>
        <v>1045.186721</v>
      </c>
      <c r="C156" s="14">
        <f t="shared" si="88"/>
        <v>1000</v>
      </c>
      <c r="D156" s="13">
        <f ca="1">IF(A156&lt;$B$1,VLOOKUP(A156,[1]DI!$A$4:$B$15000,2,FALSE),0)</f>
        <v>7.6499999999999999E-2</v>
      </c>
      <c r="E156" s="14">
        <f t="shared" ca="1" si="97"/>
        <v>1.0002925600000001</v>
      </c>
      <c r="F156" s="14">
        <f ca="1">(TRUNC(PRODUCT($E$12:$E155),16))</f>
        <v>1.0212965710009101</v>
      </c>
      <c r="G156" s="14">
        <f t="shared" si="98"/>
        <v>1</v>
      </c>
      <c r="H156" s="14">
        <f t="shared" ca="1" si="99"/>
        <v>1.0212965700000001</v>
      </c>
      <c r="I156" s="13">
        <f t="shared" si="89"/>
        <v>0.06</v>
      </c>
      <c r="J156" s="29">
        <f t="shared" si="90"/>
        <v>44375</v>
      </c>
      <c r="K156" s="2">
        <f t="shared" si="91"/>
        <v>100</v>
      </c>
      <c r="L156" s="17">
        <f t="shared" si="92"/>
        <v>100</v>
      </c>
      <c r="M156" s="12">
        <f t="shared" si="84"/>
        <v>1.0233919819999999</v>
      </c>
      <c r="N156" s="12">
        <f t="shared" ca="1" si="85"/>
        <v>1.0451867210000001</v>
      </c>
      <c r="O156" s="179">
        <f t="shared" si="93"/>
        <v>0</v>
      </c>
      <c r="P156" s="14">
        <f t="shared" ca="1" si="82"/>
        <v>45.186720999999999</v>
      </c>
      <c r="Q156" s="14">
        <f t="shared" si="83"/>
        <v>0</v>
      </c>
      <c r="R156" s="14">
        <f t="shared" si="101"/>
        <v>0</v>
      </c>
      <c r="S156" s="20">
        <f t="shared" si="86"/>
        <v>0</v>
      </c>
      <c r="T156" s="14">
        <f t="shared" si="100"/>
        <v>0</v>
      </c>
      <c r="U156" s="4" t="str">
        <f t="shared" si="94"/>
        <v>J=</v>
      </c>
      <c r="V156" s="29">
        <f t="shared" si="95"/>
        <v>44708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87"/>
        <v>44520</v>
      </c>
      <c r="B157" s="144">
        <f t="shared" ca="1" si="96"/>
        <v>1045.734273</v>
      </c>
      <c r="C157" s="14">
        <f t="shared" si="88"/>
        <v>1000</v>
      </c>
      <c r="D157" s="13">
        <f ca="1">IF(A157&lt;$B$1,VLOOKUP(A157,[1]DI!$A$4:$B$15000,2,FALSE),0)</f>
        <v>0</v>
      </c>
      <c r="E157" s="14">
        <f t="shared" ca="1" si="97"/>
        <v>1</v>
      </c>
      <c r="F157" s="14">
        <f ca="1">(TRUNC(PRODUCT($E$12:$E156),16))</f>
        <v>1.0215953615257201</v>
      </c>
      <c r="G157" s="14">
        <f t="shared" si="98"/>
        <v>1</v>
      </c>
      <c r="H157" s="14">
        <f t="shared" ca="1" si="99"/>
        <v>1.0215953600000001</v>
      </c>
      <c r="I157" s="13">
        <f t="shared" si="89"/>
        <v>0.06</v>
      </c>
      <c r="J157" s="29">
        <f t="shared" si="90"/>
        <v>44375</v>
      </c>
      <c r="K157" s="2">
        <f t="shared" si="91"/>
        <v>100</v>
      </c>
      <c r="L157" s="17">
        <f t="shared" si="92"/>
        <v>101</v>
      </c>
      <c r="M157" s="12">
        <f t="shared" si="84"/>
        <v>1.023628644</v>
      </c>
      <c r="N157" s="12">
        <f t="shared" ca="1" si="85"/>
        <v>1.0457342730000001</v>
      </c>
      <c r="O157" s="179">
        <f t="shared" si="93"/>
        <v>0</v>
      </c>
      <c r="P157" s="14">
        <f t="shared" ca="1" si="82"/>
        <v>45.734273000000002</v>
      </c>
      <c r="Q157" s="14">
        <f t="shared" si="83"/>
        <v>0</v>
      </c>
      <c r="R157" s="14">
        <f t="shared" si="101"/>
        <v>0</v>
      </c>
      <c r="S157" s="20">
        <f t="shared" si="86"/>
        <v>0</v>
      </c>
      <c r="T157" s="14">
        <f t="shared" si="100"/>
        <v>0</v>
      </c>
      <c r="U157" s="4" t="str">
        <f t="shared" si="94"/>
        <v>J=</v>
      </c>
      <c r="V157" s="29">
        <f t="shared" si="95"/>
        <v>44708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87"/>
        <v>44521</v>
      </c>
      <c r="B158" s="144">
        <f t="shared" ca="1" si="96"/>
        <v>1045.734273</v>
      </c>
      <c r="C158" s="14">
        <f t="shared" si="88"/>
        <v>1000</v>
      </c>
      <c r="D158" s="13">
        <f ca="1">IF(A158&lt;$B$1,VLOOKUP(A158,[1]DI!$A$4:$B$15000,2,FALSE),0)</f>
        <v>0</v>
      </c>
      <c r="E158" s="14">
        <f t="shared" ca="1" si="97"/>
        <v>1</v>
      </c>
      <c r="F158" s="14">
        <f ca="1">(TRUNC(PRODUCT($E$12:$E157),16))</f>
        <v>1.0215953615257201</v>
      </c>
      <c r="G158" s="14">
        <f t="shared" si="98"/>
        <v>1</v>
      </c>
      <c r="H158" s="14">
        <f t="shared" ca="1" si="99"/>
        <v>1.0215953600000001</v>
      </c>
      <c r="I158" s="13">
        <f t="shared" si="89"/>
        <v>0.06</v>
      </c>
      <c r="J158" s="29">
        <f t="shared" si="90"/>
        <v>44375</v>
      </c>
      <c r="K158" s="2">
        <f t="shared" si="91"/>
        <v>100</v>
      </c>
      <c r="L158" s="17">
        <f t="shared" si="92"/>
        <v>101</v>
      </c>
      <c r="M158" s="12">
        <f t="shared" si="84"/>
        <v>1.023628644</v>
      </c>
      <c r="N158" s="12">
        <f t="shared" ca="1" si="85"/>
        <v>1.0457342730000001</v>
      </c>
      <c r="O158" s="179">
        <f t="shared" si="93"/>
        <v>0</v>
      </c>
      <c r="P158" s="14">
        <f t="shared" ca="1" si="82"/>
        <v>45.734273000000002</v>
      </c>
      <c r="Q158" s="14">
        <f t="shared" si="83"/>
        <v>0</v>
      </c>
      <c r="R158" s="14">
        <f t="shared" si="101"/>
        <v>0</v>
      </c>
      <c r="S158" s="20">
        <f t="shared" si="86"/>
        <v>0</v>
      </c>
      <c r="T158" s="14">
        <f t="shared" si="100"/>
        <v>0</v>
      </c>
      <c r="U158" s="4" t="str">
        <f t="shared" si="94"/>
        <v>J=</v>
      </c>
      <c r="V158" s="29">
        <f t="shared" si="95"/>
        <v>44708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87"/>
        <v>44522</v>
      </c>
      <c r="B159" s="144">
        <f t="shared" ca="1" si="96"/>
        <v>1045.734273</v>
      </c>
      <c r="C159" s="14">
        <f t="shared" si="88"/>
        <v>1000</v>
      </c>
      <c r="D159" s="13">
        <f ca="1">IF(A159&lt;$B$1,VLOOKUP(A159,[1]DI!$A$4:$B$15000,2,FALSE),0)</f>
        <v>7.6499999999999999E-2</v>
      </c>
      <c r="E159" s="14">
        <f t="shared" ca="1" si="97"/>
        <v>1.0002925600000001</v>
      </c>
      <c r="F159" s="14">
        <f ca="1">(TRUNC(PRODUCT($E$12:$E158),16))</f>
        <v>1.0215953615257201</v>
      </c>
      <c r="G159" s="14">
        <f t="shared" si="98"/>
        <v>1</v>
      </c>
      <c r="H159" s="14">
        <f t="shared" ca="1" si="99"/>
        <v>1.0215953600000001</v>
      </c>
      <c r="I159" s="13">
        <f t="shared" si="89"/>
        <v>0.06</v>
      </c>
      <c r="J159" s="29">
        <f t="shared" si="90"/>
        <v>44375</v>
      </c>
      <c r="K159" s="2">
        <f t="shared" si="91"/>
        <v>101</v>
      </c>
      <c r="L159" s="17">
        <f t="shared" si="92"/>
        <v>101</v>
      </c>
      <c r="M159" s="12">
        <f t="shared" si="84"/>
        <v>1.023628644</v>
      </c>
      <c r="N159" s="12">
        <f t="shared" ca="1" si="85"/>
        <v>1.0457342730000001</v>
      </c>
      <c r="O159" s="179">
        <f t="shared" si="93"/>
        <v>0</v>
      </c>
      <c r="P159" s="14">
        <f t="shared" ca="1" si="82"/>
        <v>45.734273000000002</v>
      </c>
      <c r="Q159" s="14">
        <f t="shared" si="83"/>
        <v>0</v>
      </c>
      <c r="R159" s="14">
        <f t="shared" si="101"/>
        <v>0</v>
      </c>
      <c r="S159" s="20">
        <f t="shared" si="86"/>
        <v>0</v>
      </c>
      <c r="T159" s="14">
        <f t="shared" si="100"/>
        <v>0</v>
      </c>
      <c r="U159" s="4" t="str">
        <f t="shared" si="94"/>
        <v>J=</v>
      </c>
      <c r="V159" s="29">
        <f t="shared" si="95"/>
        <v>44708</v>
      </c>
      <c r="W159" s="3"/>
      <c r="X159" s="3"/>
      <c r="Y159" s="108" t="s">
        <v>51</v>
      </c>
      <c r="Z159" s="109"/>
      <c r="AA159" s="110"/>
      <c r="AB159" s="1"/>
      <c r="AD159" s="112" t="s">
        <v>52</v>
      </c>
      <c r="AE159" s="112" t="s">
        <v>53</v>
      </c>
      <c r="AF159" s="112" t="s">
        <v>54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87"/>
        <v>44523</v>
      </c>
      <c r="B160" s="144">
        <f t="shared" ca="1" si="96"/>
        <v>1046.2821149900001</v>
      </c>
      <c r="C160" s="14">
        <f t="shared" si="88"/>
        <v>1000</v>
      </c>
      <c r="D160" s="13">
        <f ca="1">IF(A160&lt;$B$1,VLOOKUP(A160,[1]DI!$A$4:$B$15000,2,FALSE),0)</f>
        <v>7.6499999999999999E-2</v>
      </c>
      <c r="E160" s="14">
        <f t="shared" ca="1" si="97"/>
        <v>1.0002925600000001</v>
      </c>
      <c r="F160" s="14">
        <f ca="1">(TRUNC(PRODUCT($E$12:$E159),16))</f>
        <v>1.0218942394646899</v>
      </c>
      <c r="G160" s="14">
        <f t="shared" si="98"/>
        <v>1</v>
      </c>
      <c r="H160" s="14">
        <f t="shared" ca="1" si="99"/>
        <v>1.02189424</v>
      </c>
      <c r="I160" s="13">
        <f t="shared" si="89"/>
        <v>0.06</v>
      </c>
      <c r="J160" s="29">
        <f t="shared" si="90"/>
        <v>44375</v>
      </c>
      <c r="K160" s="2">
        <f t="shared" si="91"/>
        <v>102</v>
      </c>
      <c r="L160" s="17">
        <f t="shared" si="92"/>
        <v>102</v>
      </c>
      <c r="M160" s="12">
        <f t="shared" si="84"/>
        <v>1.0238653609999999</v>
      </c>
      <c r="N160" s="12">
        <f t="shared" ca="1" si="85"/>
        <v>1.0462821149999999</v>
      </c>
      <c r="O160" s="179">
        <f t="shared" si="93"/>
        <v>0</v>
      </c>
      <c r="P160" s="14">
        <f t="shared" ca="1" si="82"/>
        <v>46.282114989999997</v>
      </c>
      <c r="Q160" s="14">
        <f t="shared" si="83"/>
        <v>0</v>
      </c>
      <c r="R160" s="14">
        <f t="shared" si="101"/>
        <v>0</v>
      </c>
      <c r="S160" s="20">
        <f t="shared" si="86"/>
        <v>0</v>
      </c>
      <c r="T160" s="14">
        <f t="shared" si="100"/>
        <v>0</v>
      </c>
      <c r="U160" s="4" t="str">
        <f t="shared" si="94"/>
        <v>J=</v>
      </c>
      <c r="V160" s="29">
        <f t="shared" si="95"/>
        <v>44708</v>
      </c>
      <c r="W160" s="3"/>
      <c r="X160" s="3"/>
      <c r="Y160" s="105">
        <f>[2]Plan1!$A230</f>
        <v>43831</v>
      </c>
      <c r="Z160" s="105" t="str">
        <f>[2]Plan1!$C230</f>
        <v>Confraternização Universal</v>
      </c>
      <c r="AA160" s="96"/>
      <c r="AB160" s="1"/>
      <c r="AD160" s="94">
        <f t="shared" ref="AD160:AD174" si="102">WORKDAY(AE160,-1,$Y$160:$Y$544)</f>
        <v>44372</v>
      </c>
      <c r="AE160" s="113">
        <f>A9</f>
        <v>44375</v>
      </c>
      <c r="AF160" s="94">
        <f t="shared" ref="AF160:AF174" si="103">WORKDAY(AD160,1,$Y$160:$Y$544)</f>
        <v>44375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87"/>
        <v>44524</v>
      </c>
      <c r="B161" s="144">
        <f t="shared" ca="1" si="96"/>
        <v>1046.8302349999999</v>
      </c>
      <c r="C161" s="14">
        <f t="shared" si="88"/>
        <v>1000</v>
      </c>
      <c r="D161" s="13">
        <f ca="1">IF(A161&lt;$B$1,VLOOKUP(A161,[1]DI!$A$4:$B$15000,2,FALSE),0)</f>
        <v>7.6499999999999999E-2</v>
      </c>
      <c r="E161" s="14">
        <f t="shared" ca="1" si="97"/>
        <v>1.0002925600000001</v>
      </c>
      <c r="F161" s="14">
        <f ca="1">(TRUNC(PRODUCT($E$12:$E160),16))</f>
        <v>1.0221932048433799</v>
      </c>
      <c r="G161" s="14">
        <f t="shared" si="98"/>
        <v>1</v>
      </c>
      <c r="H161" s="14">
        <f t="shared" ca="1" si="99"/>
        <v>1.0221932</v>
      </c>
      <c r="I161" s="13">
        <f t="shared" si="89"/>
        <v>0.06</v>
      </c>
      <c r="J161" s="29">
        <f t="shared" si="90"/>
        <v>44375</v>
      </c>
      <c r="K161" s="2">
        <f t="shared" si="91"/>
        <v>103</v>
      </c>
      <c r="L161" s="17">
        <f t="shared" si="92"/>
        <v>103</v>
      </c>
      <c r="M161" s="12">
        <f t="shared" si="84"/>
        <v>1.0241021320000001</v>
      </c>
      <c r="N161" s="12">
        <f t="shared" ca="1" si="85"/>
        <v>1.0468302350000001</v>
      </c>
      <c r="O161" s="179">
        <f t="shared" si="93"/>
        <v>0</v>
      </c>
      <c r="P161" s="14">
        <f t="shared" ca="1" si="82"/>
        <v>46.830235000000002</v>
      </c>
      <c r="Q161" s="14">
        <f t="shared" si="83"/>
        <v>0</v>
      </c>
      <c r="R161" s="14">
        <f t="shared" si="101"/>
        <v>0</v>
      </c>
      <c r="S161" s="20">
        <f t="shared" si="86"/>
        <v>0</v>
      </c>
      <c r="T161" s="14">
        <f t="shared" si="100"/>
        <v>0</v>
      </c>
      <c r="U161" s="4" t="str">
        <f t="shared" si="94"/>
        <v>J=</v>
      </c>
      <c r="V161" s="29">
        <f t="shared" si="95"/>
        <v>44708</v>
      </c>
      <c r="W161" s="3"/>
      <c r="X161" s="3"/>
      <c r="Y161" s="105">
        <f>[2]Plan1!$A231</f>
        <v>43885</v>
      </c>
      <c r="Z161" s="105" t="str">
        <f>[2]Plan1!$C231</f>
        <v>Carnaval</v>
      </c>
      <c r="AA161" s="96"/>
      <c r="AB161" s="1"/>
      <c r="AD161" s="94">
        <f>WORKDAY(AE161,-1,$Y$160:$Y$544)</f>
        <v>44427</v>
      </c>
      <c r="AE161" s="94">
        <v>44428</v>
      </c>
      <c r="AF161" s="94">
        <f t="shared" si="103"/>
        <v>44428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87"/>
        <v>44525</v>
      </c>
      <c r="B162" s="144">
        <f t="shared" ca="1" si="96"/>
        <v>1047.3786560000001</v>
      </c>
      <c r="C162" s="14">
        <f t="shared" si="88"/>
        <v>1000</v>
      </c>
      <c r="D162" s="13">
        <f ca="1">IF(A162&lt;$B$1,VLOOKUP(A162,[1]DI!$A$4:$B$15000,2,FALSE),0)</f>
        <v>7.6499999999999999E-2</v>
      </c>
      <c r="E162" s="14">
        <f t="shared" ca="1" si="97"/>
        <v>1.0002925600000001</v>
      </c>
      <c r="F162" s="14">
        <f ca="1">(TRUNC(PRODUCT($E$12:$E161),16))</f>
        <v>1.02249225768739</v>
      </c>
      <c r="G162" s="14">
        <f t="shared" si="98"/>
        <v>1</v>
      </c>
      <c r="H162" s="14">
        <f t="shared" ca="1" si="99"/>
        <v>1.0224922599999999</v>
      </c>
      <c r="I162" s="13">
        <f t="shared" si="89"/>
        <v>0.06</v>
      </c>
      <c r="J162" s="29">
        <f t="shared" si="90"/>
        <v>44375</v>
      </c>
      <c r="K162" s="2">
        <f t="shared" si="91"/>
        <v>104</v>
      </c>
      <c r="L162" s="17">
        <f t="shared" si="92"/>
        <v>104</v>
      </c>
      <c r="M162" s="12">
        <f t="shared" si="84"/>
        <v>1.024338958</v>
      </c>
      <c r="N162" s="12">
        <f t="shared" ca="1" si="85"/>
        <v>1.047378656</v>
      </c>
      <c r="O162" s="179">
        <f t="shared" si="93"/>
        <v>0</v>
      </c>
      <c r="P162" s="14">
        <f t="shared" ca="1" si="82"/>
        <v>47.378655999999999</v>
      </c>
      <c r="Q162" s="14">
        <f t="shared" si="83"/>
        <v>0</v>
      </c>
      <c r="R162" s="14">
        <f t="shared" si="101"/>
        <v>0</v>
      </c>
      <c r="S162" s="20">
        <f t="shared" si="86"/>
        <v>0</v>
      </c>
      <c r="T162" s="14">
        <f t="shared" si="100"/>
        <v>0</v>
      </c>
      <c r="U162" s="4" t="str">
        <f t="shared" si="94"/>
        <v>J=</v>
      </c>
      <c r="V162" s="29">
        <f t="shared" si="95"/>
        <v>44708</v>
      </c>
      <c r="W162" s="3"/>
      <c r="X162" s="3"/>
      <c r="Y162" s="105">
        <f>[2]Plan1!$A232</f>
        <v>43886</v>
      </c>
      <c r="Z162" s="105" t="str">
        <f>[2]Plan1!$C232</f>
        <v>Carnaval</v>
      </c>
      <c r="AA162" s="96"/>
      <c r="AB162" s="1"/>
      <c r="AD162" s="94">
        <f t="shared" si="102"/>
        <v>44456</v>
      </c>
      <c r="AE162" s="94">
        <f>EDATE(AE161,1)</f>
        <v>44459</v>
      </c>
      <c r="AF162" s="94">
        <f t="shared" si="103"/>
        <v>44459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87"/>
        <v>44526</v>
      </c>
      <c r="B163" s="144">
        <f t="shared" ca="1" si="96"/>
        <v>1047.927357</v>
      </c>
      <c r="C163" s="14">
        <f t="shared" si="88"/>
        <v>1000</v>
      </c>
      <c r="D163" s="13">
        <f ca="1">IF(A163&lt;$B$1,VLOOKUP(A163,[1]DI!$A$4:$B$15000,2,FALSE),0)</f>
        <v>7.6499999999999999E-2</v>
      </c>
      <c r="E163" s="14">
        <f t="shared" ca="1" si="97"/>
        <v>1.0002925600000001</v>
      </c>
      <c r="F163" s="14">
        <f ca="1">(TRUNC(PRODUCT($E$12:$E162),16))</f>
        <v>1.0227913980223</v>
      </c>
      <c r="G163" s="14">
        <f t="shared" si="98"/>
        <v>1</v>
      </c>
      <c r="H163" s="14">
        <f t="shared" ca="1" si="99"/>
        <v>1.0227914</v>
      </c>
      <c r="I163" s="13">
        <f t="shared" si="89"/>
        <v>0.06</v>
      </c>
      <c r="J163" s="29">
        <f t="shared" si="90"/>
        <v>44375</v>
      </c>
      <c r="K163" s="2">
        <f t="shared" si="91"/>
        <v>105</v>
      </c>
      <c r="L163" s="17">
        <f t="shared" si="92"/>
        <v>105</v>
      </c>
      <c r="M163" s="12">
        <f t="shared" si="84"/>
        <v>1.0245758389999999</v>
      </c>
      <c r="N163" s="12">
        <f t="shared" ca="1" si="85"/>
        <v>1.0479273570000001</v>
      </c>
      <c r="O163" s="179">
        <f t="shared" si="93"/>
        <v>0</v>
      </c>
      <c r="P163" s="14">
        <f t="shared" ca="1" si="82"/>
        <v>47.927357000000001</v>
      </c>
      <c r="Q163" s="14">
        <f t="shared" si="83"/>
        <v>0</v>
      </c>
      <c r="R163" s="14">
        <f t="shared" si="101"/>
        <v>0</v>
      </c>
      <c r="S163" s="20">
        <f t="shared" si="86"/>
        <v>0</v>
      </c>
      <c r="T163" s="14">
        <f t="shared" si="100"/>
        <v>0</v>
      </c>
      <c r="U163" s="4" t="str">
        <f t="shared" si="94"/>
        <v>J=</v>
      </c>
      <c r="V163" s="29">
        <f t="shared" si="95"/>
        <v>44708</v>
      </c>
      <c r="W163" s="3"/>
      <c r="X163" s="3"/>
      <c r="Y163" s="105">
        <f>[2]Plan1!$A233</f>
        <v>43931</v>
      </c>
      <c r="Z163" s="105" t="str">
        <f>[2]Plan1!$C233</f>
        <v>Paixão de Cristo</v>
      </c>
      <c r="AA163" s="96"/>
      <c r="AB163" s="1"/>
      <c r="AD163" s="94">
        <f t="shared" si="102"/>
        <v>44488</v>
      </c>
      <c r="AE163" s="94">
        <f t="shared" ref="AE163:AE200" si="104">EDATE(AE162,1)</f>
        <v>44489</v>
      </c>
      <c r="AF163" s="94">
        <f t="shared" si="103"/>
        <v>44489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87"/>
        <v>44527</v>
      </c>
      <c r="B164" s="144">
        <f t="shared" ca="1" si="96"/>
        <v>1048.47634799</v>
      </c>
      <c r="C164" s="14">
        <f t="shared" si="88"/>
        <v>1000</v>
      </c>
      <c r="D164" s="13">
        <f ca="1">IF(A164&lt;$B$1,VLOOKUP(A164,[1]DI!$A$4:$B$15000,2,FALSE),0)</f>
        <v>0</v>
      </c>
      <c r="E164" s="14">
        <f t="shared" ca="1" si="97"/>
        <v>1</v>
      </c>
      <c r="F164" s="14">
        <f ca="1">(TRUNC(PRODUCT($E$12:$E163),16))</f>
        <v>1.02309062587371</v>
      </c>
      <c r="G164" s="14">
        <f t="shared" si="98"/>
        <v>1</v>
      </c>
      <c r="H164" s="14">
        <f t="shared" ca="1" si="99"/>
        <v>1.02309063</v>
      </c>
      <c r="I164" s="13">
        <f t="shared" si="89"/>
        <v>0.06</v>
      </c>
      <c r="J164" s="29">
        <f t="shared" si="90"/>
        <v>44375</v>
      </c>
      <c r="K164" s="2">
        <f t="shared" si="91"/>
        <v>105</v>
      </c>
      <c r="L164" s="17">
        <f t="shared" si="92"/>
        <v>106</v>
      </c>
      <c r="M164" s="12">
        <f t="shared" si="84"/>
        <v>1.024812775</v>
      </c>
      <c r="N164" s="12">
        <f t="shared" ca="1" si="85"/>
        <v>1.0484763479999999</v>
      </c>
      <c r="O164" s="179">
        <f t="shared" si="93"/>
        <v>0</v>
      </c>
      <c r="P164" s="14">
        <f t="shared" ca="1" si="82"/>
        <v>48.476347990000001</v>
      </c>
      <c r="Q164" s="14">
        <f t="shared" si="83"/>
        <v>0</v>
      </c>
      <c r="R164" s="14">
        <f t="shared" si="101"/>
        <v>0</v>
      </c>
      <c r="S164" s="20">
        <f t="shared" si="86"/>
        <v>0</v>
      </c>
      <c r="T164" s="14">
        <f t="shared" si="100"/>
        <v>0</v>
      </c>
      <c r="U164" s="4" t="str">
        <f t="shared" si="94"/>
        <v>J=</v>
      </c>
      <c r="V164" s="29">
        <f t="shared" si="95"/>
        <v>44708</v>
      </c>
      <c r="W164" s="3"/>
      <c r="X164" s="3"/>
      <c r="Y164" s="105">
        <f>[2]Plan1!$A234</f>
        <v>43942</v>
      </c>
      <c r="Z164" s="105" t="str">
        <f>[2]Plan1!$C234</f>
        <v>Tiradentes</v>
      </c>
      <c r="AA164" s="96"/>
      <c r="AB164" s="1"/>
      <c r="AD164" s="94">
        <f t="shared" si="102"/>
        <v>44519</v>
      </c>
      <c r="AE164" s="94">
        <f t="shared" si="104"/>
        <v>44520</v>
      </c>
      <c r="AF164" s="94">
        <f t="shared" si="103"/>
        <v>44522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87"/>
        <v>44528</v>
      </c>
      <c r="B165" s="144">
        <f t="shared" ca="1" si="96"/>
        <v>1048.47634799</v>
      </c>
      <c r="C165" s="14">
        <f t="shared" si="88"/>
        <v>1000</v>
      </c>
      <c r="D165" s="13">
        <f ca="1">IF(A165&lt;$B$1,VLOOKUP(A165,[1]DI!$A$4:$B$15000,2,FALSE),0)</f>
        <v>0</v>
      </c>
      <c r="E165" s="14">
        <f t="shared" ca="1" si="97"/>
        <v>1</v>
      </c>
      <c r="F165" s="14">
        <f ca="1">(TRUNC(PRODUCT($E$12:$E164),16))</f>
        <v>1.02309062587371</v>
      </c>
      <c r="G165" s="14">
        <f t="shared" si="98"/>
        <v>1</v>
      </c>
      <c r="H165" s="14">
        <f t="shared" ca="1" si="99"/>
        <v>1.02309063</v>
      </c>
      <c r="I165" s="13">
        <f t="shared" si="89"/>
        <v>0.06</v>
      </c>
      <c r="J165" s="29">
        <f t="shared" si="90"/>
        <v>44375</v>
      </c>
      <c r="K165" s="2">
        <f t="shared" si="91"/>
        <v>105</v>
      </c>
      <c r="L165" s="17">
        <f t="shared" si="92"/>
        <v>106</v>
      </c>
      <c r="M165" s="12">
        <f t="shared" si="84"/>
        <v>1.024812775</v>
      </c>
      <c r="N165" s="12">
        <f t="shared" ca="1" si="85"/>
        <v>1.0484763479999999</v>
      </c>
      <c r="O165" s="179">
        <f t="shared" si="93"/>
        <v>0</v>
      </c>
      <c r="P165" s="14">
        <f t="shared" ca="1" si="82"/>
        <v>48.476347990000001</v>
      </c>
      <c r="Q165" s="14">
        <f t="shared" si="83"/>
        <v>0</v>
      </c>
      <c r="R165" s="14">
        <f t="shared" si="101"/>
        <v>0</v>
      </c>
      <c r="S165" s="20">
        <f t="shared" si="86"/>
        <v>0</v>
      </c>
      <c r="T165" s="14">
        <f t="shared" si="100"/>
        <v>0</v>
      </c>
      <c r="U165" s="4" t="str">
        <f t="shared" si="94"/>
        <v>J=</v>
      </c>
      <c r="V165" s="29">
        <f t="shared" si="95"/>
        <v>44708</v>
      </c>
      <c r="W165" s="3"/>
      <c r="X165" s="3"/>
      <c r="Y165" s="105">
        <f>[2]Plan1!$A235</f>
        <v>43952</v>
      </c>
      <c r="Z165" s="105" t="str">
        <f>[2]Plan1!$C235</f>
        <v>Dia do Trabalho</v>
      </c>
      <c r="AA165" s="96"/>
      <c r="AB165" s="1"/>
      <c r="AD165" s="94">
        <f t="shared" si="102"/>
        <v>44547</v>
      </c>
      <c r="AE165" s="94">
        <f t="shared" si="104"/>
        <v>44550</v>
      </c>
      <c r="AF165" s="94">
        <f t="shared" si="103"/>
        <v>44550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87"/>
        <v>44529</v>
      </c>
      <c r="B166" s="144">
        <f t="shared" ca="1" si="96"/>
        <v>1048.47634799</v>
      </c>
      <c r="C166" s="14">
        <f t="shared" si="88"/>
        <v>1000</v>
      </c>
      <c r="D166" s="13">
        <f ca="1">IF(A166&lt;$B$1,VLOOKUP(A166,[1]DI!$A$4:$B$15000,2,FALSE),0)</f>
        <v>7.6499999999999999E-2</v>
      </c>
      <c r="E166" s="14">
        <f t="shared" ca="1" si="97"/>
        <v>1.0002925600000001</v>
      </c>
      <c r="F166" s="14">
        <f ca="1">(TRUNC(PRODUCT($E$12:$E165),16))</f>
        <v>1.02309062587371</v>
      </c>
      <c r="G166" s="14">
        <f t="shared" si="98"/>
        <v>1</v>
      </c>
      <c r="H166" s="14">
        <f t="shared" ca="1" si="99"/>
        <v>1.02309063</v>
      </c>
      <c r="I166" s="13">
        <f t="shared" si="89"/>
        <v>0.06</v>
      </c>
      <c r="J166" s="29">
        <f t="shared" si="90"/>
        <v>44375</v>
      </c>
      <c r="K166" s="2">
        <f t="shared" si="91"/>
        <v>106</v>
      </c>
      <c r="L166" s="17">
        <f t="shared" si="92"/>
        <v>106</v>
      </c>
      <c r="M166" s="12">
        <f t="shared" si="84"/>
        <v>1.024812775</v>
      </c>
      <c r="N166" s="12">
        <f t="shared" ca="1" si="85"/>
        <v>1.0484763479999999</v>
      </c>
      <c r="O166" s="179">
        <f t="shared" si="93"/>
        <v>0</v>
      </c>
      <c r="P166" s="14">
        <f t="shared" ca="1" si="82"/>
        <v>48.476347990000001</v>
      </c>
      <c r="Q166" s="14">
        <f t="shared" si="83"/>
        <v>0</v>
      </c>
      <c r="R166" s="14">
        <f t="shared" si="101"/>
        <v>0</v>
      </c>
      <c r="S166" s="20">
        <f t="shared" si="86"/>
        <v>0</v>
      </c>
      <c r="T166" s="14">
        <f t="shared" si="100"/>
        <v>0</v>
      </c>
      <c r="U166" s="4" t="str">
        <f t="shared" si="94"/>
        <v>J=</v>
      </c>
      <c r="V166" s="29">
        <f t="shared" si="95"/>
        <v>44708</v>
      </c>
      <c r="W166" s="3"/>
      <c r="X166" s="3"/>
      <c r="Y166" s="105">
        <f>[2]Plan1!$A236</f>
        <v>43993</v>
      </c>
      <c r="Z166" s="105" t="str">
        <f>[2]Plan1!$C236</f>
        <v>Corpus Christi</v>
      </c>
      <c r="AA166" s="96"/>
      <c r="AB166" s="1"/>
      <c r="AD166" s="94">
        <f t="shared" si="102"/>
        <v>44580</v>
      </c>
      <c r="AE166" s="94">
        <f t="shared" si="104"/>
        <v>44581</v>
      </c>
      <c r="AF166" s="94">
        <f t="shared" si="103"/>
        <v>44581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87"/>
        <v>44530</v>
      </c>
      <c r="B167" s="144">
        <f t="shared" ca="1" si="96"/>
        <v>1049.025619</v>
      </c>
      <c r="C167" s="14">
        <f t="shared" si="88"/>
        <v>1000</v>
      </c>
      <c r="D167" s="13">
        <f ca="1">IF(A167&lt;$B$1,VLOOKUP(A167,[1]DI!$A$4:$B$15000,2,FALSE),0)</f>
        <v>7.6499999999999999E-2</v>
      </c>
      <c r="E167" s="14">
        <f t="shared" ca="1" si="97"/>
        <v>1.0002925600000001</v>
      </c>
      <c r="F167" s="14">
        <f ca="1">(TRUNC(PRODUCT($E$12:$E166),16))</f>
        <v>1.0233899412672101</v>
      </c>
      <c r="G167" s="14">
        <f t="shared" si="98"/>
        <v>1</v>
      </c>
      <c r="H167" s="14">
        <f t="shared" ca="1" si="99"/>
        <v>1.0233899399999999</v>
      </c>
      <c r="I167" s="13">
        <f t="shared" si="89"/>
        <v>0.06</v>
      </c>
      <c r="J167" s="29">
        <f t="shared" si="90"/>
        <v>44375</v>
      </c>
      <c r="K167" s="2">
        <f t="shared" si="91"/>
        <v>107</v>
      </c>
      <c r="L167" s="17">
        <f t="shared" si="92"/>
        <v>107</v>
      </c>
      <c r="M167" s="12">
        <f t="shared" si="84"/>
        <v>1.025049766</v>
      </c>
      <c r="N167" s="12">
        <f t="shared" ca="1" si="85"/>
        <v>1.049025619</v>
      </c>
      <c r="O167" s="179">
        <f t="shared" si="93"/>
        <v>0</v>
      </c>
      <c r="P167" s="14">
        <f t="shared" ca="1" si="82"/>
        <v>49.025618999999999</v>
      </c>
      <c r="Q167" s="14">
        <f t="shared" si="83"/>
        <v>0</v>
      </c>
      <c r="R167" s="14">
        <f t="shared" si="101"/>
        <v>0</v>
      </c>
      <c r="S167" s="20">
        <f t="shared" si="86"/>
        <v>0</v>
      </c>
      <c r="T167" s="14">
        <f t="shared" si="100"/>
        <v>0</v>
      </c>
      <c r="U167" s="4" t="str">
        <f t="shared" si="94"/>
        <v>J=</v>
      </c>
      <c r="V167" s="29">
        <f t="shared" si="95"/>
        <v>44708</v>
      </c>
      <c r="W167" s="3"/>
      <c r="X167" s="3"/>
      <c r="Y167" s="105">
        <f>[2]Plan1!$A237</f>
        <v>44081</v>
      </c>
      <c r="Z167" s="105" t="str">
        <f>[2]Plan1!$C237</f>
        <v>Independência do Brasil</v>
      </c>
      <c r="AA167" s="96"/>
      <c r="AB167" s="1"/>
      <c r="AD167" s="94">
        <f t="shared" si="102"/>
        <v>44610</v>
      </c>
      <c r="AE167" s="94">
        <f t="shared" si="104"/>
        <v>44612</v>
      </c>
      <c r="AF167" s="94">
        <f t="shared" si="103"/>
        <v>44613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87"/>
        <v>44531</v>
      </c>
      <c r="B168" s="144">
        <f t="shared" ca="1" si="96"/>
        <v>1049.5751789999999</v>
      </c>
      <c r="C168" s="14">
        <f t="shared" si="88"/>
        <v>1000</v>
      </c>
      <c r="D168" s="13">
        <f ca="1">IF(A168&lt;$B$1,VLOOKUP(A168,[1]DI!$A$4:$B$15000,2,FALSE),0)</f>
        <v>7.6499999999999999E-2</v>
      </c>
      <c r="E168" s="14">
        <f t="shared" ca="1" si="97"/>
        <v>1.0002925600000001</v>
      </c>
      <c r="F168" s="14">
        <f ca="1">(TRUNC(PRODUCT($E$12:$E167),16))</f>
        <v>1.0236893442284301</v>
      </c>
      <c r="G168" s="14">
        <f t="shared" si="98"/>
        <v>1</v>
      </c>
      <c r="H168" s="14">
        <f t="shared" ca="1" si="99"/>
        <v>1.02368934</v>
      </c>
      <c r="I168" s="13">
        <f t="shared" si="89"/>
        <v>0.06</v>
      </c>
      <c r="J168" s="29">
        <f t="shared" si="90"/>
        <v>44375</v>
      </c>
      <c r="K168" s="2">
        <f t="shared" si="91"/>
        <v>108</v>
      </c>
      <c r="L168" s="17">
        <f t="shared" si="92"/>
        <v>108</v>
      </c>
      <c r="M168" s="12">
        <f t="shared" si="84"/>
        <v>1.025286811</v>
      </c>
      <c r="N168" s="12">
        <f t="shared" ca="1" si="85"/>
        <v>1.0495751790000001</v>
      </c>
      <c r="O168" s="179">
        <f t="shared" si="93"/>
        <v>0</v>
      </c>
      <c r="P168" s="14">
        <f t="shared" ca="1" si="82"/>
        <v>49.575178999999999</v>
      </c>
      <c r="Q168" s="14">
        <f t="shared" si="83"/>
        <v>0</v>
      </c>
      <c r="R168" s="14">
        <f t="shared" si="101"/>
        <v>0</v>
      </c>
      <c r="S168" s="20">
        <f t="shared" si="86"/>
        <v>0</v>
      </c>
      <c r="T168" s="14">
        <f t="shared" si="100"/>
        <v>0</v>
      </c>
      <c r="U168" s="4" t="str">
        <f t="shared" si="94"/>
        <v>J=</v>
      </c>
      <c r="V168" s="29">
        <f t="shared" si="95"/>
        <v>44708</v>
      </c>
      <c r="W168" s="3"/>
      <c r="X168" s="3"/>
      <c r="Y168" s="105">
        <f>[2]Plan1!$A238</f>
        <v>44116</v>
      </c>
      <c r="Z168" s="105" t="str">
        <f>[2]Plan1!$C238</f>
        <v>Nossa Sr.a Aparecida - Padroeira do Brasil</v>
      </c>
      <c r="AA168" s="96"/>
      <c r="AB168" s="1"/>
      <c r="AD168" s="94">
        <f t="shared" si="102"/>
        <v>44638</v>
      </c>
      <c r="AE168" s="94">
        <f t="shared" si="104"/>
        <v>44640</v>
      </c>
      <c r="AF168" s="94">
        <f t="shared" si="103"/>
        <v>44641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87"/>
        <v>44532</v>
      </c>
      <c r="B169" s="144">
        <f t="shared" ca="1" si="96"/>
        <v>1050.1250299999999</v>
      </c>
      <c r="C169" s="14">
        <f t="shared" si="88"/>
        <v>1000</v>
      </c>
      <c r="D169" s="13">
        <f ca="1">IF(A169&lt;$B$1,VLOOKUP(A169,[1]DI!$A$4:$B$15000,2,FALSE),0)</f>
        <v>7.6499999999999999E-2</v>
      </c>
      <c r="E169" s="14">
        <f t="shared" ca="1" si="97"/>
        <v>1.0002925600000001</v>
      </c>
      <c r="F169" s="14">
        <f ca="1">(TRUNC(PRODUCT($E$12:$E168),16))</f>
        <v>1.02398883478298</v>
      </c>
      <c r="G169" s="14">
        <f t="shared" si="98"/>
        <v>1</v>
      </c>
      <c r="H169" s="14">
        <f t="shared" ca="1" si="99"/>
        <v>1.02398883</v>
      </c>
      <c r="I169" s="13">
        <f t="shared" si="89"/>
        <v>0.06</v>
      </c>
      <c r="J169" s="29">
        <f t="shared" si="90"/>
        <v>44375</v>
      </c>
      <c r="K169" s="2">
        <f t="shared" si="91"/>
        <v>109</v>
      </c>
      <c r="L169" s="17">
        <f t="shared" si="92"/>
        <v>109</v>
      </c>
      <c r="M169" s="12">
        <f t="shared" si="84"/>
        <v>1.0255239110000001</v>
      </c>
      <c r="N169" s="12">
        <f t="shared" ca="1" si="85"/>
        <v>1.05012503</v>
      </c>
      <c r="O169" s="179">
        <f t="shared" si="93"/>
        <v>0</v>
      </c>
      <c r="P169" s="14">
        <f t="shared" ca="1" si="82"/>
        <v>50.125030000000002</v>
      </c>
      <c r="Q169" s="14">
        <f t="shared" si="83"/>
        <v>0</v>
      </c>
      <c r="R169" s="14">
        <f t="shared" si="101"/>
        <v>0</v>
      </c>
      <c r="S169" s="20">
        <f t="shared" si="86"/>
        <v>0</v>
      </c>
      <c r="T169" s="14">
        <f t="shared" si="100"/>
        <v>0</v>
      </c>
      <c r="U169" s="4" t="str">
        <f t="shared" si="94"/>
        <v>J=</v>
      </c>
      <c r="V169" s="29">
        <f t="shared" si="95"/>
        <v>44708</v>
      </c>
      <c r="W169" s="3"/>
      <c r="X169" s="3"/>
      <c r="Y169" s="105">
        <f>[2]Plan1!$A239</f>
        <v>44137</v>
      </c>
      <c r="Z169" s="105" t="str">
        <f>[2]Plan1!$C239</f>
        <v>Finados</v>
      </c>
      <c r="AA169" s="96"/>
      <c r="AB169" s="1"/>
      <c r="AD169" s="94">
        <f t="shared" si="102"/>
        <v>44670</v>
      </c>
      <c r="AE169" s="94">
        <f t="shared" si="104"/>
        <v>44671</v>
      </c>
      <c r="AF169" s="94">
        <f t="shared" si="103"/>
        <v>44671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87"/>
        <v>44533</v>
      </c>
      <c r="B170" s="144">
        <f t="shared" ca="1" si="96"/>
        <v>1050.6751710000001</v>
      </c>
      <c r="C170" s="14">
        <f t="shared" si="88"/>
        <v>1000</v>
      </c>
      <c r="D170" s="13">
        <f ca="1">IF(A170&lt;$B$1,VLOOKUP(A170,[1]DI!$A$4:$B$15000,2,FALSE),0)</f>
        <v>7.6499999999999999E-2</v>
      </c>
      <c r="E170" s="14">
        <f t="shared" ca="1" si="97"/>
        <v>1.0002925600000001</v>
      </c>
      <c r="F170" s="14">
        <f ca="1">(TRUNC(PRODUCT($E$12:$E169),16))</f>
        <v>1.02428841295648</v>
      </c>
      <c r="G170" s="14">
        <f t="shared" si="98"/>
        <v>1</v>
      </c>
      <c r="H170" s="14">
        <f t="shared" ca="1" si="99"/>
        <v>1.02428841</v>
      </c>
      <c r="I170" s="13">
        <f t="shared" si="89"/>
        <v>0.06</v>
      </c>
      <c r="J170" s="29">
        <f t="shared" si="90"/>
        <v>44375</v>
      </c>
      <c r="K170" s="2">
        <f t="shared" si="91"/>
        <v>110</v>
      </c>
      <c r="L170" s="17">
        <f t="shared" si="92"/>
        <v>110</v>
      </c>
      <c r="M170" s="12">
        <f t="shared" si="84"/>
        <v>1.0257610660000001</v>
      </c>
      <c r="N170" s="12">
        <f t="shared" ca="1" si="85"/>
        <v>1.050675171</v>
      </c>
      <c r="O170" s="179">
        <f t="shared" si="93"/>
        <v>0</v>
      </c>
      <c r="P170" s="14">
        <f t="shared" ca="1" si="82"/>
        <v>50.675170999999999</v>
      </c>
      <c r="Q170" s="14">
        <f t="shared" si="83"/>
        <v>0</v>
      </c>
      <c r="R170" s="14">
        <f t="shared" si="101"/>
        <v>0</v>
      </c>
      <c r="S170" s="20">
        <f t="shared" si="86"/>
        <v>0</v>
      </c>
      <c r="T170" s="14">
        <f t="shared" si="100"/>
        <v>0</v>
      </c>
      <c r="U170" s="4" t="str">
        <f t="shared" si="94"/>
        <v>J=</v>
      </c>
      <c r="V170" s="29">
        <f t="shared" si="95"/>
        <v>44708</v>
      </c>
      <c r="W170" s="3"/>
      <c r="X170" s="3"/>
      <c r="Y170" s="105">
        <f>[2]Plan1!$A240</f>
        <v>44150</v>
      </c>
      <c r="Z170" s="105" t="str">
        <f>[2]Plan1!$C240</f>
        <v>Proclamação da República</v>
      </c>
      <c r="AA170" s="96"/>
      <c r="AB170" s="1"/>
      <c r="AD170" s="94">
        <f t="shared" si="102"/>
        <v>44700</v>
      </c>
      <c r="AE170" s="94">
        <f t="shared" si="104"/>
        <v>44701</v>
      </c>
      <c r="AF170" s="94">
        <f t="shared" si="103"/>
        <v>44701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87"/>
        <v>44534</v>
      </c>
      <c r="B171" s="144">
        <f t="shared" ca="1" si="96"/>
        <v>1051.225604</v>
      </c>
      <c r="C171" s="14">
        <f t="shared" si="88"/>
        <v>1000</v>
      </c>
      <c r="D171" s="13">
        <f ca="1">IF(A171&lt;$B$1,VLOOKUP(A171,[1]DI!$A$4:$B$15000,2,FALSE),0)</f>
        <v>0</v>
      </c>
      <c r="E171" s="14">
        <f t="shared" ca="1" si="97"/>
        <v>1</v>
      </c>
      <c r="F171" s="14">
        <f ca="1">(TRUNC(PRODUCT($E$12:$E170),16))</f>
        <v>1.02458807877458</v>
      </c>
      <c r="G171" s="14">
        <f t="shared" si="98"/>
        <v>1</v>
      </c>
      <c r="H171" s="14">
        <f t="shared" ca="1" si="99"/>
        <v>1.02458808</v>
      </c>
      <c r="I171" s="13">
        <f t="shared" si="89"/>
        <v>0.06</v>
      </c>
      <c r="J171" s="29">
        <f t="shared" si="90"/>
        <v>44375</v>
      </c>
      <c r="K171" s="2">
        <f t="shared" si="91"/>
        <v>110</v>
      </c>
      <c r="L171" s="17">
        <f t="shared" si="92"/>
        <v>111</v>
      </c>
      <c r="M171" s="12">
        <f t="shared" si="84"/>
        <v>1.0259982759999999</v>
      </c>
      <c r="N171" s="12">
        <f t="shared" ca="1" si="85"/>
        <v>1.0512256040000001</v>
      </c>
      <c r="O171" s="179">
        <f t="shared" si="93"/>
        <v>0</v>
      </c>
      <c r="P171" s="14">
        <f t="shared" ca="1" si="82"/>
        <v>51.225603999999997</v>
      </c>
      <c r="Q171" s="14">
        <f t="shared" si="83"/>
        <v>0</v>
      </c>
      <c r="R171" s="14">
        <f t="shared" si="101"/>
        <v>0</v>
      </c>
      <c r="S171" s="20">
        <f t="shared" si="86"/>
        <v>0</v>
      </c>
      <c r="T171" s="14">
        <f t="shared" si="100"/>
        <v>0</v>
      </c>
      <c r="U171" s="4" t="str">
        <f t="shared" si="94"/>
        <v>J=</v>
      </c>
      <c r="V171" s="29">
        <f t="shared" si="95"/>
        <v>44708</v>
      </c>
      <c r="W171" s="3"/>
      <c r="X171" s="3"/>
      <c r="Y171" s="105">
        <f>[2]Plan1!$A241</f>
        <v>44190</v>
      </c>
      <c r="Z171" s="105" t="str">
        <f>[2]Plan1!$C241</f>
        <v>Natal</v>
      </c>
      <c r="AA171" s="96"/>
      <c r="AB171" s="1"/>
      <c r="AD171" s="94">
        <f t="shared" si="102"/>
        <v>44729</v>
      </c>
      <c r="AE171" s="94">
        <f t="shared" si="104"/>
        <v>44732</v>
      </c>
      <c r="AF171" s="94">
        <f t="shared" si="103"/>
        <v>44732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87"/>
        <v>44535</v>
      </c>
      <c r="B172" s="144">
        <f t="shared" ca="1" si="96"/>
        <v>1051.225604</v>
      </c>
      <c r="C172" s="14">
        <f t="shared" si="88"/>
        <v>1000</v>
      </c>
      <c r="D172" s="13">
        <f ca="1">IF(A172&lt;$B$1,VLOOKUP(A172,[1]DI!$A$4:$B$15000,2,FALSE),0)</f>
        <v>0</v>
      </c>
      <c r="E172" s="14">
        <f t="shared" ca="1" si="97"/>
        <v>1</v>
      </c>
      <c r="F172" s="14">
        <f ca="1">(TRUNC(PRODUCT($E$12:$E171),16))</f>
        <v>1.02458807877458</v>
      </c>
      <c r="G172" s="14">
        <f t="shared" si="98"/>
        <v>1</v>
      </c>
      <c r="H172" s="14">
        <f t="shared" ca="1" si="99"/>
        <v>1.02458808</v>
      </c>
      <c r="I172" s="13">
        <f t="shared" si="89"/>
        <v>0.06</v>
      </c>
      <c r="J172" s="29">
        <f t="shared" si="90"/>
        <v>44375</v>
      </c>
      <c r="K172" s="2">
        <f t="shared" si="91"/>
        <v>110</v>
      </c>
      <c r="L172" s="17">
        <f t="shared" si="92"/>
        <v>111</v>
      </c>
      <c r="M172" s="12">
        <f t="shared" si="84"/>
        <v>1.0259982759999999</v>
      </c>
      <c r="N172" s="12">
        <f t="shared" ca="1" si="85"/>
        <v>1.0512256040000001</v>
      </c>
      <c r="O172" s="179">
        <f t="shared" si="93"/>
        <v>0</v>
      </c>
      <c r="P172" s="14">
        <f t="shared" ca="1" si="82"/>
        <v>51.225603999999997</v>
      </c>
      <c r="Q172" s="14">
        <f t="shared" si="83"/>
        <v>0</v>
      </c>
      <c r="R172" s="14">
        <f t="shared" si="101"/>
        <v>0</v>
      </c>
      <c r="S172" s="20">
        <f t="shared" si="86"/>
        <v>0</v>
      </c>
      <c r="T172" s="14">
        <f t="shared" si="100"/>
        <v>0</v>
      </c>
      <c r="U172" s="4" t="str">
        <f t="shared" si="94"/>
        <v>J=</v>
      </c>
      <c r="V172" s="29">
        <f t="shared" si="95"/>
        <v>44708</v>
      </c>
      <c r="W172" s="3"/>
      <c r="X172" s="3"/>
      <c r="Y172" s="105">
        <f>[2]Plan1!$A242</f>
        <v>44197</v>
      </c>
      <c r="Z172" s="105" t="str">
        <f>[2]Plan1!$C242</f>
        <v>Confraternização Universal</v>
      </c>
      <c r="AA172" s="96"/>
      <c r="AB172" s="1"/>
      <c r="AD172" s="94">
        <f t="shared" si="102"/>
        <v>44761</v>
      </c>
      <c r="AE172" s="94">
        <f t="shared" si="104"/>
        <v>44762</v>
      </c>
      <c r="AF172" s="94">
        <f t="shared" si="103"/>
        <v>44762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87"/>
        <v>44536</v>
      </c>
      <c r="B173" s="144">
        <f t="shared" ca="1" si="96"/>
        <v>1051.225604</v>
      </c>
      <c r="C173" s="14">
        <f t="shared" si="88"/>
        <v>1000</v>
      </c>
      <c r="D173" s="13">
        <f ca="1">IF(A173&lt;$B$1,VLOOKUP(A173,[1]DI!$A$4:$B$15000,2,FALSE),0)</f>
        <v>7.6499999999999999E-2</v>
      </c>
      <c r="E173" s="14">
        <f t="shared" ca="1" si="97"/>
        <v>1.0002925600000001</v>
      </c>
      <c r="F173" s="14">
        <f ca="1">(TRUNC(PRODUCT($E$12:$E172),16))</f>
        <v>1.02458807877458</v>
      </c>
      <c r="G173" s="14">
        <f t="shared" si="98"/>
        <v>1</v>
      </c>
      <c r="H173" s="14">
        <f t="shared" ca="1" si="99"/>
        <v>1.02458808</v>
      </c>
      <c r="I173" s="13">
        <f t="shared" si="89"/>
        <v>0.06</v>
      </c>
      <c r="J173" s="29">
        <f t="shared" si="90"/>
        <v>44375</v>
      </c>
      <c r="K173" s="2">
        <f t="shared" si="91"/>
        <v>111</v>
      </c>
      <c r="L173" s="17">
        <f t="shared" si="92"/>
        <v>111</v>
      </c>
      <c r="M173" s="12">
        <f t="shared" si="84"/>
        <v>1.0259982759999999</v>
      </c>
      <c r="N173" s="12">
        <f t="shared" ca="1" si="85"/>
        <v>1.0512256040000001</v>
      </c>
      <c r="O173" s="179">
        <f t="shared" si="93"/>
        <v>0</v>
      </c>
      <c r="P173" s="14">
        <f t="shared" ca="1" si="82"/>
        <v>51.225603999999997</v>
      </c>
      <c r="Q173" s="14">
        <f t="shared" si="83"/>
        <v>0</v>
      </c>
      <c r="R173" s="14">
        <f t="shared" si="101"/>
        <v>0</v>
      </c>
      <c r="S173" s="20">
        <f t="shared" si="86"/>
        <v>0</v>
      </c>
      <c r="T173" s="14">
        <f t="shared" si="100"/>
        <v>0</v>
      </c>
      <c r="U173" s="4" t="str">
        <f t="shared" si="94"/>
        <v>J=</v>
      </c>
      <c r="V173" s="29">
        <f t="shared" si="95"/>
        <v>44708</v>
      </c>
      <c r="W173" s="3"/>
      <c r="X173" s="3"/>
      <c r="Y173" s="105">
        <f>[2]Plan1!$A243</f>
        <v>44242</v>
      </c>
      <c r="Z173" s="105" t="str">
        <f>[2]Plan1!$C243</f>
        <v>Carnaval</v>
      </c>
      <c r="AA173" s="96"/>
      <c r="AB173" s="1"/>
      <c r="AD173" s="94">
        <f t="shared" si="102"/>
        <v>44792</v>
      </c>
      <c r="AE173" s="94">
        <f t="shared" si="104"/>
        <v>44793</v>
      </c>
      <c r="AF173" s="94">
        <f t="shared" si="103"/>
        <v>44795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87"/>
        <v>44537</v>
      </c>
      <c r="B174" s="144">
        <f t="shared" ca="1" si="96"/>
        <v>1051.7763170000001</v>
      </c>
      <c r="C174" s="14">
        <f t="shared" si="88"/>
        <v>1000</v>
      </c>
      <c r="D174" s="13">
        <f ca="1">IF(A174&lt;$B$1,VLOOKUP(A174,[1]DI!$A$4:$B$15000,2,FALSE),0)</f>
        <v>7.6499999999999999E-2</v>
      </c>
      <c r="E174" s="14">
        <f t="shared" ca="1" si="97"/>
        <v>1.0002925600000001</v>
      </c>
      <c r="F174" s="14">
        <f ca="1">(TRUNC(PRODUCT($E$12:$E173),16))</f>
        <v>1.0248878322629</v>
      </c>
      <c r="G174" s="14">
        <f t="shared" si="98"/>
        <v>1</v>
      </c>
      <c r="H174" s="14">
        <f t="shared" ca="1" si="99"/>
        <v>1.0248878299999999</v>
      </c>
      <c r="I174" s="13">
        <f t="shared" si="89"/>
        <v>0.06</v>
      </c>
      <c r="J174" s="29">
        <f t="shared" si="90"/>
        <v>44375</v>
      </c>
      <c r="K174" s="2">
        <f t="shared" si="91"/>
        <v>112</v>
      </c>
      <c r="L174" s="17">
        <f t="shared" si="92"/>
        <v>112</v>
      </c>
      <c r="M174" s="12">
        <f t="shared" si="84"/>
        <v>1.0262355409999999</v>
      </c>
      <c r="N174" s="12">
        <f t="shared" ca="1" si="85"/>
        <v>1.0517763170000001</v>
      </c>
      <c r="O174" s="179">
        <f t="shared" si="93"/>
        <v>0</v>
      </c>
      <c r="P174" s="14">
        <f t="shared" ca="1" si="82"/>
        <v>51.776316999999999</v>
      </c>
      <c r="Q174" s="14">
        <f t="shared" si="83"/>
        <v>0</v>
      </c>
      <c r="R174" s="14">
        <f t="shared" si="101"/>
        <v>0</v>
      </c>
      <c r="S174" s="20">
        <f t="shared" si="86"/>
        <v>0</v>
      </c>
      <c r="T174" s="14">
        <f t="shared" si="100"/>
        <v>0</v>
      </c>
      <c r="U174" s="4" t="str">
        <f t="shared" si="94"/>
        <v>J=</v>
      </c>
      <c r="V174" s="29">
        <f t="shared" si="95"/>
        <v>44708</v>
      </c>
      <c r="W174" s="3"/>
      <c r="X174" s="3"/>
      <c r="Y174" s="105">
        <f>[2]Plan1!$A244</f>
        <v>44243</v>
      </c>
      <c r="Z174" s="105" t="str">
        <f>[2]Plan1!$C244</f>
        <v>Carnaval</v>
      </c>
      <c r="AA174" s="96"/>
      <c r="AB174" s="1"/>
      <c r="AD174" s="94">
        <f t="shared" si="102"/>
        <v>44823</v>
      </c>
      <c r="AE174" s="94">
        <f t="shared" si="104"/>
        <v>44824</v>
      </c>
      <c r="AF174" s="94">
        <f t="shared" si="103"/>
        <v>44824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87"/>
        <v>44538</v>
      </c>
      <c r="B175" s="144">
        <f t="shared" ca="1" si="96"/>
        <v>1052.3273209900001</v>
      </c>
      <c r="C175" s="14">
        <f t="shared" si="88"/>
        <v>1000</v>
      </c>
      <c r="D175" s="13">
        <f ca="1">IF(A175&lt;$B$1,VLOOKUP(A175,[1]DI!$A$4:$B$15000,2,FALSE),0)</f>
        <v>7.6499999999999999E-2</v>
      </c>
      <c r="E175" s="14">
        <f t="shared" ca="1" si="97"/>
        <v>1.0002925600000001</v>
      </c>
      <c r="F175" s="14">
        <f ca="1">(TRUNC(PRODUCT($E$12:$E174),16))</f>
        <v>1.0251876734471099</v>
      </c>
      <c r="G175" s="14">
        <f t="shared" si="98"/>
        <v>1</v>
      </c>
      <c r="H175" s="14">
        <f t="shared" ca="1" si="99"/>
        <v>1.02518767</v>
      </c>
      <c r="I175" s="13">
        <f t="shared" si="89"/>
        <v>0.06</v>
      </c>
      <c r="J175" s="29">
        <f t="shared" si="90"/>
        <v>44375</v>
      </c>
      <c r="K175" s="2">
        <f t="shared" si="91"/>
        <v>113</v>
      </c>
      <c r="L175" s="17">
        <f t="shared" si="92"/>
        <v>113</v>
      </c>
      <c r="M175" s="12">
        <f t="shared" si="84"/>
        <v>1.026472861</v>
      </c>
      <c r="N175" s="12">
        <f t="shared" ca="1" si="85"/>
        <v>1.0523273209999999</v>
      </c>
      <c r="O175" s="179">
        <f t="shared" si="93"/>
        <v>0</v>
      </c>
      <c r="P175" s="14">
        <f t="shared" ca="1" si="82"/>
        <v>52.327320989999997</v>
      </c>
      <c r="Q175" s="14">
        <f t="shared" si="83"/>
        <v>0</v>
      </c>
      <c r="R175" s="14">
        <f t="shared" si="101"/>
        <v>0</v>
      </c>
      <c r="S175" s="20">
        <f t="shared" si="86"/>
        <v>0</v>
      </c>
      <c r="T175" s="14">
        <f t="shared" si="100"/>
        <v>0</v>
      </c>
      <c r="U175" s="4" t="str">
        <f t="shared" si="94"/>
        <v>J=</v>
      </c>
      <c r="V175" s="29">
        <f t="shared" si="95"/>
        <v>44708</v>
      </c>
      <c r="W175" s="3"/>
      <c r="X175" s="3"/>
      <c r="Y175" s="105">
        <f>[2]Plan1!$A245</f>
        <v>44288</v>
      </c>
      <c r="Z175" s="105" t="str">
        <f>[2]Plan1!$C245</f>
        <v>Paixão de Cristo</v>
      </c>
      <c r="AA175" s="96"/>
      <c r="AB175" s="1"/>
      <c r="AD175" s="94">
        <f t="shared" ref="AD175:AD201" si="105">WORKDAY(AE175,-1,$Y$160:$Y$544)</f>
        <v>44853</v>
      </c>
      <c r="AE175" s="94">
        <f t="shared" si="104"/>
        <v>44854</v>
      </c>
      <c r="AF175" s="94">
        <f t="shared" ref="AF175:AF201" si="106">WORKDAY(AD175,1,$Y$160:$Y$544)</f>
        <v>44854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87"/>
        <v>44539</v>
      </c>
      <c r="B176" s="144">
        <f t="shared" ca="1" si="96"/>
        <v>1052.8786150000001</v>
      </c>
      <c r="C176" s="14">
        <f t="shared" si="88"/>
        <v>1000</v>
      </c>
      <c r="D176" s="13">
        <f ca="1">IF(A176&lt;$B$1,VLOOKUP(A176,[1]DI!$A$4:$B$15000,2,FALSE),0)</f>
        <v>9.1499999999999998E-2</v>
      </c>
      <c r="E176" s="14">
        <f t="shared" ca="1" si="97"/>
        <v>1.00034749</v>
      </c>
      <c r="F176" s="14">
        <f ca="1">(TRUNC(PRODUCT($E$12:$E175),16))</f>
        <v>1.0254876023528501</v>
      </c>
      <c r="G176" s="14">
        <f t="shared" si="98"/>
        <v>1</v>
      </c>
      <c r="H176" s="14">
        <f t="shared" ca="1" si="99"/>
        <v>1.0254875999999999</v>
      </c>
      <c r="I176" s="13">
        <f t="shared" si="89"/>
        <v>0.06</v>
      </c>
      <c r="J176" s="29">
        <f t="shared" si="90"/>
        <v>44375</v>
      </c>
      <c r="K176" s="2">
        <f t="shared" si="91"/>
        <v>114</v>
      </c>
      <c r="L176" s="17">
        <f t="shared" si="92"/>
        <v>114</v>
      </c>
      <c r="M176" s="12">
        <f t="shared" si="84"/>
        <v>1.0267102349999999</v>
      </c>
      <c r="N176" s="12">
        <f t="shared" ca="1" si="85"/>
        <v>1.052878615</v>
      </c>
      <c r="O176" s="179">
        <f t="shared" si="93"/>
        <v>0</v>
      </c>
      <c r="P176" s="14">
        <f t="shared" ca="1" si="82"/>
        <v>52.878615000000003</v>
      </c>
      <c r="Q176" s="14">
        <f t="shared" si="83"/>
        <v>0</v>
      </c>
      <c r="R176" s="14">
        <f t="shared" si="101"/>
        <v>0</v>
      </c>
      <c r="S176" s="20">
        <f t="shared" si="86"/>
        <v>0</v>
      </c>
      <c r="T176" s="14">
        <f t="shared" si="100"/>
        <v>0</v>
      </c>
      <c r="U176" s="4" t="str">
        <f t="shared" si="94"/>
        <v>J=</v>
      </c>
      <c r="V176" s="29">
        <f t="shared" si="95"/>
        <v>44708</v>
      </c>
      <c r="W176" s="3"/>
      <c r="X176" s="3"/>
      <c r="Y176" s="105">
        <f>[2]Plan1!$A246</f>
        <v>44307</v>
      </c>
      <c r="Z176" s="105" t="str">
        <f>[2]Plan1!$C246</f>
        <v>Tiradentes</v>
      </c>
      <c r="AA176" s="96"/>
      <c r="AB176" s="1"/>
      <c r="AD176" s="94">
        <f t="shared" si="105"/>
        <v>44883</v>
      </c>
      <c r="AE176" s="94">
        <f t="shared" si="104"/>
        <v>44885</v>
      </c>
      <c r="AF176" s="94">
        <f t="shared" si="106"/>
        <v>44886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87"/>
        <v>44540</v>
      </c>
      <c r="B177" s="144">
        <f t="shared" ca="1" si="96"/>
        <v>1053.4880479999999</v>
      </c>
      <c r="C177" s="14">
        <f t="shared" si="88"/>
        <v>1000</v>
      </c>
      <c r="D177" s="13">
        <f ca="1">IF(A177&lt;$B$1,VLOOKUP(A177,[1]DI!$A$4:$B$15000,2,FALSE),0)</f>
        <v>9.1499999999999998E-2</v>
      </c>
      <c r="E177" s="14">
        <f t="shared" ca="1" si="97"/>
        <v>1.00034749</v>
      </c>
      <c r="F177" s="14">
        <f ca="1">(TRUNC(PRODUCT($E$12:$E176),16))</f>
        <v>1.0258439490397999</v>
      </c>
      <c r="G177" s="14">
        <f t="shared" si="98"/>
        <v>1</v>
      </c>
      <c r="H177" s="14">
        <f t="shared" ca="1" si="99"/>
        <v>1.0258439500000001</v>
      </c>
      <c r="I177" s="13">
        <f t="shared" si="89"/>
        <v>0.06</v>
      </c>
      <c r="J177" s="29">
        <f t="shared" si="90"/>
        <v>44375</v>
      </c>
      <c r="K177" s="2">
        <f t="shared" si="91"/>
        <v>115</v>
      </c>
      <c r="L177" s="17">
        <f t="shared" si="92"/>
        <v>115</v>
      </c>
      <c r="M177" s="12">
        <f t="shared" si="84"/>
        <v>1.0269476639999999</v>
      </c>
      <c r="N177" s="12">
        <f t="shared" ca="1" si="85"/>
        <v>1.053488048</v>
      </c>
      <c r="O177" s="179">
        <f t="shared" si="93"/>
        <v>0</v>
      </c>
      <c r="P177" s="14">
        <f t="shared" ca="1" si="82"/>
        <v>53.488047999999999</v>
      </c>
      <c r="Q177" s="14">
        <f t="shared" si="83"/>
        <v>0</v>
      </c>
      <c r="R177" s="14">
        <f t="shared" si="101"/>
        <v>0</v>
      </c>
      <c r="S177" s="20">
        <f t="shared" si="86"/>
        <v>0</v>
      </c>
      <c r="T177" s="14">
        <f t="shared" si="100"/>
        <v>0</v>
      </c>
      <c r="U177" s="4" t="str">
        <f t="shared" si="94"/>
        <v>J=</v>
      </c>
      <c r="V177" s="29">
        <f t="shared" si="95"/>
        <v>44708</v>
      </c>
      <c r="W177" s="3"/>
      <c r="X177" s="3"/>
      <c r="Y177" s="105">
        <f>[2]Plan1!$A247</f>
        <v>44317</v>
      </c>
      <c r="Z177" s="105" t="str">
        <f>[2]Plan1!$C247</f>
        <v>Dia do Trabalho</v>
      </c>
      <c r="AA177" s="96"/>
      <c r="AB177" s="1"/>
      <c r="AD177" s="94">
        <f t="shared" si="105"/>
        <v>44914</v>
      </c>
      <c r="AE177" s="94">
        <f t="shared" si="104"/>
        <v>44915</v>
      </c>
      <c r="AF177" s="94">
        <f t="shared" si="106"/>
        <v>44915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87"/>
        <v>44541</v>
      </c>
      <c r="B178" s="144">
        <f t="shared" ca="1" si="96"/>
        <v>1054.097831</v>
      </c>
      <c r="C178" s="14">
        <f t="shared" si="88"/>
        <v>1000</v>
      </c>
      <c r="D178" s="13">
        <f ca="1">IF(A178&lt;$B$1,VLOOKUP(A178,[1]DI!$A$4:$B$15000,2,FALSE),0)</f>
        <v>0</v>
      </c>
      <c r="E178" s="14">
        <f t="shared" ca="1" si="97"/>
        <v>1</v>
      </c>
      <c r="F178" s="14">
        <f ca="1">(TRUNC(PRODUCT($E$12:$E177),16))</f>
        <v>1.02620041955365</v>
      </c>
      <c r="G178" s="14">
        <f t="shared" si="98"/>
        <v>1</v>
      </c>
      <c r="H178" s="14">
        <f t="shared" ca="1" si="99"/>
        <v>1.0262004199999999</v>
      </c>
      <c r="I178" s="13">
        <f t="shared" si="89"/>
        <v>0.06</v>
      </c>
      <c r="J178" s="29">
        <f t="shared" si="90"/>
        <v>44375</v>
      </c>
      <c r="K178" s="2">
        <f t="shared" si="91"/>
        <v>115</v>
      </c>
      <c r="L178" s="17">
        <f t="shared" si="92"/>
        <v>116</v>
      </c>
      <c r="M178" s="12">
        <f t="shared" si="84"/>
        <v>1.0271851489999999</v>
      </c>
      <c r="N178" s="12">
        <f t="shared" ca="1" si="85"/>
        <v>1.054097831</v>
      </c>
      <c r="O178" s="179">
        <f t="shared" si="93"/>
        <v>0</v>
      </c>
      <c r="P178" s="14">
        <f t="shared" ref="P178:P241" ca="1" si="107">TRUNC(((N178-1)*C178),8)+TRUNC(R177*N178,8)</f>
        <v>54.097830999999999</v>
      </c>
      <c r="Q178" s="14">
        <f t="shared" ref="Q178:Q241" si="108">Q177</f>
        <v>0</v>
      </c>
      <c r="R178" s="14">
        <f t="shared" si="101"/>
        <v>0</v>
      </c>
      <c r="S178" s="20">
        <f t="shared" si="86"/>
        <v>0</v>
      </c>
      <c r="T178" s="14">
        <f t="shared" si="100"/>
        <v>0</v>
      </c>
      <c r="U178" s="4" t="str">
        <f t="shared" si="94"/>
        <v>J=</v>
      </c>
      <c r="V178" s="29">
        <f t="shared" si="95"/>
        <v>44708</v>
      </c>
      <c r="W178" s="3"/>
      <c r="X178" s="3"/>
      <c r="Y178" s="105">
        <f>[2]Plan1!$A248</f>
        <v>44350</v>
      </c>
      <c r="Z178" s="105" t="str">
        <f>[2]Plan1!$C248</f>
        <v>Corpus Christi</v>
      </c>
      <c r="AA178" s="96"/>
      <c r="AB178" s="1"/>
      <c r="AD178" s="94">
        <f t="shared" si="105"/>
        <v>44945</v>
      </c>
      <c r="AE178" s="94">
        <f t="shared" si="104"/>
        <v>44946</v>
      </c>
      <c r="AF178" s="94">
        <f t="shared" si="106"/>
        <v>44946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87"/>
        <v>44542</v>
      </c>
      <c r="B179" s="144">
        <f t="shared" ca="1" si="96"/>
        <v>1054.097831</v>
      </c>
      <c r="C179" s="14">
        <f t="shared" si="88"/>
        <v>1000</v>
      </c>
      <c r="D179" s="13">
        <f ca="1">IF(A179&lt;$B$1,VLOOKUP(A179,[1]DI!$A$4:$B$15000,2,FALSE),0)</f>
        <v>0</v>
      </c>
      <c r="E179" s="14">
        <f t="shared" ca="1" si="97"/>
        <v>1</v>
      </c>
      <c r="F179" s="14">
        <f ca="1">(TRUNC(PRODUCT($E$12:$E178),16))</f>
        <v>1.02620041955365</v>
      </c>
      <c r="G179" s="14">
        <f t="shared" si="98"/>
        <v>1</v>
      </c>
      <c r="H179" s="14">
        <f t="shared" ca="1" si="99"/>
        <v>1.0262004199999999</v>
      </c>
      <c r="I179" s="13">
        <f t="shared" si="89"/>
        <v>0.06</v>
      </c>
      <c r="J179" s="29">
        <f t="shared" si="90"/>
        <v>44375</v>
      </c>
      <c r="K179" s="2">
        <f t="shared" si="91"/>
        <v>115</v>
      </c>
      <c r="L179" s="17">
        <f t="shared" si="92"/>
        <v>116</v>
      </c>
      <c r="M179" s="12">
        <f t="shared" si="84"/>
        <v>1.0271851489999999</v>
      </c>
      <c r="N179" s="12">
        <f t="shared" ca="1" si="85"/>
        <v>1.054097831</v>
      </c>
      <c r="O179" s="179">
        <f t="shared" si="93"/>
        <v>0</v>
      </c>
      <c r="P179" s="14">
        <f t="shared" ca="1" si="107"/>
        <v>54.097830999999999</v>
      </c>
      <c r="Q179" s="14">
        <f t="shared" si="108"/>
        <v>0</v>
      </c>
      <c r="R179" s="14">
        <f t="shared" si="101"/>
        <v>0</v>
      </c>
      <c r="S179" s="20">
        <f t="shared" si="86"/>
        <v>0</v>
      </c>
      <c r="T179" s="14">
        <f t="shared" si="100"/>
        <v>0</v>
      </c>
      <c r="U179" s="4" t="str">
        <f t="shared" si="94"/>
        <v>J=</v>
      </c>
      <c r="V179" s="29">
        <f t="shared" si="95"/>
        <v>44708</v>
      </c>
      <c r="W179" s="3"/>
      <c r="X179" s="3"/>
      <c r="Y179" s="105">
        <f>[2]Plan1!$A249</f>
        <v>44446</v>
      </c>
      <c r="Z179" s="105" t="str">
        <f>[2]Plan1!$C249</f>
        <v>Independência do Brasil</v>
      </c>
      <c r="AA179" s="96"/>
      <c r="AB179" s="1"/>
      <c r="AD179" s="94">
        <f t="shared" si="105"/>
        <v>44974</v>
      </c>
      <c r="AE179" s="94">
        <f t="shared" si="104"/>
        <v>44977</v>
      </c>
      <c r="AF179" s="94">
        <f t="shared" si="106"/>
        <v>44979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87"/>
        <v>44543</v>
      </c>
      <c r="B180" s="144">
        <f t="shared" ca="1" si="96"/>
        <v>1054.097831</v>
      </c>
      <c r="C180" s="14">
        <f t="shared" si="88"/>
        <v>1000</v>
      </c>
      <c r="D180" s="13">
        <f ca="1">IF(A180&lt;$B$1,VLOOKUP(A180,[1]DI!$A$4:$B$15000,2,FALSE),0)</f>
        <v>9.1499999999999998E-2</v>
      </c>
      <c r="E180" s="14">
        <f t="shared" ca="1" si="97"/>
        <v>1.00034749</v>
      </c>
      <c r="F180" s="14">
        <f ca="1">(TRUNC(PRODUCT($E$12:$E179),16))</f>
        <v>1.02620041955365</v>
      </c>
      <c r="G180" s="14">
        <f t="shared" si="98"/>
        <v>1</v>
      </c>
      <c r="H180" s="14">
        <f t="shared" ca="1" si="99"/>
        <v>1.0262004199999999</v>
      </c>
      <c r="I180" s="13">
        <f t="shared" si="89"/>
        <v>0.06</v>
      </c>
      <c r="J180" s="29">
        <f t="shared" si="90"/>
        <v>44375</v>
      </c>
      <c r="K180" s="2">
        <f t="shared" si="91"/>
        <v>116</v>
      </c>
      <c r="L180" s="17">
        <f t="shared" si="92"/>
        <v>116</v>
      </c>
      <c r="M180" s="12">
        <f t="shared" si="84"/>
        <v>1.0271851489999999</v>
      </c>
      <c r="N180" s="12">
        <f t="shared" ca="1" si="85"/>
        <v>1.054097831</v>
      </c>
      <c r="O180" s="179">
        <f t="shared" si="93"/>
        <v>0</v>
      </c>
      <c r="P180" s="14">
        <f t="shared" ca="1" si="107"/>
        <v>54.097830999999999</v>
      </c>
      <c r="Q180" s="14">
        <f t="shared" si="108"/>
        <v>0</v>
      </c>
      <c r="R180" s="14">
        <f t="shared" si="101"/>
        <v>0</v>
      </c>
      <c r="S180" s="20">
        <f t="shared" si="86"/>
        <v>0</v>
      </c>
      <c r="T180" s="14">
        <f t="shared" si="100"/>
        <v>0</v>
      </c>
      <c r="U180" s="4" t="str">
        <f t="shared" si="94"/>
        <v>J=</v>
      </c>
      <c r="V180" s="29">
        <f t="shared" si="95"/>
        <v>44708</v>
      </c>
      <c r="W180" s="3"/>
      <c r="X180" s="3"/>
      <c r="Y180" s="105">
        <f>[2]Plan1!$A250</f>
        <v>44481</v>
      </c>
      <c r="Z180" s="105" t="str">
        <f>[2]Plan1!$C250</f>
        <v>Nossa Sr.a Aparecida - Padroeira do Brasil</v>
      </c>
      <c r="AA180" s="96"/>
      <c r="AB180" s="1"/>
      <c r="AD180" s="94">
        <f t="shared" si="105"/>
        <v>45002</v>
      </c>
      <c r="AE180" s="94">
        <f t="shared" si="104"/>
        <v>45005</v>
      </c>
      <c r="AF180" s="94">
        <f t="shared" si="106"/>
        <v>45005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87"/>
        <v>44544</v>
      </c>
      <c r="B181" s="144">
        <f t="shared" ca="1" si="96"/>
        <v>1054.7079630000001</v>
      </c>
      <c r="C181" s="14">
        <f t="shared" si="88"/>
        <v>1000</v>
      </c>
      <c r="D181" s="13">
        <f ca="1">IF(A181&lt;$B$1,VLOOKUP(A181,[1]DI!$A$4:$B$15000,2,FALSE),0)</f>
        <v>9.1499999999999998E-2</v>
      </c>
      <c r="E181" s="14">
        <f t="shared" ca="1" si="97"/>
        <v>1.00034749</v>
      </c>
      <c r="F181" s="14">
        <f ca="1">(TRUNC(PRODUCT($E$12:$E180),16))</f>
        <v>1.02655701393744</v>
      </c>
      <c r="G181" s="14">
        <f t="shared" si="98"/>
        <v>1</v>
      </c>
      <c r="H181" s="14">
        <f t="shared" ca="1" si="99"/>
        <v>1.0265570100000001</v>
      </c>
      <c r="I181" s="13">
        <f t="shared" si="89"/>
        <v>0.06</v>
      </c>
      <c r="J181" s="29">
        <f t="shared" si="90"/>
        <v>44375</v>
      </c>
      <c r="K181" s="2">
        <f t="shared" si="91"/>
        <v>117</v>
      </c>
      <c r="L181" s="17">
        <f t="shared" si="92"/>
        <v>117</v>
      </c>
      <c r="M181" s="12">
        <f t="shared" si="84"/>
        <v>1.0274226879999999</v>
      </c>
      <c r="N181" s="12">
        <f t="shared" ca="1" si="85"/>
        <v>1.054707963</v>
      </c>
      <c r="O181" s="179">
        <f t="shared" si="93"/>
        <v>0</v>
      </c>
      <c r="P181" s="14">
        <f t="shared" ca="1" si="107"/>
        <v>54.707962999999999</v>
      </c>
      <c r="Q181" s="14">
        <f t="shared" si="108"/>
        <v>0</v>
      </c>
      <c r="R181" s="14">
        <f t="shared" si="101"/>
        <v>0</v>
      </c>
      <c r="S181" s="20">
        <f t="shared" si="86"/>
        <v>0</v>
      </c>
      <c r="T181" s="14">
        <f t="shared" si="100"/>
        <v>0</v>
      </c>
      <c r="U181" s="4" t="str">
        <f t="shared" si="94"/>
        <v>J=</v>
      </c>
      <c r="V181" s="29">
        <f t="shared" si="95"/>
        <v>44708</v>
      </c>
      <c r="W181" s="3"/>
      <c r="X181" s="3"/>
      <c r="Y181" s="105">
        <f>[2]Plan1!$A251</f>
        <v>44502</v>
      </c>
      <c r="Z181" s="105" t="str">
        <f>[2]Plan1!$C251</f>
        <v>Finados</v>
      </c>
      <c r="AA181" s="96"/>
      <c r="AB181" s="1"/>
      <c r="AD181" s="94">
        <f t="shared" si="105"/>
        <v>45035</v>
      </c>
      <c r="AE181" s="94">
        <f t="shared" si="104"/>
        <v>45036</v>
      </c>
      <c r="AF181" s="94">
        <f t="shared" si="106"/>
        <v>45036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87"/>
        <v>44545</v>
      </c>
      <c r="B182" s="144">
        <f t="shared" ca="1" si="96"/>
        <v>1055.31845299</v>
      </c>
      <c r="C182" s="14">
        <f t="shared" si="88"/>
        <v>1000</v>
      </c>
      <c r="D182" s="13">
        <f ca="1">IF(A182&lt;$B$1,VLOOKUP(A182,[1]DI!$A$4:$B$15000,2,FALSE),0)</f>
        <v>9.1499999999999998E-2</v>
      </c>
      <c r="E182" s="14">
        <f t="shared" ca="1" si="97"/>
        <v>1.00034749</v>
      </c>
      <c r="F182" s="14">
        <f ca="1">(TRUNC(PRODUCT($E$12:$E181),16))</f>
        <v>1.0269137322342099</v>
      </c>
      <c r="G182" s="14">
        <f t="shared" si="98"/>
        <v>1</v>
      </c>
      <c r="H182" s="14">
        <f t="shared" ca="1" si="99"/>
        <v>1.02691373</v>
      </c>
      <c r="I182" s="13">
        <f t="shared" si="89"/>
        <v>0.06</v>
      </c>
      <c r="J182" s="29">
        <f t="shared" si="90"/>
        <v>44375</v>
      </c>
      <c r="K182" s="2">
        <f t="shared" si="91"/>
        <v>118</v>
      </c>
      <c r="L182" s="17">
        <f t="shared" si="92"/>
        <v>118</v>
      </c>
      <c r="M182" s="12">
        <f t="shared" si="84"/>
        <v>1.027660282</v>
      </c>
      <c r="N182" s="12">
        <f t="shared" ca="1" si="85"/>
        <v>1.0553184529999999</v>
      </c>
      <c r="O182" s="179">
        <f t="shared" si="93"/>
        <v>0</v>
      </c>
      <c r="P182" s="14">
        <f t="shared" ca="1" si="107"/>
        <v>55.318452989999997</v>
      </c>
      <c r="Q182" s="14">
        <f t="shared" si="108"/>
        <v>0</v>
      </c>
      <c r="R182" s="14">
        <f t="shared" si="101"/>
        <v>0</v>
      </c>
      <c r="S182" s="20">
        <f t="shared" si="86"/>
        <v>0</v>
      </c>
      <c r="T182" s="14">
        <f t="shared" si="100"/>
        <v>0</v>
      </c>
      <c r="U182" s="4" t="str">
        <f t="shared" si="94"/>
        <v>J=</v>
      </c>
      <c r="V182" s="29">
        <f t="shared" si="95"/>
        <v>44708</v>
      </c>
      <c r="W182" s="3"/>
      <c r="X182" s="3"/>
      <c r="Y182" s="105">
        <f>[2]Plan1!$A252</f>
        <v>44515</v>
      </c>
      <c r="Z182" s="105" t="str">
        <f>[2]Plan1!$C252</f>
        <v>Proclamação da República</v>
      </c>
      <c r="AA182" s="96"/>
      <c r="AB182" s="1"/>
      <c r="AD182" s="94">
        <f t="shared" si="105"/>
        <v>45065</v>
      </c>
      <c r="AE182" s="94">
        <f t="shared" si="104"/>
        <v>45066</v>
      </c>
      <c r="AF182" s="94">
        <f t="shared" si="106"/>
        <v>45068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87"/>
        <v>44546</v>
      </c>
      <c r="B183" s="144">
        <f t="shared" ca="1" si="96"/>
        <v>1055.92929299</v>
      </c>
      <c r="C183" s="14">
        <f t="shared" si="88"/>
        <v>1000</v>
      </c>
      <c r="D183" s="13">
        <f ca="1">IF(A183&lt;$B$1,VLOOKUP(A183,[1]DI!$A$4:$B$15000,2,FALSE),0)</f>
        <v>9.1499999999999998E-2</v>
      </c>
      <c r="E183" s="14">
        <f t="shared" ca="1" si="97"/>
        <v>1.00034749</v>
      </c>
      <c r="F183" s="14">
        <f ca="1">(TRUNC(PRODUCT($E$12:$E182),16))</f>
        <v>1.0272705744870301</v>
      </c>
      <c r="G183" s="14">
        <f t="shared" si="98"/>
        <v>1</v>
      </c>
      <c r="H183" s="14">
        <f t="shared" ca="1" si="99"/>
        <v>1.02727057</v>
      </c>
      <c r="I183" s="13">
        <f t="shared" si="89"/>
        <v>0.06</v>
      </c>
      <c r="J183" s="29">
        <f t="shared" si="90"/>
        <v>44375</v>
      </c>
      <c r="K183" s="2">
        <f t="shared" si="91"/>
        <v>119</v>
      </c>
      <c r="L183" s="17">
        <f t="shared" si="92"/>
        <v>119</v>
      </c>
      <c r="M183" s="12">
        <f t="shared" si="84"/>
        <v>1.027897931</v>
      </c>
      <c r="N183" s="12">
        <f t="shared" ca="1" si="85"/>
        <v>1.0559292929999999</v>
      </c>
      <c r="O183" s="179">
        <f t="shared" si="93"/>
        <v>0</v>
      </c>
      <c r="P183" s="14">
        <f t="shared" ca="1" si="107"/>
        <v>55.92929299</v>
      </c>
      <c r="Q183" s="14">
        <f t="shared" si="108"/>
        <v>0</v>
      </c>
      <c r="R183" s="14">
        <f t="shared" si="101"/>
        <v>0</v>
      </c>
      <c r="S183" s="20">
        <f t="shared" si="86"/>
        <v>0</v>
      </c>
      <c r="T183" s="14">
        <f t="shared" si="100"/>
        <v>0</v>
      </c>
      <c r="U183" s="4" t="str">
        <f t="shared" si="94"/>
        <v>J=</v>
      </c>
      <c r="V183" s="29">
        <f t="shared" si="95"/>
        <v>44708</v>
      </c>
      <c r="W183" s="3"/>
      <c r="X183" s="3"/>
      <c r="Y183" s="105">
        <f>[2]Plan1!$A253</f>
        <v>44555</v>
      </c>
      <c r="Z183" s="105" t="str">
        <f>[2]Plan1!$C253</f>
        <v>Natal</v>
      </c>
      <c r="AA183" s="96"/>
      <c r="AB183" s="1"/>
      <c r="AD183" s="94">
        <f t="shared" si="105"/>
        <v>45096</v>
      </c>
      <c r="AE183" s="94">
        <f t="shared" si="104"/>
        <v>45097</v>
      </c>
      <c r="AF183" s="94">
        <f t="shared" si="106"/>
        <v>45097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87"/>
        <v>44547</v>
      </c>
      <c r="B184" s="144">
        <f t="shared" ca="1" si="96"/>
        <v>1056.540493</v>
      </c>
      <c r="C184" s="14">
        <f t="shared" si="88"/>
        <v>1000</v>
      </c>
      <c r="D184" s="13">
        <f ca="1">IF(A184&lt;$B$1,VLOOKUP(A184,[1]DI!$A$4:$B$15000,2,FALSE),0)</f>
        <v>9.1499999999999998E-2</v>
      </c>
      <c r="E184" s="14">
        <f t="shared" ca="1" si="97"/>
        <v>1.00034749</v>
      </c>
      <c r="F184" s="14">
        <f ca="1">(TRUNC(PRODUCT($E$12:$E183),16))</f>
        <v>1.0276275407389599</v>
      </c>
      <c r="G184" s="14">
        <f t="shared" si="98"/>
        <v>1</v>
      </c>
      <c r="H184" s="14">
        <f t="shared" ca="1" si="99"/>
        <v>1.0276275399999999</v>
      </c>
      <c r="I184" s="13">
        <f t="shared" si="89"/>
        <v>0.06</v>
      </c>
      <c r="J184" s="29">
        <f t="shared" si="90"/>
        <v>44375</v>
      </c>
      <c r="K184" s="2">
        <f t="shared" si="91"/>
        <v>120</v>
      </c>
      <c r="L184" s="17">
        <f t="shared" si="92"/>
        <v>120</v>
      </c>
      <c r="M184" s="12">
        <f t="shared" si="84"/>
        <v>1.0281356349999999</v>
      </c>
      <c r="N184" s="12">
        <f t="shared" ca="1" si="85"/>
        <v>1.056540493</v>
      </c>
      <c r="O184" s="179">
        <f t="shared" si="93"/>
        <v>0</v>
      </c>
      <c r="P184" s="14">
        <f t="shared" ca="1" si="107"/>
        <v>56.540492999999998</v>
      </c>
      <c r="Q184" s="14">
        <f t="shared" si="108"/>
        <v>0</v>
      </c>
      <c r="R184" s="14">
        <f t="shared" si="101"/>
        <v>0</v>
      </c>
      <c r="S184" s="20">
        <f t="shared" si="86"/>
        <v>0</v>
      </c>
      <c r="T184" s="14">
        <f t="shared" si="100"/>
        <v>0</v>
      </c>
      <c r="U184" s="4" t="str">
        <f t="shared" si="94"/>
        <v>J=</v>
      </c>
      <c r="V184" s="29">
        <f t="shared" si="95"/>
        <v>44708</v>
      </c>
      <c r="W184" s="3"/>
      <c r="X184" s="3"/>
      <c r="Y184" s="105">
        <f>[2]Plan1!$A254</f>
        <v>44562</v>
      </c>
      <c r="Z184" s="105" t="str">
        <f>[2]Plan1!$C254</f>
        <v>Confraternização Universal</v>
      </c>
      <c r="AA184" s="96"/>
      <c r="AB184" s="1"/>
      <c r="AD184" s="94">
        <f t="shared" si="105"/>
        <v>45126</v>
      </c>
      <c r="AE184" s="94">
        <f t="shared" si="104"/>
        <v>45127</v>
      </c>
      <c r="AF184" s="94">
        <f t="shared" si="106"/>
        <v>45127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87"/>
        <v>44548</v>
      </c>
      <c r="B185" s="144">
        <f t="shared" ca="1" si="96"/>
        <v>1057.152043</v>
      </c>
      <c r="C185" s="14">
        <f t="shared" si="88"/>
        <v>1000</v>
      </c>
      <c r="D185" s="13">
        <f ca="1">IF(A185&lt;$B$1,VLOOKUP(A185,[1]DI!$A$4:$B$15000,2,FALSE),0)</f>
        <v>0</v>
      </c>
      <c r="E185" s="14">
        <f t="shared" ca="1" si="97"/>
        <v>1</v>
      </c>
      <c r="F185" s="14">
        <f ca="1">(TRUNC(PRODUCT($E$12:$E184),16))</f>
        <v>1.02798463103309</v>
      </c>
      <c r="G185" s="14">
        <f t="shared" si="98"/>
        <v>1</v>
      </c>
      <c r="H185" s="14">
        <f t="shared" ca="1" si="99"/>
        <v>1.02798463</v>
      </c>
      <c r="I185" s="13">
        <f t="shared" si="89"/>
        <v>0.06</v>
      </c>
      <c r="J185" s="29">
        <f t="shared" si="90"/>
        <v>44375</v>
      </c>
      <c r="K185" s="2">
        <f t="shared" si="91"/>
        <v>120</v>
      </c>
      <c r="L185" s="17">
        <f t="shared" si="92"/>
        <v>121</v>
      </c>
      <c r="M185" s="12">
        <f t="shared" si="84"/>
        <v>1.0283733939999999</v>
      </c>
      <c r="N185" s="12">
        <f t="shared" ca="1" si="85"/>
        <v>1.0571520430000001</v>
      </c>
      <c r="O185" s="179">
        <f t="shared" si="93"/>
        <v>0</v>
      </c>
      <c r="P185" s="14">
        <f t="shared" ca="1" si="107"/>
        <v>57.152042999999999</v>
      </c>
      <c r="Q185" s="14">
        <f t="shared" si="108"/>
        <v>0</v>
      </c>
      <c r="R185" s="14">
        <f t="shared" si="101"/>
        <v>0</v>
      </c>
      <c r="S185" s="20">
        <f t="shared" si="86"/>
        <v>0</v>
      </c>
      <c r="T185" s="14">
        <f t="shared" si="100"/>
        <v>0</v>
      </c>
      <c r="U185" s="4" t="str">
        <f t="shared" si="94"/>
        <v>J=</v>
      </c>
      <c r="V185" s="29">
        <f t="shared" si="95"/>
        <v>44708</v>
      </c>
      <c r="W185" s="3"/>
      <c r="X185" s="3"/>
      <c r="Y185" s="105">
        <f>[2]Plan1!$A255</f>
        <v>44620</v>
      </c>
      <c r="Z185" s="105" t="str">
        <f>[2]Plan1!$C255</f>
        <v>Carnaval</v>
      </c>
      <c r="AA185" s="96"/>
      <c r="AB185" s="1"/>
      <c r="AD185" s="94">
        <f t="shared" si="105"/>
        <v>45156</v>
      </c>
      <c r="AE185" s="94">
        <f t="shared" si="104"/>
        <v>45158</v>
      </c>
      <c r="AF185" s="94">
        <f t="shared" si="106"/>
        <v>45159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87"/>
        <v>44549</v>
      </c>
      <c r="B186" s="144">
        <f t="shared" ca="1" si="96"/>
        <v>1057.152043</v>
      </c>
      <c r="C186" s="14">
        <f t="shared" si="88"/>
        <v>1000</v>
      </c>
      <c r="D186" s="13">
        <f ca="1">IF(A186&lt;$B$1,VLOOKUP(A186,[1]DI!$A$4:$B$15000,2,FALSE),0)</f>
        <v>0</v>
      </c>
      <c r="E186" s="14">
        <f t="shared" ca="1" si="97"/>
        <v>1</v>
      </c>
      <c r="F186" s="14">
        <f ca="1">(TRUNC(PRODUCT($E$12:$E185),16))</f>
        <v>1.02798463103309</v>
      </c>
      <c r="G186" s="14">
        <f t="shared" si="98"/>
        <v>1</v>
      </c>
      <c r="H186" s="14">
        <f t="shared" ca="1" si="99"/>
        <v>1.02798463</v>
      </c>
      <c r="I186" s="13">
        <f t="shared" si="89"/>
        <v>0.06</v>
      </c>
      <c r="J186" s="29">
        <f t="shared" si="90"/>
        <v>44375</v>
      </c>
      <c r="K186" s="2">
        <f t="shared" si="91"/>
        <v>120</v>
      </c>
      <c r="L186" s="17">
        <f t="shared" si="92"/>
        <v>121</v>
      </c>
      <c r="M186" s="12">
        <f t="shared" si="84"/>
        <v>1.0283733939999999</v>
      </c>
      <c r="N186" s="12">
        <f t="shared" ca="1" si="85"/>
        <v>1.0571520430000001</v>
      </c>
      <c r="O186" s="179">
        <f t="shared" si="93"/>
        <v>0</v>
      </c>
      <c r="P186" s="14">
        <f t="shared" ca="1" si="107"/>
        <v>57.152042999999999</v>
      </c>
      <c r="Q186" s="14">
        <f t="shared" si="108"/>
        <v>0</v>
      </c>
      <c r="R186" s="14">
        <f t="shared" si="101"/>
        <v>0</v>
      </c>
      <c r="S186" s="20">
        <f t="shared" si="86"/>
        <v>0</v>
      </c>
      <c r="T186" s="14">
        <f t="shared" si="100"/>
        <v>0</v>
      </c>
      <c r="U186" s="4" t="str">
        <f t="shared" si="94"/>
        <v>J=</v>
      </c>
      <c r="V186" s="29">
        <f t="shared" si="95"/>
        <v>44708</v>
      </c>
      <c r="W186" s="3"/>
      <c r="X186" s="3"/>
      <c r="Y186" s="105">
        <f>[2]Plan1!$A256</f>
        <v>44621</v>
      </c>
      <c r="Z186" s="105" t="str">
        <f>[2]Plan1!$C256</f>
        <v>Carnaval</v>
      </c>
      <c r="AA186" s="96"/>
      <c r="AB186" s="1"/>
      <c r="AD186" s="94">
        <f t="shared" si="105"/>
        <v>45188</v>
      </c>
      <c r="AE186" s="94">
        <f t="shared" si="104"/>
        <v>45189</v>
      </c>
      <c r="AF186" s="94">
        <f t="shared" si="106"/>
        <v>45189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87"/>
        <v>44550</v>
      </c>
      <c r="B187" s="144">
        <f t="shared" ca="1" si="96"/>
        <v>1057.152043</v>
      </c>
      <c r="C187" s="14">
        <f t="shared" si="88"/>
        <v>1000</v>
      </c>
      <c r="D187" s="13">
        <f ca="1">IF(A187&lt;$B$1,VLOOKUP(A187,[1]DI!$A$4:$B$15000,2,FALSE),0)</f>
        <v>9.1499999999999998E-2</v>
      </c>
      <c r="E187" s="14">
        <f t="shared" ca="1" si="97"/>
        <v>1.00034749</v>
      </c>
      <c r="F187" s="14">
        <f ca="1">(TRUNC(PRODUCT($E$12:$E186),16))</f>
        <v>1.02798463103309</v>
      </c>
      <c r="G187" s="14">
        <f t="shared" si="98"/>
        <v>1</v>
      </c>
      <c r="H187" s="14">
        <f t="shared" ca="1" si="99"/>
        <v>1.02798463</v>
      </c>
      <c r="I187" s="13">
        <f t="shared" si="89"/>
        <v>0.06</v>
      </c>
      <c r="J187" s="29">
        <f t="shared" si="90"/>
        <v>44375</v>
      </c>
      <c r="K187" s="2">
        <f t="shared" si="91"/>
        <v>121</v>
      </c>
      <c r="L187" s="17">
        <f t="shared" si="92"/>
        <v>121</v>
      </c>
      <c r="M187" s="12">
        <f t="shared" si="84"/>
        <v>1.0283733939999999</v>
      </c>
      <c r="N187" s="12">
        <f t="shared" ca="1" si="85"/>
        <v>1.0571520430000001</v>
      </c>
      <c r="O187" s="179">
        <f t="shared" si="93"/>
        <v>0</v>
      </c>
      <c r="P187" s="14">
        <f t="shared" ca="1" si="107"/>
        <v>57.152042999999999</v>
      </c>
      <c r="Q187" s="14">
        <f t="shared" si="108"/>
        <v>0</v>
      </c>
      <c r="R187" s="14">
        <f t="shared" si="101"/>
        <v>0</v>
      </c>
      <c r="S187" s="20">
        <f t="shared" si="86"/>
        <v>0</v>
      </c>
      <c r="T187" s="14">
        <f t="shared" si="100"/>
        <v>0</v>
      </c>
      <c r="U187" s="4" t="str">
        <f t="shared" si="94"/>
        <v>J=</v>
      </c>
      <c r="V187" s="29">
        <f t="shared" si="95"/>
        <v>44708</v>
      </c>
      <c r="W187" s="3"/>
      <c r="X187" s="3"/>
      <c r="Y187" s="105">
        <f>[2]Plan1!$A257</f>
        <v>44666</v>
      </c>
      <c r="Z187" s="105" t="str">
        <f>[2]Plan1!$C257</f>
        <v>Paixão de Cristo</v>
      </c>
      <c r="AA187" s="96"/>
      <c r="AB187" s="1"/>
      <c r="AD187" s="94">
        <f t="shared" si="105"/>
        <v>45218</v>
      </c>
      <c r="AE187" s="94">
        <f t="shared" si="104"/>
        <v>45219</v>
      </c>
      <c r="AF187" s="94">
        <f t="shared" si="106"/>
        <v>45219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87"/>
        <v>44551</v>
      </c>
      <c r="B188" s="144">
        <f t="shared" ca="1" si="96"/>
        <v>1057.7639529999999</v>
      </c>
      <c r="C188" s="14">
        <f t="shared" si="88"/>
        <v>1000</v>
      </c>
      <c r="D188" s="13">
        <f ca="1">IF(A188&lt;$B$1,VLOOKUP(A188,[1]DI!$A$4:$B$15000,2,FALSE),0)</f>
        <v>9.1499999999999998E-2</v>
      </c>
      <c r="E188" s="14">
        <f t="shared" ca="1" si="97"/>
        <v>1.00034749</v>
      </c>
      <c r="F188" s="14">
        <f ca="1">(TRUNC(PRODUCT($E$12:$E187),16))</f>
        <v>1.0283418454125199</v>
      </c>
      <c r="G188" s="14">
        <f t="shared" si="98"/>
        <v>1</v>
      </c>
      <c r="H188" s="14">
        <f t="shared" ca="1" si="99"/>
        <v>1.0283418499999999</v>
      </c>
      <c r="I188" s="13">
        <f t="shared" si="89"/>
        <v>0.06</v>
      </c>
      <c r="J188" s="29">
        <f t="shared" si="90"/>
        <v>44375</v>
      </c>
      <c r="K188" s="2">
        <f t="shared" si="91"/>
        <v>122</v>
      </c>
      <c r="L188" s="17">
        <f t="shared" si="92"/>
        <v>122</v>
      </c>
      <c r="M188" s="12">
        <f t="shared" si="84"/>
        <v>1.0286112080000001</v>
      </c>
      <c r="N188" s="12">
        <f t="shared" ca="1" si="85"/>
        <v>1.057763953</v>
      </c>
      <c r="O188" s="179">
        <f t="shared" si="93"/>
        <v>0</v>
      </c>
      <c r="P188" s="14">
        <f t="shared" ca="1" si="107"/>
        <v>57.763953000000001</v>
      </c>
      <c r="Q188" s="14">
        <f t="shared" si="108"/>
        <v>0</v>
      </c>
      <c r="R188" s="14">
        <f t="shared" si="101"/>
        <v>0</v>
      </c>
      <c r="S188" s="20">
        <f t="shared" si="86"/>
        <v>0</v>
      </c>
      <c r="T188" s="14">
        <f t="shared" si="100"/>
        <v>0</v>
      </c>
      <c r="U188" s="4" t="str">
        <f t="shared" si="94"/>
        <v>J=</v>
      </c>
      <c r="V188" s="29">
        <f t="shared" si="95"/>
        <v>44708</v>
      </c>
      <c r="W188" s="3"/>
      <c r="X188" s="3"/>
      <c r="Y188" s="105">
        <f>[2]Plan1!$A258</f>
        <v>44672</v>
      </c>
      <c r="Z188" s="105" t="str">
        <f>[2]Plan1!$C258</f>
        <v>Tiradentes</v>
      </c>
      <c r="AA188" s="96"/>
      <c r="AB188" s="1"/>
      <c r="AD188" s="94">
        <f t="shared" si="105"/>
        <v>45247</v>
      </c>
      <c r="AE188" s="94">
        <f t="shared" si="104"/>
        <v>45250</v>
      </c>
      <c r="AF188" s="94">
        <f t="shared" si="106"/>
        <v>45250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87"/>
        <v>44552</v>
      </c>
      <c r="B189" s="144">
        <f t="shared" ca="1" si="96"/>
        <v>1058.3762019999999</v>
      </c>
      <c r="C189" s="14">
        <f t="shared" si="88"/>
        <v>1000</v>
      </c>
      <c r="D189" s="13">
        <f ca="1">IF(A189&lt;$B$1,VLOOKUP(A189,[1]DI!$A$4:$B$15000,2,FALSE),0)</f>
        <v>9.1499999999999998E-2</v>
      </c>
      <c r="E189" s="14">
        <f t="shared" ca="1" si="97"/>
        <v>1.00034749</v>
      </c>
      <c r="F189" s="14">
        <f ca="1">(TRUNC(PRODUCT($E$12:$E188),16))</f>
        <v>1.0286991839203901</v>
      </c>
      <c r="G189" s="14">
        <f t="shared" si="98"/>
        <v>1</v>
      </c>
      <c r="H189" s="14">
        <f t="shared" ca="1" si="99"/>
        <v>1.02869918</v>
      </c>
      <c r="I189" s="13">
        <f t="shared" si="89"/>
        <v>0.06</v>
      </c>
      <c r="J189" s="29">
        <f t="shared" si="90"/>
        <v>44375</v>
      </c>
      <c r="K189" s="2">
        <f t="shared" si="91"/>
        <v>123</v>
      </c>
      <c r="L189" s="17">
        <f t="shared" si="92"/>
        <v>123</v>
      </c>
      <c r="M189" s="12">
        <f t="shared" si="84"/>
        <v>1.0288490770000001</v>
      </c>
      <c r="N189" s="12">
        <f t="shared" ca="1" si="85"/>
        <v>1.058376202</v>
      </c>
      <c r="O189" s="179">
        <f t="shared" si="93"/>
        <v>0</v>
      </c>
      <c r="P189" s="14">
        <f t="shared" ca="1" si="107"/>
        <v>58.376201999999999</v>
      </c>
      <c r="Q189" s="14">
        <f t="shared" si="108"/>
        <v>0</v>
      </c>
      <c r="R189" s="14">
        <f t="shared" si="101"/>
        <v>0</v>
      </c>
      <c r="S189" s="20">
        <f t="shared" si="86"/>
        <v>0</v>
      </c>
      <c r="T189" s="14">
        <f t="shared" si="100"/>
        <v>0</v>
      </c>
      <c r="U189" s="4" t="str">
        <f t="shared" si="94"/>
        <v>J=</v>
      </c>
      <c r="V189" s="29">
        <f t="shared" si="95"/>
        <v>44708</v>
      </c>
      <c r="W189" s="3"/>
      <c r="X189" s="3"/>
      <c r="Y189" s="105">
        <f>[2]Plan1!$A259</f>
        <v>44682</v>
      </c>
      <c r="Z189" s="105" t="str">
        <f>[2]Plan1!$C259</f>
        <v>Dia do Trabalho</v>
      </c>
      <c r="AA189" s="96"/>
      <c r="AB189" s="1"/>
      <c r="AD189" s="94">
        <f t="shared" si="105"/>
        <v>45279</v>
      </c>
      <c r="AE189" s="94">
        <f t="shared" si="104"/>
        <v>45280</v>
      </c>
      <c r="AF189" s="94">
        <f t="shared" si="106"/>
        <v>45280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87"/>
        <v>44553</v>
      </c>
      <c r="B190" s="144">
        <f t="shared" ca="1" si="96"/>
        <v>1058.988822</v>
      </c>
      <c r="C190" s="14">
        <f t="shared" si="88"/>
        <v>1000</v>
      </c>
      <c r="D190" s="13">
        <f ca="1">IF(A190&lt;$B$1,VLOOKUP(A190,[1]DI!$A$4:$B$15000,2,FALSE),0)</f>
        <v>9.1499999999999998E-2</v>
      </c>
      <c r="E190" s="14">
        <f t="shared" ca="1" si="97"/>
        <v>1.00034749</v>
      </c>
      <c r="F190" s="14">
        <f ca="1">(TRUNC(PRODUCT($E$12:$E189),16))</f>
        <v>1.0290566465998101</v>
      </c>
      <c r="G190" s="14">
        <f t="shared" si="98"/>
        <v>1</v>
      </c>
      <c r="H190" s="14">
        <f t="shared" ca="1" si="99"/>
        <v>1.02905665</v>
      </c>
      <c r="I190" s="13">
        <f t="shared" si="89"/>
        <v>0.06</v>
      </c>
      <c r="J190" s="29">
        <f t="shared" si="90"/>
        <v>44375</v>
      </c>
      <c r="K190" s="2">
        <f t="shared" si="91"/>
        <v>124</v>
      </c>
      <c r="L190" s="17">
        <f t="shared" si="92"/>
        <v>124</v>
      </c>
      <c r="M190" s="12">
        <f t="shared" si="84"/>
        <v>1.0290870009999999</v>
      </c>
      <c r="N190" s="12">
        <f t="shared" ca="1" si="85"/>
        <v>1.0589888220000001</v>
      </c>
      <c r="O190" s="179">
        <f t="shared" si="93"/>
        <v>0</v>
      </c>
      <c r="P190" s="14">
        <f t="shared" ca="1" si="107"/>
        <v>58.988821999999999</v>
      </c>
      <c r="Q190" s="14">
        <f t="shared" si="108"/>
        <v>0</v>
      </c>
      <c r="R190" s="14">
        <f t="shared" si="101"/>
        <v>0</v>
      </c>
      <c r="S190" s="20">
        <f t="shared" si="86"/>
        <v>0</v>
      </c>
      <c r="T190" s="14">
        <f t="shared" si="100"/>
        <v>0</v>
      </c>
      <c r="U190" s="4" t="str">
        <f t="shared" si="94"/>
        <v>J=</v>
      </c>
      <c r="V190" s="29">
        <f t="shared" si="95"/>
        <v>44708</v>
      </c>
      <c r="W190" s="3"/>
      <c r="X190" s="3"/>
      <c r="Y190" s="105">
        <f>[2]Plan1!$A260</f>
        <v>44728</v>
      </c>
      <c r="Z190" s="105" t="str">
        <f>[2]Plan1!$C260</f>
        <v>Corpus Christi</v>
      </c>
      <c r="AA190" s="96"/>
      <c r="AB190" s="1"/>
      <c r="AD190" s="94">
        <f t="shared" si="105"/>
        <v>45310</v>
      </c>
      <c r="AE190" s="94">
        <f t="shared" si="104"/>
        <v>45311</v>
      </c>
      <c r="AF190" s="94">
        <f t="shared" si="106"/>
        <v>45313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87"/>
        <v>44554</v>
      </c>
      <c r="B191" s="144">
        <f t="shared" ca="1" si="96"/>
        <v>1059.601782</v>
      </c>
      <c r="C191" s="14">
        <f t="shared" si="88"/>
        <v>1000</v>
      </c>
      <c r="D191" s="13">
        <f ca="1">IF(A191&lt;$B$1,VLOOKUP(A191,[1]DI!$A$4:$B$15000,2,FALSE),0)</f>
        <v>9.1499999999999998E-2</v>
      </c>
      <c r="E191" s="14">
        <f t="shared" ca="1" si="97"/>
        <v>1.00034749</v>
      </c>
      <c r="F191" s="14">
        <f ca="1">(TRUNC(PRODUCT($E$12:$E190),16))</f>
        <v>1.02941423349393</v>
      </c>
      <c r="G191" s="14">
        <f t="shared" si="98"/>
        <v>1</v>
      </c>
      <c r="H191" s="14">
        <f t="shared" ca="1" si="99"/>
        <v>1.02941423</v>
      </c>
      <c r="I191" s="13">
        <f t="shared" si="89"/>
        <v>0.06</v>
      </c>
      <c r="J191" s="29">
        <f t="shared" si="90"/>
        <v>44375</v>
      </c>
      <c r="K191" s="2">
        <f t="shared" si="91"/>
        <v>125</v>
      </c>
      <c r="L191" s="17">
        <f t="shared" si="92"/>
        <v>125</v>
      </c>
      <c r="M191" s="12">
        <f t="shared" si="84"/>
        <v>1.0293249799999999</v>
      </c>
      <c r="N191" s="12">
        <f t="shared" ca="1" si="85"/>
        <v>1.0596017820000001</v>
      </c>
      <c r="O191" s="179">
        <f t="shared" si="93"/>
        <v>0</v>
      </c>
      <c r="P191" s="14">
        <f t="shared" ca="1" si="107"/>
        <v>59.601782</v>
      </c>
      <c r="Q191" s="14">
        <f t="shared" si="108"/>
        <v>0</v>
      </c>
      <c r="R191" s="14">
        <f t="shared" si="101"/>
        <v>0</v>
      </c>
      <c r="S191" s="20">
        <f t="shared" si="86"/>
        <v>0</v>
      </c>
      <c r="T191" s="14">
        <f t="shared" si="100"/>
        <v>0</v>
      </c>
      <c r="U191" s="4" t="str">
        <f t="shared" si="94"/>
        <v>J=</v>
      </c>
      <c r="V191" s="29">
        <f t="shared" si="95"/>
        <v>44708</v>
      </c>
      <c r="W191" s="3"/>
      <c r="X191" s="3"/>
      <c r="Y191" s="105">
        <f>[2]Plan1!$A261</f>
        <v>44811</v>
      </c>
      <c r="Z191" s="105" t="str">
        <f>[2]Plan1!$C261</f>
        <v>Independência do Brasil</v>
      </c>
      <c r="AA191" s="96"/>
      <c r="AB191" s="1"/>
      <c r="AD191" s="94">
        <f t="shared" si="105"/>
        <v>45341</v>
      </c>
      <c r="AE191" s="94">
        <f t="shared" si="104"/>
        <v>45342</v>
      </c>
      <c r="AF191" s="94">
        <f t="shared" si="106"/>
        <v>45342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87"/>
        <v>44555</v>
      </c>
      <c r="B192" s="144">
        <f t="shared" ca="1" si="96"/>
        <v>1060.21510199</v>
      </c>
      <c r="C192" s="14">
        <f t="shared" si="88"/>
        <v>1000</v>
      </c>
      <c r="D192" s="13">
        <f ca="1">IF(A192&lt;$B$1,VLOOKUP(A192,[1]DI!$A$4:$B$15000,2,FALSE),0)</f>
        <v>0</v>
      </c>
      <c r="E192" s="14">
        <f t="shared" ca="1" si="97"/>
        <v>1</v>
      </c>
      <c r="F192" s="14">
        <f ca="1">(TRUNC(PRODUCT($E$12:$E191),16))</f>
        <v>1.0297719446459299</v>
      </c>
      <c r="G192" s="14">
        <f t="shared" si="98"/>
        <v>1</v>
      </c>
      <c r="H192" s="14">
        <f t="shared" ca="1" si="99"/>
        <v>1.0297719400000001</v>
      </c>
      <c r="I192" s="13">
        <f t="shared" si="89"/>
        <v>0.06</v>
      </c>
      <c r="J192" s="29">
        <f t="shared" si="90"/>
        <v>44375</v>
      </c>
      <c r="K192" s="2">
        <f t="shared" si="91"/>
        <v>125</v>
      </c>
      <c r="L192" s="17">
        <f t="shared" si="92"/>
        <v>126</v>
      </c>
      <c r="M192" s="12">
        <f t="shared" si="84"/>
        <v>1.0295630140000001</v>
      </c>
      <c r="N192" s="12">
        <f t="shared" ca="1" si="85"/>
        <v>1.0602151019999999</v>
      </c>
      <c r="O192" s="179">
        <f t="shared" si="93"/>
        <v>0</v>
      </c>
      <c r="P192" s="14">
        <f t="shared" ca="1" si="107"/>
        <v>60.215101990000001</v>
      </c>
      <c r="Q192" s="14">
        <f t="shared" si="108"/>
        <v>0</v>
      </c>
      <c r="R192" s="14">
        <f t="shared" si="101"/>
        <v>0</v>
      </c>
      <c r="S192" s="20">
        <f t="shared" si="86"/>
        <v>0</v>
      </c>
      <c r="T192" s="14">
        <f t="shared" si="100"/>
        <v>0</v>
      </c>
      <c r="U192" s="4" t="str">
        <f t="shared" si="94"/>
        <v>J=</v>
      </c>
      <c r="V192" s="29">
        <f t="shared" si="95"/>
        <v>44708</v>
      </c>
      <c r="W192" s="3"/>
      <c r="X192" s="3"/>
      <c r="Y192" s="105">
        <f>[2]Plan1!$A262</f>
        <v>44846</v>
      </c>
      <c r="Z192" s="105" t="str">
        <f>[2]Plan1!$C262</f>
        <v>Nossa Sr.a Aparecida - Padroeira do Brasil</v>
      </c>
      <c r="AA192" s="96"/>
      <c r="AB192" s="1"/>
      <c r="AD192" s="94">
        <f t="shared" si="105"/>
        <v>45370</v>
      </c>
      <c r="AE192" s="94">
        <f t="shared" si="104"/>
        <v>45371</v>
      </c>
      <c r="AF192" s="94">
        <f t="shared" si="106"/>
        <v>45371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87"/>
        <v>44556</v>
      </c>
      <c r="B193" s="144">
        <f t="shared" ca="1" si="96"/>
        <v>1060.21510199</v>
      </c>
      <c r="C193" s="14">
        <f t="shared" si="88"/>
        <v>1000</v>
      </c>
      <c r="D193" s="13">
        <f ca="1">IF(A193&lt;$B$1,VLOOKUP(A193,[1]DI!$A$4:$B$15000,2,FALSE),0)</f>
        <v>0</v>
      </c>
      <c r="E193" s="14">
        <f t="shared" ca="1" si="97"/>
        <v>1</v>
      </c>
      <c r="F193" s="14">
        <f ca="1">(TRUNC(PRODUCT($E$12:$E192),16))</f>
        <v>1.0297719446459299</v>
      </c>
      <c r="G193" s="14">
        <f t="shared" si="98"/>
        <v>1</v>
      </c>
      <c r="H193" s="14">
        <f t="shared" ca="1" si="99"/>
        <v>1.0297719400000001</v>
      </c>
      <c r="I193" s="13">
        <f t="shared" si="89"/>
        <v>0.06</v>
      </c>
      <c r="J193" s="29">
        <f t="shared" si="90"/>
        <v>44375</v>
      </c>
      <c r="K193" s="2">
        <f t="shared" si="91"/>
        <v>125</v>
      </c>
      <c r="L193" s="17">
        <f t="shared" si="92"/>
        <v>126</v>
      </c>
      <c r="M193" s="12">
        <f t="shared" si="84"/>
        <v>1.0295630140000001</v>
      </c>
      <c r="N193" s="12">
        <f t="shared" ca="1" si="85"/>
        <v>1.0602151019999999</v>
      </c>
      <c r="O193" s="179">
        <f t="shared" si="93"/>
        <v>0</v>
      </c>
      <c r="P193" s="14">
        <f t="shared" ca="1" si="107"/>
        <v>60.215101990000001</v>
      </c>
      <c r="Q193" s="14">
        <f t="shared" si="108"/>
        <v>0</v>
      </c>
      <c r="R193" s="14">
        <f t="shared" si="101"/>
        <v>0</v>
      </c>
      <c r="S193" s="20">
        <f t="shared" si="86"/>
        <v>0</v>
      </c>
      <c r="T193" s="14">
        <f t="shared" si="100"/>
        <v>0</v>
      </c>
      <c r="U193" s="4" t="str">
        <f t="shared" si="94"/>
        <v>J=</v>
      </c>
      <c r="V193" s="29">
        <f t="shared" si="95"/>
        <v>44708</v>
      </c>
      <c r="W193" s="3"/>
      <c r="X193" s="3"/>
      <c r="Y193" s="105">
        <f>[2]Plan1!$A263</f>
        <v>44867</v>
      </c>
      <c r="Z193" s="105" t="str">
        <f>[2]Plan1!$C263</f>
        <v>Finados</v>
      </c>
      <c r="AA193" s="96"/>
      <c r="AB193" s="1"/>
      <c r="AD193" s="94">
        <f t="shared" si="105"/>
        <v>45401</v>
      </c>
      <c r="AE193" s="94">
        <f t="shared" si="104"/>
        <v>45402</v>
      </c>
      <c r="AF193" s="94">
        <f t="shared" si="106"/>
        <v>45404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87"/>
        <v>44557</v>
      </c>
      <c r="B194" s="144">
        <f t="shared" ca="1" si="96"/>
        <v>1060.21510199</v>
      </c>
      <c r="C194" s="14">
        <f t="shared" si="88"/>
        <v>1000</v>
      </c>
      <c r="D194" s="13">
        <f ca="1">IF(A194&lt;$B$1,VLOOKUP(A194,[1]DI!$A$4:$B$15000,2,FALSE),0)</f>
        <v>9.1499999999999998E-2</v>
      </c>
      <c r="E194" s="14">
        <f t="shared" ca="1" si="97"/>
        <v>1.00034749</v>
      </c>
      <c r="F194" s="14">
        <f ca="1">(TRUNC(PRODUCT($E$12:$E193),16))</f>
        <v>1.0297719446459299</v>
      </c>
      <c r="G194" s="14">
        <f t="shared" si="98"/>
        <v>1</v>
      </c>
      <c r="H194" s="14">
        <f t="shared" ca="1" si="99"/>
        <v>1.0297719400000001</v>
      </c>
      <c r="I194" s="13">
        <f t="shared" si="89"/>
        <v>0.06</v>
      </c>
      <c r="J194" s="29">
        <f t="shared" si="90"/>
        <v>44375</v>
      </c>
      <c r="K194" s="2">
        <f t="shared" si="91"/>
        <v>126</v>
      </c>
      <c r="L194" s="17">
        <f t="shared" si="92"/>
        <v>126</v>
      </c>
      <c r="M194" s="12">
        <f t="shared" si="84"/>
        <v>1.0295630140000001</v>
      </c>
      <c r="N194" s="12">
        <f t="shared" ca="1" si="85"/>
        <v>1.0602151019999999</v>
      </c>
      <c r="O194" s="179">
        <f t="shared" si="93"/>
        <v>0</v>
      </c>
      <c r="P194" s="14">
        <f t="shared" ca="1" si="107"/>
        <v>60.215101990000001</v>
      </c>
      <c r="Q194" s="14">
        <f t="shared" si="108"/>
        <v>0</v>
      </c>
      <c r="R194" s="14">
        <f t="shared" si="101"/>
        <v>0</v>
      </c>
      <c r="S194" s="20">
        <f t="shared" si="86"/>
        <v>0</v>
      </c>
      <c r="T194" s="14">
        <f t="shared" si="100"/>
        <v>0</v>
      </c>
      <c r="U194" s="4" t="str">
        <f t="shared" si="94"/>
        <v>J=</v>
      </c>
      <c r="V194" s="29">
        <f t="shared" si="95"/>
        <v>44708</v>
      </c>
      <c r="W194" s="21"/>
      <c r="X194" s="21"/>
      <c r="Y194" s="105">
        <f>[2]Plan1!$A264</f>
        <v>44880</v>
      </c>
      <c r="Z194" s="105" t="str">
        <f>[2]Plan1!$C264</f>
        <v>Proclamação da República</v>
      </c>
      <c r="AA194" s="96"/>
      <c r="AB194" s="1"/>
      <c r="AD194" s="94">
        <f t="shared" si="105"/>
        <v>45429</v>
      </c>
      <c r="AE194" s="94">
        <f t="shared" si="104"/>
        <v>45432</v>
      </c>
      <c r="AF194" s="94">
        <f t="shared" si="106"/>
        <v>45432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87"/>
        <v>44558</v>
      </c>
      <c r="B195" s="144">
        <f t="shared" ca="1" si="96"/>
        <v>1060.8287839899999</v>
      </c>
      <c r="C195" s="14">
        <f t="shared" si="88"/>
        <v>1000</v>
      </c>
      <c r="D195" s="13">
        <f ca="1">IF(A195&lt;$B$1,VLOOKUP(A195,[1]DI!$A$4:$B$15000,2,FALSE),0)</f>
        <v>9.1499999999999998E-2</v>
      </c>
      <c r="E195" s="14">
        <f t="shared" ca="1" si="97"/>
        <v>1.00034749</v>
      </c>
      <c r="F195" s="14">
        <f ca="1">(TRUNC(PRODUCT($E$12:$E194),16))</f>
        <v>1.0301297800989799</v>
      </c>
      <c r="G195" s="14">
        <f t="shared" si="98"/>
        <v>1</v>
      </c>
      <c r="H195" s="14">
        <f t="shared" ca="1" si="99"/>
        <v>1.03012978</v>
      </c>
      <c r="I195" s="13">
        <f t="shared" si="89"/>
        <v>0.06</v>
      </c>
      <c r="J195" s="29">
        <f t="shared" si="90"/>
        <v>44375</v>
      </c>
      <c r="K195" s="2">
        <f t="shared" si="91"/>
        <v>127</v>
      </c>
      <c r="L195" s="17">
        <f t="shared" si="92"/>
        <v>127</v>
      </c>
      <c r="M195" s="12">
        <f t="shared" si="84"/>
        <v>1.0298011030000001</v>
      </c>
      <c r="N195" s="12">
        <f t="shared" ca="1" si="85"/>
        <v>1.0608287839999999</v>
      </c>
      <c r="O195" s="179">
        <f t="shared" si="93"/>
        <v>0</v>
      </c>
      <c r="P195" s="14">
        <f t="shared" ca="1" si="107"/>
        <v>60.828783989999998</v>
      </c>
      <c r="Q195" s="14">
        <f t="shared" si="108"/>
        <v>0</v>
      </c>
      <c r="R195" s="14">
        <f t="shared" si="101"/>
        <v>0</v>
      </c>
      <c r="S195" s="20">
        <f t="shared" si="86"/>
        <v>0</v>
      </c>
      <c r="T195" s="14">
        <f t="shared" si="100"/>
        <v>0</v>
      </c>
      <c r="U195" s="4" t="str">
        <f t="shared" si="94"/>
        <v>J=</v>
      </c>
      <c r="V195" s="29">
        <f t="shared" si="95"/>
        <v>44708</v>
      </c>
      <c r="W195" s="3"/>
      <c r="X195" s="3"/>
      <c r="Y195" s="105">
        <f>[2]Plan1!$A265</f>
        <v>44920</v>
      </c>
      <c r="Z195" s="105" t="str">
        <f>[2]Plan1!$C265</f>
        <v>Natal</v>
      </c>
      <c r="AA195" s="96"/>
      <c r="AB195" s="1"/>
      <c r="AD195" s="94">
        <f t="shared" si="105"/>
        <v>45462</v>
      </c>
      <c r="AE195" s="94">
        <f t="shared" si="104"/>
        <v>45463</v>
      </c>
      <c r="AF195" s="94">
        <f t="shared" si="106"/>
        <v>45463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87"/>
        <v>44559</v>
      </c>
      <c r="B196" s="144">
        <f t="shared" ca="1" si="96"/>
        <v>1061.442816</v>
      </c>
      <c r="C196" s="14">
        <f t="shared" si="88"/>
        <v>1000</v>
      </c>
      <c r="D196" s="13">
        <f ca="1">IF(A196&lt;$B$1,VLOOKUP(A196,[1]DI!$A$4:$B$15000,2,FALSE),0)</f>
        <v>9.1499999999999998E-2</v>
      </c>
      <c r="E196" s="14">
        <f t="shared" ca="1" si="97"/>
        <v>1.00034749</v>
      </c>
      <c r="F196" s="14">
        <f ca="1">(TRUNC(PRODUCT($E$12:$E195),16))</f>
        <v>1.03048773989626</v>
      </c>
      <c r="G196" s="14">
        <f t="shared" si="98"/>
        <v>1</v>
      </c>
      <c r="H196" s="14">
        <f t="shared" ca="1" si="99"/>
        <v>1.0304877400000001</v>
      </c>
      <c r="I196" s="13">
        <f t="shared" si="89"/>
        <v>0.06</v>
      </c>
      <c r="J196" s="29">
        <f t="shared" si="90"/>
        <v>44375</v>
      </c>
      <c r="K196" s="2">
        <f t="shared" si="91"/>
        <v>128</v>
      </c>
      <c r="L196" s="17">
        <f t="shared" si="92"/>
        <v>128</v>
      </c>
      <c r="M196" s="12">
        <f t="shared" si="84"/>
        <v>1.0300392469999999</v>
      </c>
      <c r="N196" s="12">
        <f t="shared" ca="1" si="85"/>
        <v>1.061442816</v>
      </c>
      <c r="O196" s="179">
        <f t="shared" si="93"/>
        <v>0</v>
      </c>
      <c r="P196" s="14">
        <f t="shared" ca="1" si="107"/>
        <v>61.442816000000001</v>
      </c>
      <c r="Q196" s="14">
        <f t="shared" si="108"/>
        <v>0</v>
      </c>
      <c r="R196" s="14">
        <f t="shared" si="101"/>
        <v>0</v>
      </c>
      <c r="S196" s="20">
        <f t="shared" si="86"/>
        <v>0</v>
      </c>
      <c r="T196" s="14">
        <f t="shared" si="100"/>
        <v>0</v>
      </c>
      <c r="U196" s="4" t="str">
        <f t="shared" si="94"/>
        <v>J=</v>
      </c>
      <c r="V196" s="29">
        <f t="shared" si="95"/>
        <v>44708</v>
      </c>
      <c r="W196" s="3"/>
      <c r="X196" s="3"/>
      <c r="Y196" s="105">
        <f>[2]Plan1!$A266</f>
        <v>44927</v>
      </c>
      <c r="Z196" s="105" t="str">
        <f>[2]Plan1!$C266</f>
        <v>Confraternização Universal</v>
      </c>
      <c r="AA196" s="96"/>
      <c r="AB196" s="1"/>
      <c r="AD196" s="94">
        <f t="shared" si="105"/>
        <v>45492</v>
      </c>
      <c r="AE196" s="94">
        <f t="shared" si="104"/>
        <v>45493</v>
      </c>
      <c r="AF196" s="94">
        <f t="shared" si="106"/>
        <v>45495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87"/>
        <v>44560</v>
      </c>
      <c r="B197" s="144">
        <f t="shared" ca="1" si="96"/>
        <v>1062.0571999900001</v>
      </c>
      <c r="C197" s="14">
        <f t="shared" si="88"/>
        <v>1000</v>
      </c>
      <c r="D197" s="13">
        <f ca="1">IF(A197&lt;$B$1,VLOOKUP(A197,[1]DI!$A$4:$B$15000,2,FALSE),0)</f>
        <v>9.1499999999999998E-2</v>
      </c>
      <c r="E197" s="14">
        <f t="shared" ca="1" si="97"/>
        <v>1.00034749</v>
      </c>
      <c r="F197" s="14">
        <f ca="1">(TRUNC(PRODUCT($E$12:$E196),16))</f>
        <v>1.0308458240809999</v>
      </c>
      <c r="G197" s="14">
        <f t="shared" si="98"/>
        <v>1</v>
      </c>
      <c r="H197" s="14">
        <f t="shared" ca="1" si="99"/>
        <v>1.0308458199999999</v>
      </c>
      <c r="I197" s="13">
        <f t="shared" si="89"/>
        <v>0.06</v>
      </c>
      <c r="J197" s="29">
        <f t="shared" si="90"/>
        <v>44375</v>
      </c>
      <c r="K197" s="2">
        <f t="shared" si="91"/>
        <v>129</v>
      </c>
      <c r="L197" s="17">
        <f t="shared" si="92"/>
        <v>129</v>
      </c>
      <c r="M197" s="12">
        <f t="shared" si="84"/>
        <v>1.030277447</v>
      </c>
      <c r="N197" s="12">
        <f t="shared" ca="1" si="85"/>
        <v>1.0620571999999999</v>
      </c>
      <c r="O197" s="179">
        <f t="shared" si="93"/>
        <v>0</v>
      </c>
      <c r="P197" s="14">
        <f t="shared" ca="1" si="107"/>
        <v>62.057199990000001</v>
      </c>
      <c r="Q197" s="14">
        <f t="shared" si="108"/>
        <v>0</v>
      </c>
      <c r="R197" s="14">
        <f t="shared" si="101"/>
        <v>0</v>
      </c>
      <c r="S197" s="20">
        <f t="shared" si="86"/>
        <v>0</v>
      </c>
      <c r="T197" s="14">
        <f t="shared" si="100"/>
        <v>0</v>
      </c>
      <c r="U197" s="4" t="str">
        <f t="shared" si="94"/>
        <v>J=</v>
      </c>
      <c r="V197" s="29">
        <f t="shared" si="95"/>
        <v>44708</v>
      </c>
      <c r="W197" s="21"/>
      <c r="X197" s="21"/>
      <c r="Y197" s="105">
        <f>[2]Plan1!$A267</f>
        <v>44977</v>
      </c>
      <c r="Z197" s="105" t="str">
        <f>[2]Plan1!$C267</f>
        <v>Carnaval</v>
      </c>
      <c r="AA197" s="96"/>
      <c r="AB197" s="1"/>
      <c r="AD197" s="94">
        <f t="shared" si="105"/>
        <v>45523</v>
      </c>
      <c r="AE197" s="94">
        <f t="shared" si="104"/>
        <v>45524</v>
      </c>
      <c r="AF197" s="94">
        <f t="shared" si="106"/>
        <v>45524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87"/>
        <v>44561</v>
      </c>
      <c r="B198" s="144">
        <f t="shared" ca="1" si="96"/>
        <v>1062.6719439999999</v>
      </c>
      <c r="C198" s="14">
        <f t="shared" si="88"/>
        <v>1000</v>
      </c>
      <c r="D198" s="13">
        <f ca="1">IF(A198&lt;$B$1,VLOOKUP(A198,[1]DI!$A$4:$B$15000,2,FALSE),0)</f>
        <v>9.1499999999999998E-2</v>
      </c>
      <c r="E198" s="14">
        <f t="shared" ca="1" si="97"/>
        <v>1.00034749</v>
      </c>
      <c r="F198" s="14">
        <f ca="1">(TRUNC(PRODUCT($E$12:$E197),16))</f>
        <v>1.03120403269641</v>
      </c>
      <c r="G198" s="14">
        <f t="shared" si="98"/>
        <v>1</v>
      </c>
      <c r="H198" s="14">
        <f t="shared" ca="1" si="99"/>
        <v>1.03120403</v>
      </c>
      <c r="I198" s="13">
        <f t="shared" si="89"/>
        <v>0.06</v>
      </c>
      <c r="J198" s="29">
        <f t="shared" si="90"/>
        <v>44375</v>
      </c>
      <c r="K198" s="2">
        <f t="shared" si="91"/>
        <v>130</v>
      </c>
      <c r="L198" s="17">
        <f t="shared" si="92"/>
        <v>130</v>
      </c>
      <c r="M198" s="12">
        <f t="shared" si="84"/>
        <v>1.0305157009999999</v>
      </c>
      <c r="N198" s="12">
        <f t="shared" ca="1" si="85"/>
        <v>1.0626719440000001</v>
      </c>
      <c r="O198" s="179">
        <f t="shared" si="93"/>
        <v>0</v>
      </c>
      <c r="P198" s="14">
        <f t="shared" ca="1" si="107"/>
        <v>62.671944000000003</v>
      </c>
      <c r="Q198" s="14">
        <f t="shared" si="108"/>
        <v>0</v>
      </c>
      <c r="R198" s="14">
        <f t="shared" si="101"/>
        <v>0</v>
      </c>
      <c r="S198" s="20">
        <f t="shared" si="86"/>
        <v>0</v>
      </c>
      <c r="T198" s="14">
        <f t="shared" si="100"/>
        <v>0</v>
      </c>
      <c r="U198" s="4" t="str">
        <f t="shared" si="94"/>
        <v>J=</v>
      </c>
      <c r="V198" s="29">
        <f t="shared" si="95"/>
        <v>44708</v>
      </c>
      <c r="W198" s="3"/>
      <c r="X198" s="3"/>
      <c r="Y198" s="105">
        <f>[2]Plan1!$A268</f>
        <v>44978</v>
      </c>
      <c r="Z198" s="105" t="str">
        <f>[2]Plan1!$C268</f>
        <v>Carnaval</v>
      </c>
      <c r="AA198" s="96"/>
      <c r="AB198" s="1"/>
      <c r="AD198" s="94">
        <f t="shared" si="105"/>
        <v>45554</v>
      </c>
      <c r="AE198" s="94">
        <f t="shared" si="104"/>
        <v>45555</v>
      </c>
      <c r="AF198" s="94">
        <f t="shared" si="106"/>
        <v>45555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87"/>
        <v>44562</v>
      </c>
      <c r="B199" s="144">
        <f t="shared" ca="1" si="96"/>
        <v>1063.2870489899999</v>
      </c>
      <c r="C199" s="14">
        <f t="shared" si="88"/>
        <v>1000</v>
      </c>
      <c r="D199" s="13">
        <f ca="1">IF(A199&lt;$B$1,VLOOKUP(A199,[1]DI!$A$4:$B$15000,2,FALSE),0)</f>
        <v>0</v>
      </c>
      <c r="E199" s="14">
        <f t="shared" ca="1" si="97"/>
        <v>1</v>
      </c>
      <c r="F199" s="14">
        <f ca="1">(TRUNC(PRODUCT($E$12:$E198),16))</f>
        <v>1.03156236578573</v>
      </c>
      <c r="G199" s="14">
        <f t="shared" si="98"/>
        <v>1</v>
      </c>
      <c r="H199" s="14">
        <f t="shared" ca="1" si="99"/>
        <v>1.0315623700000001</v>
      </c>
      <c r="I199" s="13">
        <f t="shared" si="89"/>
        <v>0.06</v>
      </c>
      <c r="J199" s="29">
        <f t="shared" si="90"/>
        <v>44375</v>
      </c>
      <c r="K199" s="2">
        <f t="shared" si="91"/>
        <v>130</v>
      </c>
      <c r="L199" s="17">
        <f t="shared" si="92"/>
        <v>131</v>
      </c>
      <c r="M199" s="12">
        <f t="shared" si="84"/>
        <v>1.0307540100000001</v>
      </c>
      <c r="N199" s="12">
        <f t="shared" ca="1" si="85"/>
        <v>1.0632870489999999</v>
      </c>
      <c r="O199" s="179">
        <f t="shared" si="93"/>
        <v>0</v>
      </c>
      <c r="P199" s="14">
        <f t="shared" ca="1" si="107"/>
        <v>63.287048990000002</v>
      </c>
      <c r="Q199" s="14">
        <f t="shared" si="108"/>
        <v>0</v>
      </c>
      <c r="R199" s="14">
        <f t="shared" si="101"/>
        <v>0</v>
      </c>
      <c r="S199" s="20">
        <f t="shared" si="86"/>
        <v>0</v>
      </c>
      <c r="T199" s="14">
        <f t="shared" si="100"/>
        <v>0</v>
      </c>
      <c r="U199" s="4" t="str">
        <f t="shared" si="94"/>
        <v>J=</v>
      </c>
      <c r="V199" s="29">
        <f t="shared" si="95"/>
        <v>44708</v>
      </c>
      <c r="W199" s="3"/>
      <c r="X199" s="3"/>
      <c r="Y199" s="105">
        <f>[2]Plan1!$A269</f>
        <v>45023</v>
      </c>
      <c r="Z199" s="105" t="str">
        <f>[2]Plan1!$C269</f>
        <v>Paixão de Cristo</v>
      </c>
      <c r="AA199" s="96"/>
      <c r="AB199" s="1"/>
      <c r="AD199" s="94">
        <f t="shared" si="105"/>
        <v>45583</v>
      </c>
      <c r="AE199" s="94">
        <f t="shared" si="104"/>
        <v>45585</v>
      </c>
      <c r="AF199" s="94">
        <f t="shared" si="106"/>
        <v>45586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87"/>
        <v>44563</v>
      </c>
      <c r="B200" s="144">
        <f t="shared" ca="1" si="96"/>
        <v>1063.2870489899999</v>
      </c>
      <c r="C200" s="14">
        <f t="shared" si="88"/>
        <v>1000</v>
      </c>
      <c r="D200" s="13">
        <f ca="1">IF(A200&lt;$B$1,VLOOKUP(A200,[1]DI!$A$4:$B$15000,2,FALSE),0)</f>
        <v>0</v>
      </c>
      <c r="E200" s="14">
        <f t="shared" ca="1" si="97"/>
        <v>1</v>
      </c>
      <c r="F200" s="14">
        <f ca="1">(TRUNC(PRODUCT($E$12:$E199),16))</f>
        <v>1.03156236578573</v>
      </c>
      <c r="G200" s="14">
        <f t="shared" si="98"/>
        <v>1</v>
      </c>
      <c r="H200" s="14">
        <f t="shared" ca="1" si="99"/>
        <v>1.0315623700000001</v>
      </c>
      <c r="I200" s="13">
        <f t="shared" si="89"/>
        <v>0.06</v>
      </c>
      <c r="J200" s="29">
        <f t="shared" si="90"/>
        <v>44375</v>
      </c>
      <c r="K200" s="2">
        <f t="shared" si="91"/>
        <v>130</v>
      </c>
      <c r="L200" s="17">
        <f t="shared" si="92"/>
        <v>131</v>
      </c>
      <c r="M200" s="12">
        <f t="shared" si="84"/>
        <v>1.0307540100000001</v>
      </c>
      <c r="N200" s="12">
        <f t="shared" ca="1" si="85"/>
        <v>1.0632870489999999</v>
      </c>
      <c r="O200" s="179">
        <f t="shared" si="93"/>
        <v>0</v>
      </c>
      <c r="P200" s="14">
        <f t="shared" ca="1" si="107"/>
        <v>63.287048990000002</v>
      </c>
      <c r="Q200" s="14">
        <f t="shared" si="108"/>
        <v>0</v>
      </c>
      <c r="R200" s="14">
        <f t="shared" si="101"/>
        <v>0</v>
      </c>
      <c r="S200" s="20">
        <f t="shared" si="86"/>
        <v>0</v>
      </c>
      <c r="T200" s="14">
        <f t="shared" si="100"/>
        <v>0</v>
      </c>
      <c r="U200" s="4" t="str">
        <f t="shared" si="94"/>
        <v>J=</v>
      </c>
      <c r="V200" s="29">
        <f t="shared" si="95"/>
        <v>44708</v>
      </c>
      <c r="W200" s="3"/>
      <c r="X200" s="3"/>
      <c r="Y200" s="105">
        <f>[2]Plan1!$A270</f>
        <v>45037</v>
      </c>
      <c r="Z200" s="105" t="str">
        <f>[2]Plan1!$C270</f>
        <v>Tiradentes</v>
      </c>
      <c r="AA200" s="96"/>
      <c r="AB200" s="1"/>
      <c r="AD200" s="94">
        <f t="shared" si="105"/>
        <v>45615</v>
      </c>
      <c r="AE200" s="94">
        <f t="shared" si="104"/>
        <v>45616</v>
      </c>
      <c r="AF200" s="94">
        <f t="shared" si="106"/>
        <v>45617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87"/>
        <v>44564</v>
      </c>
      <c r="B201" s="144">
        <f t="shared" ca="1" si="96"/>
        <v>1063.2870489899999</v>
      </c>
      <c r="C201" s="14">
        <f t="shared" si="88"/>
        <v>1000</v>
      </c>
      <c r="D201" s="13">
        <f ca="1">IF(A201&lt;$B$1,VLOOKUP(A201,[1]DI!$A$4:$B$15000,2,FALSE),0)</f>
        <v>9.1499999999999998E-2</v>
      </c>
      <c r="E201" s="14">
        <f t="shared" ca="1" si="97"/>
        <v>1.00034749</v>
      </c>
      <c r="F201" s="14">
        <f ca="1">(TRUNC(PRODUCT($E$12:$E200),16))</f>
        <v>1.03156236578573</v>
      </c>
      <c r="G201" s="14">
        <f t="shared" si="98"/>
        <v>1</v>
      </c>
      <c r="H201" s="14">
        <f t="shared" ca="1" si="99"/>
        <v>1.0315623700000001</v>
      </c>
      <c r="I201" s="13">
        <f t="shared" si="89"/>
        <v>0.06</v>
      </c>
      <c r="J201" s="29">
        <f t="shared" si="90"/>
        <v>44375</v>
      </c>
      <c r="K201" s="2">
        <f t="shared" si="91"/>
        <v>131</v>
      </c>
      <c r="L201" s="17">
        <f t="shared" si="92"/>
        <v>131</v>
      </c>
      <c r="M201" s="12">
        <f t="shared" si="84"/>
        <v>1.0307540100000001</v>
      </c>
      <c r="N201" s="12">
        <f t="shared" ca="1" si="85"/>
        <v>1.0632870489999999</v>
      </c>
      <c r="O201" s="179">
        <f t="shared" si="93"/>
        <v>0</v>
      </c>
      <c r="P201" s="14">
        <f t="shared" ca="1" si="107"/>
        <v>63.287048990000002</v>
      </c>
      <c r="Q201" s="14">
        <f t="shared" si="108"/>
        <v>0</v>
      </c>
      <c r="R201" s="14">
        <f t="shared" si="101"/>
        <v>0</v>
      </c>
      <c r="S201" s="20">
        <f t="shared" si="86"/>
        <v>0</v>
      </c>
      <c r="T201" s="14">
        <f t="shared" si="100"/>
        <v>0</v>
      </c>
      <c r="U201" s="4" t="str">
        <f t="shared" si="94"/>
        <v>J=</v>
      </c>
      <c r="V201" s="29">
        <f t="shared" si="95"/>
        <v>44708</v>
      </c>
      <c r="W201" s="3"/>
      <c r="X201" s="3"/>
      <c r="Y201" s="105">
        <f>[2]Plan1!$A271</f>
        <v>45047</v>
      </c>
      <c r="Z201" s="105" t="str">
        <f>[2]Plan1!$C271</f>
        <v>Dia do Trabalho</v>
      </c>
      <c r="AA201" s="96"/>
      <c r="AB201" s="1"/>
      <c r="AD201" s="94">
        <f t="shared" si="105"/>
        <v>45635</v>
      </c>
      <c r="AE201" s="94">
        <v>45636</v>
      </c>
      <c r="AF201" s="94">
        <f t="shared" si="106"/>
        <v>45636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87"/>
        <v>44565</v>
      </c>
      <c r="B202" s="144">
        <f t="shared" ca="1" si="96"/>
        <v>1063.9024969899999</v>
      </c>
      <c r="C202" s="14">
        <f t="shared" si="88"/>
        <v>1000</v>
      </c>
      <c r="D202" s="13">
        <f ca="1">IF(A202&lt;$B$1,VLOOKUP(A202,[1]DI!$A$4:$B$15000,2,FALSE),0)</f>
        <v>9.1499999999999998E-2</v>
      </c>
      <c r="E202" s="14">
        <f t="shared" ca="1" si="97"/>
        <v>1.00034749</v>
      </c>
      <c r="F202" s="14">
        <f ca="1">(TRUNC(PRODUCT($E$12:$E201),16))</f>
        <v>1.0319208233922199</v>
      </c>
      <c r="G202" s="14">
        <f t="shared" si="98"/>
        <v>1</v>
      </c>
      <c r="H202" s="14">
        <f t="shared" ca="1" si="99"/>
        <v>1.0319208200000001</v>
      </c>
      <c r="I202" s="13">
        <f t="shared" si="89"/>
        <v>0.06</v>
      </c>
      <c r="J202" s="29">
        <f t="shared" si="90"/>
        <v>44375</v>
      </c>
      <c r="K202" s="2">
        <f t="shared" si="91"/>
        <v>132</v>
      </c>
      <c r="L202" s="17">
        <f t="shared" si="92"/>
        <v>132</v>
      </c>
      <c r="M202" s="12">
        <f t="shared" si="84"/>
        <v>1.0309923750000001</v>
      </c>
      <c r="N202" s="12">
        <f t="shared" ca="1" si="85"/>
        <v>1.0639024969999999</v>
      </c>
      <c r="O202" s="179">
        <f t="shared" si="93"/>
        <v>0</v>
      </c>
      <c r="P202" s="14">
        <f t="shared" ca="1" si="107"/>
        <v>63.902496990000003</v>
      </c>
      <c r="Q202" s="14">
        <f t="shared" si="108"/>
        <v>0</v>
      </c>
      <c r="R202" s="14">
        <f t="shared" si="101"/>
        <v>0</v>
      </c>
      <c r="S202" s="20">
        <f t="shared" si="86"/>
        <v>0</v>
      </c>
      <c r="T202" s="14">
        <f t="shared" si="100"/>
        <v>0</v>
      </c>
      <c r="U202" s="4" t="str">
        <f t="shared" si="94"/>
        <v>J=</v>
      </c>
      <c r="V202" s="29">
        <f t="shared" si="95"/>
        <v>44708</v>
      </c>
      <c r="W202" s="3"/>
      <c r="X202" s="3"/>
      <c r="Y202" s="105">
        <f>[2]Plan1!$A272</f>
        <v>45085</v>
      </c>
      <c r="Z202" s="105" t="str">
        <f>[2]Plan1!$C272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87"/>
        <v>44566</v>
      </c>
      <c r="B203" s="144">
        <f t="shared" ca="1" si="96"/>
        <v>1064.5183159999999</v>
      </c>
      <c r="C203" s="14">
        <f t="shared" si="88"/>
        <v>1000</v>
      </c>
      <c r="D203" s="13">
        <f ca="1">IF(A203&lt;$B$1,VLOOKUP(A203,[1]DI!$A$4:$B$15000,2,FALSE),0)</f>
        <v>9.1499999999999998E-2</v>
      </c>
      <c r="E203" s="14">
        <f t="shared" ca="1" si="97"/>
        <v>1.00034749</v>
      </c>
      <c r="F203" s="14">
        <f ca="1">(TRUNC(PRODUCT($E$12:$E202),16))</f>
        <v>1.03227940555914</v>
      </c>
      <c r="G203" s="14">
        <f t="shared" si="98"/>
        <v>1</v>
      </c>
      <c r="H203" s="14">
        <f t="shared" ca="1" si="99"/>
        <v>1.0322794099999999</v>
      </c>
      <c r="I203" s="13">
        <f t="shared" si="89"/>
        <v>0.06</v>
      </c>
      <c r="J203" s="29">
        <f t="shared" si="90"/>
        <v>44375</v>
      </c>
      <c r="K203" s="2">
        <f t="shared" si="91"/>
        <v>133</v>
      </c>
      <c r="L203" s="17">
        <f t="shared" si="92"/>
        <v>133</v>
      </c>
      <c r="M203" s="12">
        <f t="shared" si="84"/>
        <v>1.0312307940000001</v>
      </c>
      <c r="N203" s="12">
        <f t="shared" ca="1" si="85"/>
        <v>1.064518316</v>
      </c>
      <c r="O203" s="179">
        <f t="shared" si="93"/>
        <v>0</v>
      </c>
      <c r="P203" s="14">
        <f t="shared" ca="1" si="107"/>
        <v>64.518315999999999</v>
      </c>
      <c r="Q203" s="14">
        <f t="shared" si="108"/>
        <v>0</v>
      </c>
      <c r="R203" s="14">
        <f t="shared" si="101"/>
        <v>0</v>
      </c>
      <c r="S203" s="20">
        <f t="shared" si="86"/>
        <v>0</v>
      </c>
      <c r="T203" s="14">
        <f t="shared" si="100"/>
        <v>0</v>
      </c>
      <c r="U203" s="4" t="str">
        <f t="shared" si="94"/>
        <v>J=</v>
      </c>
      <c r="V203" s="29">
        <f t="shared" si="95"/>
        <v>44708</v>
      </c>
      <c r="W203" s="3"/>
      <c r="X203" s="3"/>
      <c r="Y203" s="105">
        <f>[2]Plan1!$A273</f>
        <v>45176</v>
      </c>
      <c r="Z203" s="105" t="str">
        <f>[2]Plan1!$C273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87"/>
        <v>44567</v>
      </c>
      <c r="B204" s="144">
        <f t="shared" ca="1" si="96"/>
        <v>1065.1344759999999</v>
      </c>
      <c r="C204" s="14">
        <f t="shared" si="88"/>
        <v>1000</v>
      </c>
      <c r="D204" s="13">
        <f ca="1">IF(A204&lt;$B$1,VLOOKUP(A204,[1]DI!$A$4:$B$15000,2,FALSE),0)</f>
        <v>9.1499999999999998E-2</v>
      </c>
      <c r="E204" s="14">
        <f t="shared" ca="1" si="97"/>
        <v>1.00034749</v>
      </c>
      <c r="F204" s="14">
        <f ca="1">(TRUNC(PRODUCT($E$12:$E203),16))</f>
        <v>1.0326381123297801</v>
      </c>
      <c r="G204" s="14">
        <f t="shared" si="98"/>
        <v>1</v>
      </c>
      <c r="H204" s="14">
        <f t="shared" ca="1" si="99"/>
        <v>1.0326381099999999</v>
      </c>
      <c r="I204" s="13">
        <f t="shared" si="89"/>
        <v>0.06</v>
      </c>
      <c r="J204" s="29">
        <f t="shared" si="90"/>
        <v>44375</v>
      </c>
      <c r="K204" s="2">
        <f t="shared" si="91"/>
        <v>134</v>
      </c>
      <c r="L204" s="17">
        <f t="shared" si="92"/>
        <v>134</v>
      </c>
      <c r="M204" s="12">
        <f t="shared" ref="M204:M267" si="109">ROUND((I204+1)^(L204/252),9)</f>
        <v>1.031469269</v>
      </c>
      <c r="N204" s="12">
        <f t="shared" ref="N204:N267" ca="1" si="110">ROUND(H204*M204,9)</f>
        <v>1.0651344760000001</v>
      </c>
      <c r="O204" s="179">
        <f t="shared" si="93"/>
        <v>0</v>
      </c>
      <c r="P204" s="14">
        <f t="shared" ca="1" si="107"/>
        <v>65.134476000000006</v>
      </c>
      <c r="Q204" s="14">
        <f t="shared" si="108"/>
        <v>0</v>
      </c>
      <c r="R204" s="14">
        <f t="shared" si="101"/>
        <v>0</v>
      </c>
      <c r="S204" s="20">
        <f t="shared" ref="S204:S267" si="111">IF($O204&gt;0,VLOOKUP($O204,$Y$12:$AE$150,7),0)</f>
        <v>0</v>
      </c>
      <c r="T204" s="14">
        <f t="shared" si="100"/>
        <v>0</v>
      </c>
      <c r="U204" s="4" t="str">
        <f t="shared" si="94"/>
        <v>J=</v>
      </c>
      <c r="V204" s="29">
        <f t="shared" si="95"/>
        <v>44708</v>
      </c>
      <c r="W204" s="3"/>
      <c r="X204" s="3"/>
      <c r="Y204" s="105">
        <f>[2]Plan1!$A274</f>
        <v>45211</v>
      </c>
      <c r="Z204" s="105" t="str">
        <f>[2]Plan1!$C274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12">(A204+1)</f>
        <v>44568</v>
      </c>
      <c r="B205" s="144">
        <f t="shared" ca="1" si="96"/>
        <v>1065.7509990000001</v>
      </c>
      <c r="C205" s="14">
        <f t="shared" ref="C205:C268" si="113">(C204-T204)</f>
        <v>1000</v>
      </c>
      <c r="D205" s="13">
        <f ca="1">IF(A205&lt;$B$1,VLOOKUP(A205,[1]DI!$A$4:$B$15000,2,FALSE),0)</f>
        <v>9.1499999999999998E-2</v>
      </c>
      <c r="E205" s="14">
        <f t="shared" ca="1" si="97"/>
        <v>1.00034749</v>
      </c>
      <c r="F205" s="14">
        <f ca="1">(TRUNC(PRODUCT($E$12:$E204),16))</f>
        <v>1.03299694374743</v>
      </c>
      <c r="G205" s="14">
        <f t="shared" si="98"/>
        <v>1</v>
      </c>
      <c r="H205" s="14">
        <f t="shared" ca="1" si="99"/>
        <v>1.0329969400000001</v>
      </c>
      <c r="I205" s="13">
        <f t="shared" ref="I205:I268" si="114">I204</f>
        <v>0.06</v>
      </c>
      <c r="J205" s="29">
        <f t="shared" ref="J205:J268" si="115">IF(O204&gt;0,VLOOKUP(O204,Y$12:AI$150,2),J204)</f>
        <v>44375</v>
      </c>
      <c r="K205" s="2">
        <f t="shared" ref="K205:K268" si="116">IF(A205&gt;J205,IF(NETWORKDAYS(J205,A205,$Y$160:$Y$544)-1=0,1,NETWORKDAYS(J205,A205,$Y$160:$Y$544)-1),0)</f>
        <v>135</v>
      </c>
      <c r="L205" s="17">
        <f t="shared" ref="L205:L268" si="117">IF(AND(K205=1,K204=1),1,IF(K205&gt;0,IF(K205=K204,K205+1,K205),0))</f>
        <v>135</v>
      </c>
      <c r="M205" s="12">
        <f t="shared" si="109"/>
        <v>1.0317077990000001</v>
      </c>
      <c r="N205" s="12">
        <f t="shared" ca="1" si="110"/>
        <v>1.065750999</v>
      </c>
      <c r="O205" s="179">
        <f t="shared" ref="O205:O268" si="118">IF(VLOOKUP(A205,Z$12:AG$150,8)=VLOOKUP(A204,Z$12:AG$150,8),0,VLOOKUP(A205,Z$12:AG$150,8))</f>
        <v>0</v>
      </c>
      <c r="P205" s="14">
        <f t="shared" ca="1" si="107"/>
        <v>65.750998999999993</v>
      </c>
      <c r="Q205" s="14">
        <f t="shared" si="108"/>
        <v>0</v>
      </c>
      <c r="R205" s="14">
        <f t="shared" si="101"/>
        <v>0</v>
      </c>
      <c r="S205" s="20">
        <f t="shared" si="111"/>
        <v>0</v>
      </c>
      <c r="T205" s="14">
        <f t="shared" si="100"/>
        <v>0</v>
      </c>
      <c r="U205" s="4" t="str">
        <f t="shared" ref="U205:U268" si="119">IF(O204&gt;0,VLOOKUP(O204,Y$12:AI$150,10),U204)</f>
        <v>J=</v>
      </c>
      <c r="V205" s="29">
        <f t="shared" ref="V205:V268" si="120">IF(O204&gt;0,VLOOKUP(O204,Y$12:AI$150,11),V204)</f>
        <v>44708</v>
      </c>
      <c r="W205" s="3"/>
      <c r="X205" s="3"/>
      <c r="Y205" s="105">
        <f>[2]Plan1!$A275</f>
        <v>45232</v>
      </c>
      <c r="Z205" s="105" t="str">
        <f>[2]Plan1!$C275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12"/>
        <v>44569</v>
      </c>
      <c r="B206" s="144">
        <f t="shared" ref="B206:B269" ca="1" si="121">IF(A206&lt;=TODAY(),C206+P206,IF(AND(A206&gt;TODAY(),A206&lt;=$B$1),IF(VLOOKUP(TODAY(),$A$10:$D$5000,4,FALSE)=0,"n.d",C206+P206),"n.d"))</f>
        <v>1066.3678839899999</v>
      </c>
      <c r="C206" s="14">
        <f t="shared" si="113"/>
        <v>1000</v>
      </c>
      <c r="D206" s="13">
        <f ca="1">IF(A206&lt;$B$1,VLOOKUP(A206,[1]DI!$A$4:$B$15000,2,FALSE),0)</f>
        <v>0</v>
      </c>
      <c r="E206" s="14">
        <f t="shared" ref="E206:E269" ca="1" si="122">ROUND(((1+D206)^(1/252)),8)</f>
        <v>1</v>
      </c>
      <c r="F206" s="14">
        <f ca="1">(TRUNC(PRODUCT($E$12:$E205),16))</f>
        <v>1.03335589985541</v>
      </c>
      <c r="G206" s="14">
        <f t="shared" ref="G206:G269" si="123">IF(O205&gt;0,F205,G205)</f>
        <v>1</v>
      </c>
      <c r="H206" s="14">
        <f t="shared" ref="H206:H269" ca="1" si="124">ROUND(F206/G206,8)</f>
        <v>1.0333559000000001</v>
      </c>
      <c r="I206" s="13">
        <f t="shared" si="114"/>
        <v>0.06</v>
      </c>
      <c r="J206" s="29">
        <f t="shared" si="115"/>
        <v>44375</v>
      </c>
      <c r="K206" s="2">
        <f t="shared" si="116"/>
        <v>135</v>
      </c>
      <c r="L206" s="17">
        <f t="shared" si="117"/>
        <v>136</v>
      </c>
      <c r="M206" s="12">
        <f t="shared" si="109"/>
        <v>1.031946384</v>
      </c>
      <c r="N206" s="12">
        <f t="shared" ca="1" si="110"/>
        <v>1.0663678839999999</v>
      </c>
      <c r="O206" s="179">
        <f t="shared" si="118"/>
        <v>0</v>
      </c>
      <c r="P206" s="14">
        <f t="shared" ca="1" si="107"/>
        <v>66.367883989999996</v>
      </c>
      <c r="Q206" s="14">
        <f t="shared" si="108"/>
        <v>0</v>
      </c>
      <c r="R206" s="14">
        <f t="shared" si="101"/>
        <v>0</v>
      </c>
      <c r="S206" s="20">
        <f t="shared" si="111"/>
        <v>0</v>
      </c>
      <c r="T206" s="14">
        <f t="shared" ref="T206:T269" si="125">IF(S206&gt;0,TRUNC(S206*C206,8),0)</f>
        <v>0</v>
      </c>
      <c r="U206" s="4" t="str">
        <f t="shared" si="119"/>
        <v>J=</v>
      </c>
      <c r="V206" s="29">
        <f t="shared" si="120"/>
        <v>44708</v>
      </c>
      <c r="W206" s="3"/>
      <c r="X206" s="3"/>
      <c r="Y206" s="105">
        <f>[2]Plan1!$A276</f>
        <v>45245</v>
      </c>
      <c r="Z206" s="105" t="str">
        <f>[2]Plan1!$C276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12"/>
        <v>44570</v>
      </c>
      <c r="B207" s="144">
        <f t="shared" ca="1" si="121"/>
        <v>1066.3678839899999</v>
      </c>
      <c r="C207" s="14">
        <f t="shared" si="113"/>
        <v>1000</v>
      </c>
      <c r="D207" s="13">
        <f ca="1">IF(A207&lt;$B$1,VLOOKUP(A207,[1]DI!$A$4:$B$15000,2,FALSE),0)</f>
        <v>0</v>
      </c>
      <c r="E207" s="14">
        <f t="shared" ca="1" si="122"/>
        <v>1</v>
      </c>
      <c r="F207" s="14">
        <f ca="1">(TRUNC(PRODUCT($E$12:$E206),16))</f>
        <v>1.03335589985541</v>
      </c>
      <c r="G207" s="14">
        <f t="shared" si="123"/>
        <v>1</v>
      </c>
      <c r="H207" s="14">
        <f t="shared" ca="1" si="124"/>
        <v>1.0333559000000001</v>
      </c>
      <c r="I207" s="13">
        <f t="shared" si="114"/>
        <v>0.06</v>
      </c>
      <c r="J207" s="29">
        <f t="shared" si="115"/>
        <v>44375</v>
      </c>
      <c r="K207" s="2">
        <f t="shared" si="116"/>
        <v>135</v>
      </c>
      <c r="L207" s="17">
        <f t="shared" si="117"/>
        <v>136</v>
      </c>
      <c r="M207" s="12">
        <f t="shared" si="109"/>
        <v>1.031946384</v>
      </c>
      <c r="N207" s="12">
        <f t="shared" ca="1" si="110"/>
        <v>1.0663678839999999</v>
      </c>
      <c r="O207" s="179">
        <f t="shared" si="118"/>
        <v>0</v>
      </c>
      <c r="P207" s="14">
        <f t="shared" ca="1" si="107"/>
        <v>66.367883989999996</v>
      </c>
      <c r="Q207" s="14">
        <f t="shared" si="108"/>
        <v>0</v>
      </c>
      <c r="R207" s="14">
        <f t="shared" si="101"/>
        <v>0</v>
      </c>
      <c r="S207" s="20">
        <f t="shared" si="111"/>
        <v>0</v>
      </c>
      <c r="T207" s="14">
        <f t="shared" si="125"/>
        <v>0</v>
      </c>
      <c r="U207" s="4" t="str">
        <f t="shared" si="119"/>
        <v>J=</v>
      </c>
      <c r="V207" s="29">
        <f t="shared" si="120"/>
        <v>44708</v>
      </c>
      <c r="W207" s="3"/>
      <c r="X207" s="3"/>
      <c r="Y207" s="105">
        <f>[2]Plan1!$A277</f>
        <v>45285</v>
      </c>
      <c r="Z207" s="105" t="str">
        <f>[2]Plan1!$C277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12"/>
        <v>44571</v>
      </c>
      <c r="B208" s="144">
        <f t="shared" ca="1" si="121"/>
        <v>1066.3678839899999</v>
      </c>
      <c r="C208" s="14">
        <f t="shared" si="113"/>
        <v>1000</v>
      </c>
      <c r="D208" s="13">
        <f ca="1">IF(A208&lt;$B$1,VLOOKUP(A208,[1]DI!$A$4:$B$15000,2,FALSE),0)</f>
        <v>9.1499999999999998E-2</v>
      </c>
      <c r="E208" s="14">
        <f t="shared" ca="1" si="122"/>
        <v>1.00034749</v>
      </c>
      <c r="F208" s="14">
        <f ca="1">(TRUNC(PRODUCT($E$12:$E207),16))</f>
        <v>1.03335589985541</v>
      </c>
      <c r="G208" s="14">
        <f t="shared" si="123"/>
        <v>1</v>
      </c>
      <c r="H208" s="14">
        <f t="shared" ca="1" si="124"/>
        <v>1.0333559000000001</v>
      </c>
      <c r="I208" s="13">
        <f t="shared" si="114"/>
        <v>0.06</v>
      </c>
      <c r="J208" s="29">
        <f t="shared" si="115"/>
        <v>44375</v>
      </c>
      <c r="K208" s="2">
        <f t="shared" si="116"/>
        <v>136</v>
      </c>
      <c r="L208" s="17">
        <f t="shared" si="117"/>
        <v>136</v>
      </c>
      <c r="M208" s="12">
        <f t="shared" si="109"/>
        <v>1.031946384</v>
      </c>
      <c r="N208" s="12">
        <f t="shared" ca="1" si="110"/>
        <v>1.0663678839999999</v>
      </c>
      <c r="O208" s="179">
        <f t="shared" si="118"/>
        <v>0</v>
      </c>
      <c r="P208" s="14">
        <f t="shared" ca="1" si="107"/>
        <v>66.367883989999996</v>
      </c>
      <c r="Q208" s="14">
        <f t="shared" si="108"/>
        <v>0</v>
      </c>
      <c r="R208" s="14">
        <f t="shared" si="101"/>
        <v>0</v>
      </c>
      <c r="S208" s="20">
        <f t="shared" si="111"/>
        <v>0</v>
      </c>
      <c r="T208" s="14">
        <f t="shared" si="125"/>
        <v>0</v>
      </c>
      <c r="U208" s="4" t="str">
        <f t="shared" si="119"/>
        <v>J=</v>
      </c>
      <c r="V208" s="29">
        <f t="shared" si="120"/>
        <v>44708</v>
      </c>
      <c r="W208" s="3"/>
      <c r="X208" s="3"/>
      <c r="Y208" s="105">
        <f>[2]Plan1!$A278</f>
        <v>45292</v>
      </c>
      <c r="Z208" s="105" t="str">
        <f>[2]Plan1!$C278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12"/>
        <v>44572</v>
      </c>
      <c r="B209" s="144">
        <f t="shared" ca="1" si="121"/>
        <v>1066.9851209999999</v>
      </c>
      <c r="C209" s="14">
        <f t="shared" si="113"/>
        <v>1000</v>
      </c>
      <c r="D209" s="13">
        <f ca="1">IF(A209&lt;$B$1,VLOOKUP(A209,[1]DI!$A$4:$B$15000,2,FALSE),0)</f>
        <v>9.1499999999999998E-2</v>
      </c>
      <c r="E209" s="14">
        <f t="shared" ca="1" si="122"/>
        <v>1.00034749</v>
      </c>
      <c r="F209" s="14">
        <f ca="1">(TRUNC(PRODUCT($E$12:$E208),16))</f>
        <v>1.03371498069705</v>
      </c>
      <c r="G209" s="14">
        <f t="shared" si="123"/>
        <v>1</v>
      </c>
      <c r="H209" s="14">
        <f t="shared" ca="1" si="124"/>
        <v>1.0337149800000001</v>
      </c>
      <c r="I209" s="13">
        <f t="shared" si="114"/>
        <v>0.06</v>
      </c>
      <c r="J209" s="29">
        <f t="shared" si="115"/>
        <v>44375</v>
      </c>
      <c r="K209" s="2">
        <f t="shared" si="116"/>
        <v>137</v>
      </c>
      <c r="L209" s="17">
        <f t="shared" si="117"/>
        <v>137</v>
      </c>
      <c r="M209" s="12">
        <f t="shared" si="109"/>
        <v>1.0321850239999999</v>
      </c>
      <c r="N209" s="12">
        <f t="shared" ca="1" si="110"/>
        <v>1.0669851210000001</v>
      </c>
      <c r="O209" s="179">
        <f t="shared" si="118"/>
        <v>0</v>
      </c>
      <c r="P209" s="14">
        <f t="shared" ca="1" si="107"/>
        <v>66.985121000000007</v>
      </c>
      <c r="Q209" s="14">
        <f t="shared" si="108"/>
        <v>0</v>
      </c>
      <c r="R209" s="14">
        <f t="shared" si="101"/>
        <v>0</v>
      </c>
      <c r="S209" s="20">
        <f t="shared" si="111"/>
        <v>0</v>
      </c>
      <c r="T209" s="14">
        <f t="shared" si="125"/>
        <v>0</v>
      </c>
      <c r="U209" s="4" t="str">
        <f t="shared" si="119"/>
        <v>J=</v>
      </c>
      <c r="V209" s="29">
        <f t="shared" si="120"/>
        <v>44708</v>
      </c>
      <c r="W209" s="3"/>
      <c r="X209" s="3"/>
      <c r="Y209" s="105">
        <f>[2]Plan1!$A279</f>
        <v>45334</v>
      </c>
      <c r="Z209" s="105" t="str">
        <f>[2]Plan1!$C279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12"/>
        <v>44573</v>
      </c>
      <c r="B210" s="144">
        <f t="shared" ca="1" si="121"/>
        <v>1067.60272199</v>
      </c>
      <c r="C210" s="14">
        <f t="shared" si="113"/>
        <v>1000</v>
      </c>
      <c r="D210" s="13">
        <f ca="1">IF(A210&lt;$B$1,VLOOKUP(A210,[1]DI!$A$4:$B$15000,2,FALSE),0)</f>
        <v>9.1499999999999998E-2</v>
      </c>
      <c r="E210" s="14">
        <f t="shared" ca="1" si="122"/>
        <v>1.00034749</v>
      </c>
      <c r="F210" s="14">
        <f ca="1">(TRUNC(PRODUCT($E$12:$E209),16))</f>
        <v>1.0340741863156999</v>
      </c>
      <c r="G210" s="14">
        <f t="shared" si="123"/>
        <v>1</v>
      </c>
      <c r="H210" s="14">
        <f t="shared" ca="1" si="124"/>
        <v>1.0340741899999999</v>
      </c>
      <c r="I210" s="13">
        <f t="shared" si="114"/>
        <v>0.06</v>
      </c>
      <c r="J210" s="29">
        <f t="shared" si="115"/>
        <v>44375</v>
      </c>
      <c r="K210" s="2">
        <f t="shared" si="116"/>
        <v>138</v>
      </c>
      <c r="L210" s="17">
        <f t="shared" si="117"/>
        <v>138</v>
      </c>
      <c r="M210" s="12">
        <f t="shared" si="109"/>
        <v>1.0324237199999999</v>
      </c>
      <c r="N210" s="12">
        <f t="shared" ca="1" si="110"/>
        <v>1.0676027219999999</v>
      </c>
      <c r="O210" s="179">
        <f t="shared" si="118"/>
        <v>0</v>
      </c>
      <c r="P210" s="14">
        <f t="shared" ca="1" si="107"/>
        <v>67.602721990000006</v>
      </c>
      <c r="Q210" s="14">
        <f t="shared" si="108"/>
        <v>0</v>
      </c>
      <c r="R210" s="14">
        <f t="shared" ref="R210:R273" si="126">IF(O210&gt;0,P210-Q210,R209)</f>
        <v>0</v>
      </c>
      <c r="S210" s="20">
        <f t="shared" si="111"/>
        <v>0</v>
      </c>
      <c r="T210" s="14">
        <f t="shared" si="125"/>
        <v>0</v>
      </c>
      <c r="U210" s="4" t="str">
        <f t="shared" si="119"/>
        <v>J=</v>
      </c>
      <c r="V210" s="29">
        <f t="shared" si="120"/>
        <v>44708</v>
      </c>
      <c r="W210" s="3"/>
      <c r="X210" s="3"/>
      <c r="Y210" s="105">
        <f>[2]Plan1!$A280</f>
        <v>45335</v>
      </c>
      <c r="Z210" s="105" t="str">
        <f>[2]Plan1!$C280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12"/>
        <v>44574</v>
      </c>
      <c r="B211" s="144">
        <f t="shared" ca="1" si="121"/>
        <v>1068.2206739999999</v>
      </c>
      <c r="C211" s="14">
        <f t="shared" si="113"/>
        <v>1000</v>
      </c>
      <c r="D211" s="13">
        <f ca="1">IF(A211&lt;$B$1,VLOOKUP(A211,[1]DI!$A$4:$B$15000,2,FALSE),0)</f>
        <v>9.1499999999999998E-2</v>
      </c>
      <c r="E211" s="14">
        <f t="shared" ca="1" si="122"/>
        <v>1.00034749</v>
      </c>
      <c r="F211" s="14">
        <f ca="1">(TRUNC(PRODUCT($E$12:$E210),16))</f>
        <v>1.0344335167547001</v>
      </c>
      <c r="G211" s="14">
        <f t="shared" si="123"/>
        <v>1</v>
      </c>
      <c r="H211" s="14">
        <f t="shared" ca="1" si="124"/>
        <v>1.0344335200000001</v>
      </c>
      <c r="I211" s="13">
        <f t="shared" si="114"/>
        <v>0.06</v>
      </c>
      <c r="J211" s="29">
        <f t="shared" si="115"/>
        <v>44375</v>
      </c>
      <c r="K211" s="2">
        <f t="shared" si="116"/>
        <v>139</v>
      </c>
      <c r="L211" s="17">
        <f t="shared" si="117"/>
        <v>139</v>
      </c>
      <c r="M211" s="12">
        <f t="shared" si="109"/>
        <v>1.03266247</v>
      </c>
      <c r="N211" s="12">
        <f t="shared" ca="1" si="110"/>
        <v>1.068220674</v>
      </c>
      <c r="O211" s="179">
        <f t="shared" si="118"/>
        <v>0</v>
      </c>
      <c r="P211" s="14">
        <f t="shared" ca="1" si="107"/>
        <v>68.220674000000002</v>
      </c>
      <c r="Q211" s="14">
        <f t="shared" si="108"/>
        <v>0</v>
      </c>
      <c r="R211" s="14">
        <f t="shared" si="126"/>
        <v>0</v>
      </c>
      <c r="S211" s="20">
        <f t="shared" si="111"/>
        <v>0</v>
      </c>
      <c r="T211" s="14">
        <f t="shared" si="125"/>
        <v>0</v>
      </c>
      <c r="U211" s="4" t="str">
        <f t="shared" si="119"/>
        <v>J=</v>
      </c>
      <c r="V211" s="29">
        <f t="shared" si="120"/>
        <v>44708</v>
      </c>
      <c r="W211" s="3"/>
      <c r="X211" s="3"/>
      <c r="Y211" s="105">
        <f>[2]Plan1!$A281</f>
        <v>45380</v>
      </c>
      <c r="Z211" s="105" t="str">
        <f>[2]Plan1!$C281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12"/>
        <v>44575</v>
      </c>
      <c r="B212" s="144">
        <f t="shared" ca="1" si="121"/>
        <v>1068.83897899</v>
      </c>
      <c r="C212" s="14">
        <f t="shared" si="113"/>
        <v>1000</v>
      </c>
      <c r="D212" s="13">
        <f ca="1">IF(A212&lt;$B$1,VLOOKUP(A212,[1]DI!$A$4:$B$15000,2,FALSE),0)</f>
        <v>9.1499999999999998E-2</v>
      </c>
      <c r="E212" s="14">
        <f t="shared" ca="1" si="122"/>
        <v>1.00034749</v>
      </c>
      <c r="F212" s="14">
        <f ca="1">(TRUNC(PRODUCT($E$12:$E211),16))</f>
        <v>1.03479297205744</v>
      </c>
      <c r="G212" s="14">
        <f t="shared" si="123"/>
        <v>1</v>
      </c>
      <c r="H212" s="14">
        <f t="shared" ca="1" si="124"/>
        <v>1.03479297</v>
      </c>
      <c r="I212" s="13">
        <f t="shared" si="114"/>
        <v>0.06</v>
      </c>
      <c r="J212" s="29">
        <f t="shared" si="115"/>
        <v>44375</v>
      </c>
      <c r="K212" s="2">
        <f t="shared" si="116"/>
        <v>140</v>
      </c>
      <c r="L212" s="17">
        <f t="shared" si="117"/>
        <v>140</v>
      </c>
      <c r="M212" s="12">
        <f t="shared" si="109"/>
        <v>1.032901276</v>
      </c>
      <c r="N212" s="12">
        <f t="shared" ca="1" si="110"/>
        <v>1.0688389789999999</v>
      </c>
      <c r="O212" s="179">
        <f t="shared" si="118"/>
        <v>0</v>
      </c>
      <c r="P212" s="14">
        <f t="shared" ca="1" si="107"/>
        <v>68.838978990000001</v>
      </c>
      <c r="Q212" s="14">
        <f t="shared" si="108"/>
        <v>0</v>
      </c>
      <c r="R212" s="14">
        <f t="shared" si="126"/>
        <v>0</v>
      </c>
      <c r="S212" s="20">
        <f t="shared" si="111"/>
        <v>0</v>
      </c>
      <c r="T212" s="14">
        <f t="shared" si="125"/>
        <v>0</v>
      </c>
      <c r="U212" s="4" t="str">
        <f t="shared" si="119"/>
        <v>J=</v>
      </c>
      <c r="V212" s="29">
        <f t="shared" si="120"/>
        <v>44708</v>
      </c>
      <c r="W212" s="3"/>
      <c r="X212" s="3"/>
      <c r="Y212" s="105">
        <f>[2]Plan1!$A282</f>
        <v>45403</v>
      </c>
      <c r="Z212" s="105" t="str">
        <f>[2]Plan1!$C282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12"/>
        <v>44576</v>
      </c>
      <c r="B213" s="144">
        <f t="shared" ca="1" si="121"/>
        <v>1069.4576469900001</v>
      </c>
      <c r="C213" s="14">
        <f t="shared" si="113"/>
        <v>1000</v>
      </c>
      <c r="D213" s="13">
        <f ca="1">IF(A213&lt;$B$1,VLOOKUP(A213,[1]DI!$A$4:$B$15000,2,FALSE),0)</f>
        <v>0</v>
      </c>
      <c r="E213" s="14">
        <f t="shared" ca="1" si="122"/>
        <v>1</v>
      </c>
      <c r="F213" s="14">
        <f ca="1">(TRUNC(PRODUCT($E$12:$E212),16))</f>
        <v>1.0351525522673</v>
      </c>
      <c r="G213" s="14">
        <f t="shared" si="123"/>
        <v>1</v>
      </c>
      <c r="H213" s="14">
        <f t="shared" ca="1" si="124"/>
        <v>1.0351525500000001</v>
      </c>
      <c r="I213" s="13">
        <f t="shared" si="114"/>
        <v>0.06</v>
      </c>
      <c r="J213" s="29">
        <f t="shared" si="115"/>
        <v>44375</v>
      </c>
      <c r="K213" s="2">
        <f t="shared" si="116"/>
        <v>140</v>
      </c>
      <c r="L213" s="17">
        <f t="shared" si="117"/>
        <v>141</v>
      </c>
      <c r="M213" s="12">
        <f t="shared" si="109"/>
        <v>1.033140137</v>
      </c>
      <c r="N213" s="12">
        <f t="shared" ca="1" si="110"/>
        <v>1.0694576469999999</v>
      </c>
      <c r="O213" s="179">
        <f t="shared" si="118"/>
        <v>0</v>
      </c>
      <c r="P213" s="14">
        <f t="shared" ca="1" si="107"/>
        <v>69.457646990000001</v>
      </c>
      <c r="Q213" s="14">
        <f t="shared" si="108"/>
        <v>0</v>
      </c>
      <c r="R213" s="14">
        <f t="shared" si="126"/>
        <v>0</v>
      </c>
      <c r="S213" s="20">
        <f t="shared" si="111"/>
        <v>0</v>
      </c>
      <c r="T213" s="14">
        <f t="shared" si="125"/>
        <v>0</v>
      </c>
      <c r="U213" s="4" t="str">
        <f t="shared" si="119"/>
        <v>J=</v>
      </c>
      <c r="V213" s="29">
        <f t="shared" si="120"/>
        <v>44708</v>
      </c>
      <c r="W213" s="3"/>
      <c r="X213" s="3"/>
      <c r="Y213" s="105">
        <f>[2]Plan1!$A283</f>
        <v>45413</v>
      </c>
      <c r="Z213" s="105" t="str">
        <f>[2]Plan1!$C283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12"/>
        <v>44577</v>
      </c>
      <c r="B214" s="144">
        <f t="shared" ca="1" si="121"/>
        <v>1069.4576469900001</v>
      </c>
      <c r="C214" s="14">
        <f t="shared" si="113"/>
        <v>1000</v>
      </c>
      <c r="D214" s="13">
        <f ca="1">IF(A214&lt;$B$1,VLOOKUP(A214,[1]DI!$A$4:$B$15000,2,FALSE),0)</f>
        <v>0</v>
      </c>
      <c r="E214" s="14">
        <f t="shared" ca="1" si="122"/>
        <v>1</v>
      </c>
      <c r="F214" s="14">
        <f ca="1">(TRUNC(PRODUCT($E$12:$E213),16))</f>
        <v>1.0351525522673</v>
      </c>
      <c r="G214" s="14">
        <f t="shared" si="123"/>
        <v>1</v>
      </c>
      <c r="H214" s="14">
        <f t="shared" ca="1" si="124"/>
        <v>1.0351525500000001</v>
      </c>
      <c r="I214" s="13">
        <f t="shared" si="114"/>
        <v>0.06</v>
      </c>
      <c r="J214" s="29">
        <f t="shared" si="115"/>
        <v>44375</v>
      </c>
      <c r="K214" s="2">
        <f t="shared" si="116"/>
        <v>140</v>
      </c>
      <c r="L214" s="17">
        <f t="shared" si="117"/>
        <v>141</v>
      </c>
      <c r="M214" s="12">
        <f t="shared" si="109"/>
        <v>1.033140137</v>
      </c>
      <c r="N214" s="12">
        <f t="shared" ca="1" si="110"/>
        <v>1.0694576469999999</v>
      </c>
      <c r="O214" s="179">
        <f t="shared" si="118"/>
        <v>0</v>
      </c>
      <c r="P214" s="14">
        <f t="shared" ca="1" si="107"/>
        <v>69.457646990000001</v>
      </c>
      <c r="Q214" s="14">
        <f t="shared" si="108"/>
        <v>0</v>
      </c>
      <c r="R214" s="14">
        <f t="shared" si="126"/>
        <v>0</v>
      </c>
      <c r="S214" s="20">
        <f t="shared" si="111"/>
        <v>0</v>
      </c>
      <c r="T214" s="14">
        <f t="shared" si="125"/>
        <v>0</v>
      </c>
      <c r="U214" s="4" t="str">
        <f t="shared" si="119"/>
        <v>J=</v>
      </c>
      <c r="V214" s="29">
        <f t="shared" si="120"/>
        <v>44708</v>
      </c>
      <c r="W214" s="3"/>
      <c r="X214" s="3"/>
      <c r="Y214" s="105">
        <f>[2]Plan1!$A284</f>
        <v>45442</v>
      </c>
      <c r="Z214" s="105" t="str">
        <f>[2]Plan1!$C284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12"/>
        <v>44578</v>
      </c>
      <c r="B215" s="144">
        <f t="shared" ca="1" si="121"/>
        <v>1069.4576469900001</v>
      </c>
      <c r="C215" s="14">
        <f t="shared" si="113"/>
        <v>1000</v>
      </c>
      <c r="D215" s="13">
        <f ca="1">IF(A215&lt;$B$1,VLOOKUP(A215,[1]DI!$A$4:$B$15000,2,FALSE),0)</f>
        <v>9.1499999999999998E-2</v>
      </c>
      <c r="E215" s="14">
        <f t="shared" ca="1" si="122"/>
        <v>1.00034749</v>
      </c>
      <c r="F215" s="14">
        <f ca="1">(TRUNC(PRODUCT($E$12:$E214),16))</f>
        <v>1.0351525522673</v>
      </c>
      <c r="G215" s="14">
        <f t="shared" si="123"/>
        <v>1</v>
      </c>
      <c r="H215" s="14">
        <f t="shared" ca="1" si="124"/>
        <v>1.0351525500000001</v>
      </c>
      <c r="I215" s="13">
        <f t="shared" si="114"/>
        <v>0.06</v>
      </c>
      <c r="J215" s="29">
        <f t="shared" si="115"/>
        <v>44375</v>
      </c>
      <c r="K215" s="2">
        <f t="shared" si="116"/>
        <v>141</v>
      </c>
      <c r="L215" s="17">
        <f t="shared" si="117"/>
        <v>141</v>
      </c>
      <c r="M215" s="12">
        <f t="shared" si="109"/>
        <v>1.033140137</v>
      </c>
      <c r="N215" s="12">
        <f t="shared" ca="1" si="110"/>
        <v>1.0694576469999999</v>
      </c>
      <c r="O215" s="179">
        <f t="shared" si="118"/>
        <v>0</v>
      </c>
      <c r="P215" s="14">
        <f t="shared" ca="1" si="107"/>
        <v>69.457646990000001</v>
      </c>
      <c r="Q215" s="14">
        <f t="shared" si="108"/>
        <v>0</v>
      </c>
      <c r="R215" s="14">
        <f t="shared" si="126"/>
        <v>0</v>
      </c>
      <c r="S215" s="20">
        <f t="shared" si="111"/>
        <v>0</v>
      </c>
      <c r="T215" s="14">
        <f t="shared" si="125"/>
        <v>0</v>
      </c>
      <c r="U215" s="4" t="str">
        <f t="shared" si="119"/>
        <v>J=</v>
      </c>
      <c r="V215" s="29">
        <f t="shared" si="120"/>
        <v>44708</v>
      </c>
      <c r="W215" s="3"/>
      <c r="X215" s="3"/>
      <c r="Y215" s="105">
        <f>[2]Plan1!$A285</f>
        <v>45542</v>
      </c>
      <c r="Z215" s="105" t="str">
        <f>[2]Plan1!$C285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12"/>
        <v>44579</v>
      </c>
      <c r="B216" s="144">
        <f t="shared" ca="1" si="121"/>
        <v>1070.07667999</v>
      </c>
      <c r="C216" s="14">
        <f t="shared" si="113"/>
        <v>1000</v>
      </c>
      <c r="D216" s="13">
        <f ca="1">IF(A216&lt;$B$1,VLOOKUP(A216,[1]DI!$A$4:$B$15000,2,FALSE),0)</f>
        <v>9.1499999999999998E-2</v>
      </c>
      <c r="E216" s="14">
        <f t="shared" ca="1" si="122"/>
        <v>1.00034749</v>
      </c>
      <c r="F216" s="14">
        <f ca="1">(TRUNC(PRODUCT($E$12:$E215),16))</f>
        <v>1.03551225742768</v>
      </c>
      <c r="G216" s="14">
        <f t="shared" si="123"/>
        <v>1</v>
      </c>
      <c r="H216" s="14">
        <f t="shared" ca="1" si="124"/>
        <v>1.03551226</v>
      </c>
      <c r="I216" s="13">
        <f t="shared" si="114"/>
        <v>0.06</v>
      </c>
      <c r="J216" s="29">
        <f t="shared" si="115"/>
        <v>44375</v>
      </c>
      <c r="K216" s="2">
        <f t="shared" si="116"/>
        <v>142</v>
      </c>
      <c r="L216" s="17">
        <f t="shared" si="117"/>
        <v>142</v>
      </c>
      <c r="M216" s="12">
        <f t="shared" si="109"/>
        <v>1.0333790540000001</v>
      </c>
      <c r="N216" s="12">
        <f t="shared" ca="1" si="110"/>
        <v>1.0700766799999999</v>
      </c>
      <c r="O216" s="179">
        <f t="shared" si="118"/>
        <v>0</v>
      </c>
      <c r="P216" s="14">
        <f t="shared" ca="1" si="107"/>
        <v>70.076679990000002</v>
      </c>
      <c r="Q216" s="14">
        <f t="shared" si="108"/>
        <v>0</v>
      </c>
      <c r="R216" s="14">
        <f t="shared" si="126"/>
        <v>0</v>
      </c>
      <c r="S216" s="20">
        <f t="shared" si="111"/>
        <v>0</v>
      </c>
      <c r="T216" s="14">
        <f t="shared" si="125"/>
        <v>0</v>
      </c>
      <c r="U216" s="4" t="str">
        <f t="shared" si="119"/>
        <v>J=</v>
      </c>
      <c r="V216" s="29">
        <f t="shared" si="120"/>
        <v>44708</v>
      </c>
      <c r="W216" s="3"/>
      <c r="X216" s="3"/>
      <c r="Y216" s="105">
        <f>[2]Plan1!$A286</f>
        <v>45577</v>
      </c>
      <c r="Z216" s="105" t="str">
        <f>[2]Plan1!$C286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12"/>
        <v>44580</v>
      </c>
      <c r="B217" s="144">
        <f t="shared" ca="1" si="121"/>
        <v>1070.696064</v>
      </c>
      <c r="C217" s="14">
        <f t="shared" si="113"/>
        <v>1000</v>
      </c>
      <c r="D217" s="13">
        <f ca="1">IF(A217&lt;$B$1,VLOOKUP(A217,[1]DI!$A$4:$B$15000,2,FALSE),0)</f>
        <v>9.1499999999999998E-2</v>
      </c>
      <c r="E217" s="14">
        <f t="shared" ca="1" si="122"/>
        <v>1.00034749</v>
      </c>
      <c r="F217" s="14">
        <f ca="1">(TRUNC(PRODUCT($E$12:$E216),16))</f>
        <v>1.03587208758202</v>
      </c>
      <c r="G217" s="14">
        <f t="shared" si="123"/>
        <v>1</v>
      </c>
      <c r="H217" s="14">
        <f t="shared" ca="1" si="124"/>
        <v>1.03587209</v>
      </c>
      <c r="I217" s="13">
        <f t="shared" si="114"/>
        <v>0.06</v>
      </c>
      <c r="J217" s="29">
        <f t="shared" si="115"/>
        <v>44375</v>
      </c>
      <c r="K217" s="2">
        <f t="shared" si="116"/>
        <v>143</v>
      </c>
      <c r="L217" s="17">
        <f t="shared" si="117"/>
        <v>143</v>
      </c>
      <c r="M217" s="12">
        <f t="shared" si="109"/>
        <v>1.033618025</v>
      </c>
      <c r="N217" s="12">
        <f t="shared" ca="1" si="110"/>
        <v>1.0706960640000001</v>
      </c>
      <c r="O217" s="179">
        <f t="shared" si="118"/>
        <v>0</v>
      </c>
      <c r="P217" s="14">
        <f t="shared" ca="1" si="107"/>
        <v>70.696064000000007</v>
      </c>
      <c r="Q217" s="14">
        <f t="shared" si="108"/>
        <v>0</v>
      </c>
      <c r="R217" s="14">
        <f t="shared" si="126"/>
        <v>0</v>
      </c>
      <c r="S217" s="20">
        <f t="shared" si="111"/>
        <v>0</v>
      </c>
      <c r="T217" s="14">
        <f t="shared" si="125"/>
        <v>0</v>
      </c>
      <c r="U217" s="4" t="str">
        <f t="shared" si="119"/>
        <v>J=</v>
      </c>
      <c r="V217" s="29">
        <f t="shared" si="120"/>
        <v>44708</v>
      </c>
      <c r="W217" s="3"/>
      <c r="X217" s="3"/>
      <c r="Y217" s="105">
        <f>[2]Plan1!$A287</f>
        <v>45598</v>
      </c>
      <c r="Z217" s="105" t="str">
        <f>[2]Plan1!$C287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12"/>
        <v>44581</v>
      </c>
      <c r="B218" s="144">
        <f t="shared" ca="1" si="121"/>
        <v>1071.3158020000001</v>
      </c>
      <c r="C218" s="14">
        <f t="shared" si="113"/>
        <v>1000</v>
      </c>
      <c r="D218" s="13">
        <f ca="1">IF(A218&lt;$B$1,VLOOKUP(A218,[1]DI!$A$4:$B$15000,2,FALSE),0)</f>
        <v>9.1499999999999998E-2</v>
      </c>
      <c r="E218" s="14">
        <f t="shared" ca="1" si="122"/>
        <v>1.00034749</v>
      </c>
      <c r="F218" s="14">
        <f ca="1">(TRUNC(PRODUCT($E$12:$E217),16))</f>
        <v>1.0362320427737299</v>
      </c>
      <c r="G218" s="14">
        <f t="shared" si="123"/>
        <v>1</v>
      </c>
      <c r="H218" s="14">
        <f t="shared" ca="1" si="124"/>
        <v>1.03623204</v>
      </c>
      <c r="I218" s="13">
        <f t="shared" si="114"/>
        <v>0.06</v>
      </c>
      <c r="J218" s="29">
        <f t="shared" si="115"/>
        <v>44375</v>
      </c>
      <c r="K218" s="2">
        <f t="shared" si="116"/>
        <v>144</v>
      </c>
      <c r="L218" s="17">
        <f t="shared" si="117"/>
        <v>144</v>
      </c>
      <c r="M218" s="12">
        <f t="shared" si="109"/>
        <v>1.0338570520000001</v>
      </c>
      <c r="N218" s="12">
        <f t="shared" ca="1" si="110"/>
        <v>1.071315802</v>
      </c>
      <c r="O218" s="179">
        <f t="shared" si="118"/>
        <v>0</v>
      </c>
      <c r="P218" s="14">
        <f t="shared" ca="1" si="107"/>
        <v>71.315802000000005</v>
      </c>
      <c r="Q218" s="14">
        <f t="shared" si="108"/>
        <v>0</v>
      </c>
      <c r="R218" s="14">
        <f t="shared" si="126"/>
        <v>0</v>
      </c>
      <c r="S218" s="20">
        <f t="shared" si="111"/>
        <v>0</v>
      </c>
      <c r="T218" s="14">
        <f t="shared" si="125"/>
        <v>0</v>
      </c>
      <c r="U218" s="4" t="str">
        <f t="shared" si="119"/>
        <v>J=</v>
      </c>
      <c r="V218" s="29">
        <f t="shared" si="120"/>
        <v>44708</v>
      </c>
      <c r="W218" s="3"/>
      <c r="X218" s="3"/>
      <c r="Y218" s="105">
        <f>[2]Plan1!$A288</f>
        <v>45611</v>
      </c>
      <c r="Z218" s="105" t="str">
        <f>[2]Plan1!$C288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12"/>
        <v>44582</v>
      </c>
      <c r="B219" s="144">
        <f t="shared" ca="1" si="121"/>
        <v>1071.9359039999999</v>
      </c>
      <c r="C219" s="14">
        <f t="shared" si="113"/>
        <v>1000</v>
      </c>
      <c r="D219" s="13">
        <f ca="1">IF(A219&lt;$B$1,VLOOKUP(A219,[1]DI!$A$4:$B$15000,2,FALSE),0)</f>
        <v>9.1499999999999998E-2</v>
      </c>
      <c r="E219" s="14">
        <f t="shared" ca="1" si="122"/>
        <v>1.00034749</v>
      </c>
      <c r="F219" s="14">
        <f ca="1">(TRUNC(PRODUCT($E$12:$E218),16))</f>
        <v>1.03659212304627</v>
      </c>
      <c r="G219" s="14">
        <f t="shared" si="123"/>
        <v>1</v>
      </c>
      <c r="H219" s="14">
        <f t="shared" ca="1" si="124"/>
        <v>1.0365921199999999</v>
      </c>
      <c r="I219" s="13">
        <f t="shared" si="114"/>
        <v>0.06</v>
      </c>
      <c r="J219" s="29">
        <f t="shared" si="115"/>
        <v>44375</v>
      </c>
      <c r="K219" s="2">
        <f t="shared" si="116"/>
        <v>145</v>
      </c>
      <c r="L219" s="17">
        <f t="shared" si="117"/>
        <v>145</v>
      </c>
      <c r="M219" s="12">
        <f t="shared" si="109"/>
        <v>1.0340961339999999</v>
      </c>
      <c r="N219" s="12">
        <f t="shared" ca="1" si="110"/>
        <v>1.0719359040000001</v>
      </c>
      <c r="O219" s="179">
        <f t="shared" si="118"/>
        <v>0</v>
      </c>
      <c r="P219" s="14">
        <f t="shared" ca="1" si="107"/>
        <v>71.935903999999994</v>
      </c>
      <c r="Q219" s="14">
        <f t="shared" si="108"/>
        <v>0</v>
      </c>
      <c r="R219" s="14">
        <f t="shared" si="126"/>
        <v>0</v>
      </c>
      <c r="S219" s="20">
        <f t="shared" si="111"/>
        <v>0</v>
      </c>
      <c r="T219" s="14">
        <f t="shared" si="125"/>
        <v>0</v>
      </c>
      <c r="U219" s="4" t="str">
        <f t="shared" si="119"/>
        <v>J=</v>
      </c>
      <c r="V219" s="29">
        <f t="shared" si="120"/>
        <v>44708</v>
      </c>
      <c r="W219" s="3"/>
      <c r="X219" s="3"/>
      <c r="Y219" s="105">
        <f>[2]Plan1!$A289</f>
        <v>45616</v>
      </c>
      <c r="Z219" s="105" t="str">
        <f>[2]Plan1!$C289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12"/>
        <v>44583</v>
      </c>
      <c r="B220" s="144">
        <f t="shared" ca="1" si="121"/>
        <v>1072.5563689999999</v>
      </c>
      <c r="C220" s="14">
        <f t="shared" si="113"/>
        <v>1000</v>
      </c>
      <c r="D220" s="13">
        <f ca="1">IF(A220&lt;$B$1,VLOOKUP(A220,[1]DI!$A$4:$B$15000,2,FALSE),0)</f>
        <v>0</v>
      </c>
      <c r="E220" s="14">
        <f t="shared" ca="1" si="122"/>
        <v>1</v>
      </c>
      <c r="F220" s="14">
        <f ca="1">(TRUNC(PRODUCT($E$12:$E219),16))</f>
        <v>1.0369523284431099</v>
      </c>
      <c r="G220" s="14">
        <f t="shared" si="123"/>
        <v>1</v>
      </c>
      <c r="H220" s="14">
        <f t="shared" ca="1" si="124"/>
        <v>1.0369523300000001</v>
      </c>
      <c r="I220" s="13">
        <f t="shared" si="114"/>
        <v>0.06</v>
      </c>
      <c r="J220" s="29">
        <f t="shared" si="115"/>
        <v>44375</v>
      </c>
      <c r="K220" s="2">
        <f t="shared" si="116"/>
        <v>145</v>
      </c>
      <c r="L220" s="17">
        <f t="shared" si="117"/>
        <v>146</v>
      </c>
      <c r="M220" s="12">
        <f t="shared" si="109"/>
        <v>1.034335271</v>
      </c>
      <c r="N220" s="12">
        <f t="shared" ca="1" si="110"/>
        <v>1.072556369</v>
      </c>
      <c r="O220" s="179">
        <f t="shared" si="118"/>
        <v>0</v>
      </c>
      <c r="P220" s="14">
        <f t="shared" ca="1" si="107"/>
        <v>72.556369000000004</v>
      </c>
      <c r="Q220" s="14">
        <f t="shared" si="108"/>
        <v>0</v>
      </c>
      <c r="R220" s="14">
        <f t="shared" si="126"/>
        <v>0</v>
      </c>
      <c r="S220" s="20">
        <f t="shared" si="111"/>
        <v>0</v>
      </c>
      <c r="T220" s="14">
        <f t="shared" si="125"/>
        <v>0</v>
      </c>
      <c r="U220" s="4" t="str">
        <f t="shared" si="119"/>
        <v>J=</v>
      </c>
      <c r="V220" s="29">
        <f t="shared" si="120"/>
        <v>44708</v>
      </c>
      <c r="W220" s="3"/>
      <c r="X220" s="3"/>
      <c r="Y220" s="105">
        <f>[2]Plan1!$A290</f>
        <v>45651</v>
      </c>
      <c r="Z220" s="105" t="str">
        <f>[2]Plan1!$C290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12"/>
        <v>44584</v>
      </c>
      <c r="B221" s="144">
        <f t="shared" ca="1" si="121"/>
        <v>1072.5563689999999</v>
      </c>
      <c r="C221" s="14">
        <f t="shared" si="113"/>
        <v>1000</v>
      </c>
      <c r="D221" s="13">
        <f ca="1">IF(A221&lt;$B$1,VLOOKUP(A221,[1]DI!$A$4:$B$15000,2,FALSE),0)</f>
        <v>0</v>
      </c>
      <c r="E221" s="14">
        <f t="shared" ca="1" si="122"/>
        <v>1</v>
      </c>
      <c r="F221" s="14">
        <f ca="1">(TRUNC(PRODUCT($E$12:$E220),16))</f>
        <v>1.0369523284431099</v>
      </c>
      <c r="G221" s="14">
        <f t="shared" si="123"/>
        <v>1</v>
      </c>
      <c r="H221" s="14">
        <f t="shared" ca="1" si="124"/>
        <v>1.0369523300000001</v>
      </c>
      <c r="I221" s="13">
        <f t="shared" si="114"/>
        <v>0.06</v>
      </c>
      <c r="J221" s="29">
        <f t="shared" si="115"/>
        <v>44375</v>
      </c>
      <c r="K221" s="2">
        <f t="shared" si="116"/>
        <v>145</v>
      </c>
      <c r="L221" s="17">
        <f t="shared" si="117"/>
        <v>146</v>
      </c>
      <c r="M221" s="12">
        <f t="shared" si="109"/>
        <v>1.034335271</v>
      </c>
      <c r="N221" s="12">
        <f t="shared" ca="1" si="110"/>
        <v>1.072556369</v>
      </c>
      <c r="O221" s="179">
        <f t="shared" si="118"/>
        <v>0</v>
      </c>
      <c r="P221" s="14">
        <f t="shared" ca="1" si="107"/>
        <v>72.556369000000004</v>
      </c>
      <c r="Q221" s="14">
        <f t="shared" si="108"/>
        <v>0</v>
      </c>
      <c r="R221" s="14">
        <f t="shared" si="126"/>
        <v>0</v>
      </c>
      <c r="S221" s="20">
        <f t="shared" si="111"/>
        <v>0</v>
      </c>
      <c r="T221" s="14">
        <f t="shared" si="125"/>
        <v>0</v>
      </c>
      <c r="U221" s="4" t="str">
        <f t="shared" si="119"/>
        <v>J=</v>
      </c>
      <c r="V221" s="29">
        <f t="shared" si="120"/>
        <v>44708</v>
      </c>
      <c r="W221" s="3"/>
      <c r="X221" s="3"/>
      <c r="Y221" s="105">
        <f>[2]Plan1!$A291</f>
        <v>45658</v>
      </c>
      <c r="Z221" s="105" t="str">
        <f>[2]Plan1!$C291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12"/>
        <v>44585</v>
      </c>
      <c r="B222" s="144">
        <f t="shared" ca="1" si="121"/>
        <v>1072.5563689999999</v>
      </c>
      <c r="C222" s="14">
        <f t="shared" si="113"/>
        <v>1000</v>
      </c>
      <c r="D222" s="13">
        <f ca="1">IF(A222&lt;$B$1,VLOOKUP(A222,[1]DI!$A$4:$B$15000,2,FALSE),0)</f>
        <v>9.1499999999999998E-2</v>
      </c>
      <c r="E222" s="14">
        <f t="shared" ca="1" si="122"/>
        <v>1.00034749</v>
      </c>
      <c r="F222" s="14">
        <f ca="1">(TRUNC(PRODUCT($E$12:$E221),16))</f>
        <v>1.0369523284431099</v>
      </c>
      <c r="G222" s="14">
        <f t="shared" si="123"/>
        <v>1</v>
      </c>
      <c r="H222" s="14">
        <f t="shared" ca="1" si="124"/>
        <v>1.0369523300000001</v>
      </c>
      <c r="I222" s="13">
        <f t="shared" si="114"/>
        <v>0.06</v>
      </c>
      <c r="J222" s="29">
        <f t="shared" si="115"/>
        <v>44375</v>
      </c>
      <c r="K222" s="2">
        <f t="shared" si="116"/>
        <v>146</v>
      </c>
      <c r="L222" s="17">
        <f t="shared" si="117"/>
        <v>146</v>
      </c>
      <c r="M222" s="12">
        <f t="shared" si="109"/>
        <v>1.034335271</v>
      </c>
      <c r="N222" s="12">
        <f t="shared" ca="1" si="110"/>
        <v>1.072556369</v>
      </c>
      <c r="O222" s="179">
        <f t="shared" si="118"/>
        <v>0</v>
      </c>
      <c r="P222" s="14">
        <f t="shared" ca="1" si="107"/>
        <v>72.556369000000004</v>
      </c>
      <c r="Q222" s="14">
        <f t="shared" si="108"/>
        <v>0</v>
      </c>
      <c r="R222" s="14">
        <f t="shared" si="126"/>
        <v>0</v>
      </c>
      <c r="S222" s="20">
        <f t="shared" si="111"/>
        <v>0</v>
      </c>
      <c r="T222" s="14">
        <f t="shared" si="125"/>
        <v>0</v>
      </c>
      <c r="U222" s="4" t="str">
        <f t="shared" si="119"/>
        <v>J=</v>
      </c>
      <c r="V222" s="29">
        <f t="shared" si="120"/>
        <v>44708</v>
      </c>
      <c r="W222" s="3"/>
      <c r="X222" s="3"/>
      <c r="Y222" s="105">
        <f>[2]Plan1!$A292</f>
        <v>45719</v>
      </c>
      <c r="Z222" s="105" t="str">
        <f>[2]Plan1!$C292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12"/>
        <v>44586</v>
      </c>
      <c r="B223" s="144">
        <f t="shared" ca="1" si="121"/>
        <v>1073.1771889900001</v>
      </c>
      <c r="C223" s="14">
        <f t="shared" si="113"/>
        <v>1000</v>
      </c>
      <c r="D223" s="13">
        <f ca="1">IF(A223&lt;$B$1,VLOOKUP(A223,[1]DI!$A$4:$B$15000,2,FALSE),0)</f>
        <v>9.1499999999999998E-2</v>
      </c>
      <c r="E223" s="14">
        <f t="shared" ca="1" si="122"/>
        <v>1.00034749</v>
      </c>
      <c r="F223" s="14">
        <f ca="1">(TRUNC(PRODUCT($E$12:$E222),16))</f>
        <v>1.03731265900772</v>
      </c>
      <c r="G223" s="14">
        <f t="shared" si="123"/>
        <v>1</v>
      </c>
      <c r="H223" s="14">
        <f t="shared" ca="1" si="124"/>
        <v>1.03731266</v>
      </c>
      <c r="I223" s="13">
        <f t="shared" si="114"/>
        <v>0.06</v>
      </c>
      <c r="J223" s="29">
        <f t="shared" si="115"/>
        <v>44375</v>
      </c>
      <c r="K223" s="2">
        <f t="shared" si="116"/>
        <v>147</v>
      </c>
      <c r="L223" s="17">
        <f t="shared" si="117"/>
        <v>147</v>
      </c>
      <c r="M223" s="12">
        <f t="shared" si="109"/>
        <v>1.0345744640000001</v>
      </c>
      <c r="N223" s="12">
        <f t="shared" ca="1" si="110"/>
        <v>1.0731771889999999</v>
      </c>
      <c r="O223" s="179">
        <f t="shared" si="118"/>
        <v>0</v>
      </c>
      <c r="P223" s="14">
        <f t="shared" ca="1" si="107"/>
        <v>73.177188990000005</v>
      </c>
      <c r="Q223" s="14">
        <f t="shared" si="108"/>
        <v>0</v>
      </c>
      <c r="R223" s="14">
        <f t="shared" si="126"/>
        <v>0</v>
      </c>
      <c r="S223" s="20">
        <f t="shared" si="111"/>
        <v>0</v>
      </c>
      <c r="T223" s="14">
        <f t="shared" si="125"/>
        <v>0</v>
      </c>
      <c r="U223" s="4" t="str">
        <f t="shared" si="119"/>
        <v>J=</v>
      </c>
      <c r="V223" s="29">
        <f t="shared" si="120"/>
        <v>44708</v>
      </c>
      <c r="W223" s="3"/>
      <c r="X223" s="3"/>
      <c r="Y223" s="105">
        <f>[2]Plan1!$A293</f>
        <v>45720</v>
      </c>
      <c r="Z223" s="105" t="str">
        <f>[2]Plan1!$C293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12"/>
        <v>44587</v>
      </c>
      <c r="B224" s="144">
        <f t="shared" ca="1" si="121"/>
        <v>1073.7983629999999</v>
      </c>
      <c r="C224" s="14">
        <f t="shared" si="113"/>
        <v>1000</v>
      </c>
      <c r="D224" s="13">
        <f ca="1">IF(A224&lt;$B$1,VLOOKUP(A224,[1]DI!$A$4:$B$15000,2,FALSE),0)</f>
        <v>9.1499999999999998E-2</v>
      </c>
      <c r="E224" s="14">
        <f t="shared" ca="1" si="122"/>
        <v>1.00034749</v>
      </c>
      <c r="F224" s="14">
        <f ca="1">(TRUNC(PRODUCT($E$12:$E223),16))</f>
        <v>1.0376731147836</v>
      </c>
      <c r="G224" s="14">
        <f t="shared" si="123"/>
        <v>1</v>
      </c>
      <c r="H224" s="14">
        <f t="shared" ca="1" si="124"/>
        <v>1.0376731100000001</v>
      </c>
      <c r="I224" s="13">
        <f t="shared" si="114"/>
        <v>0.06</v>
      </c>
      <c r="J224" s="29">
        <f t="shared" si="115"/>
        <v>44375</v>
      </c>
      <c r="K224" s="2">
        <f t="shared" si="116"/>
        <v>148</v>
      </c>
      <c r="L224" s="17">
        <f t="shared" si="117"/>
        <v>148</v>
      </c>
      <c r="M224" s="12">
        <f t="shared" si="109"/>
        <v>1.0348137120000001</v>
      </c>
      <c r="N224" s="12">
        <f t="shared" ca="1" si="110"/>
        <v>1.0737983630000001</v>
      </c>
      <c r="O224" s="179">
        <f t="shared" si="118"/>
        <v>0</v>
      </c>
      <c r="P224" s="14">
        <f t="shared" ca="1" si="107"/>
        <v>73.798362999999995</v>
      </c>
      <c r="Q224" s="14">
        <f t="shared" si="108"/>
        <v>0</v>
      </c>
      <c r="R224" s="14">
        <f t="shared" si="126"/>
        <v>0</v>
      </c>
      <c r="S224" s="20">
        <f t="shared" si="111"/>
        <v>0</v>
      </c>
      <c r="T224" s="14">
        <f t="shared" si="125"/>
        <v>0</v>
      </c>
      <c r="U224" s="4" t="str">
        <f t="shared" si="119"/>
        <v>J=</v>
      </c>
      <c r="V224" s="29">
        <f t="shared" si="120"/>
        <v>44708</v>
      </c>
      <c r="W224" s="3"/>
      <c r="X224" s="3"/>
      <c r="Y224" s="105">
        <f>[2]Plan1!$A294</f>
        <v>45765</v>
      </c>
      <c r="Z224" s="105" t="str">
        <f>[2]Plan1!$C294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12"/>
        <v>44588</v>
      </c>
      <c r="B225" s="144">
        <f t="shared" ca="1" si="121"/>
        <v>1074.4199109900001</v>
      </c>
      <c r="C225" s="14">
        <f t="shared" si="113"/>
        <v>1000</v>
      </c>
      <c r="D225" s="13">
        <f ca="1">IF(A225&lt;$B$1,VLOOKUP(A225,[1]DI!$A$4:$B$15000,2,FALSE),0)</f>
        <v>9.1499999999999998E-2</v>
      </c>
      <c r="E225" s="14">
        <f t="shared" ca="1" si="122"/>
        <v>1.00034749</v>
      </c>
      <c r="F225" s="14">
        <f ca="1">(TRUNC(PRODUCT($E$12:$E224),16))</f>
        <v>1.03803369581426</v>
      </c>
      <c r="G225" s="14">
        <f t="shared" si="123"/>
        <v>1</v>
      </c>
      <c r="H225" s="14">
        <f t="shared" ca="1" si="124"/>
        <v>1.0380336999999999</v>
      </c>
      <c r="I225" s="13">
        <f t="shared" si="114"/>
        <v>0.06</v>
      </c>
      <c r="J225" s="29">
        <f t="shared" si="115"/>
        <v>44375</v>
      </c>
      <c r="K225" s="2">
        <f t="shared" si="116"/>
        <v>149</v>
      </c>
      <c r="L225" s="17">
        <f t="shared" si="117"/>
        <v>149</v>
      </c>
      <c r="M225" s="12">
        <f t="shared" si="109"/>
        <v>1.0350530149999999</v>
      </c>
      <c r="N225" s="12">
        <f t="shared" ca="1" si="110"/>
        <v>1.0744199109999999</v>
      </c>
      <c r="O225" s="179">
        <f t="shared" si="118"/>
        <v>0</v>
      </c>
      <c r="P225" s="14">
        <f t="shared" ca="1" si="107"/>
        <v>74.419910990000005</v>
      </c>
      <c r="Q225" s="14">
        <f t="shared" si="108"/>
        <v>0</v>
      </c>
      <c r="R225" s="14">
        <f t="shared" si="126"/>
        <v>0</v>
      </c>
      <c r="S225" s="20">
        <f t="shared" si="111"/>
        <v>0</v>
      </c>
      <c r="T225" s="14">
        <f t="shared" si="125"/>
        <v>0</v>
      </c>
      <c r="U225" s="4" t="str">
        <f t="shared" si="119"/>
        <v>J=</v>
      </c>
      <c r="V225" s="29">
        <f t="shared" si="120"/>
        <v>44708</v>
      </c>
      <c r="W225" s="3"/>
      <c r="X225" s="3"/>
      <c r="Y225" s="105">
        <f>[2]Plan1!$A295</f>
        <v>45768</v>
      </c>
      <c r="Z225" s="105" t="str">
        <f>[2]Plan1!$C295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12"/>
        <v>44589</v>
      </c>
      <c r="B226" s="144">
        <f t="shared" ca="1" si="121"/>
        <v>1075.041804</v>
      </c>
      <c r="C226" s="14">
        <f t="shared" si="113"/>
        <v>1000</v>
      </c>
      <c r="D226" s="13">
        <f ca="1">IF(A226&lt;$B$1,VLOOKUP(A226,[1]DI!$A$4:$B$15000,2,FALSE),0)</f>
        <v>9.1499999999999998E-2</v>
      </c>
      <c r="E226" s="14">
        <f t="shared" ca="1" si="122"/>
        <v>1.00034749</v>
      </c>
      <c r="F226" s="14">
        <f ca="1">(TRUNC(PRODUCT($E$12:$E225),16))</f>
        <v>1.0383944021432101</v>
      </c>
      <c r="G226" s="14">
        <f t="shared" si="123"/>
        <v>1</v>
      </c>
      <c r="H226" s="14">
        <f t="shared" ca="1" si="124"/>
        <v>1.0383944000000001</v>
      </c>
      <c r="I226" s="13">
        <f t="shared" si="114"/>
        <v>0.06</v>
      </c>
      <c r="J226" s="29">
        <f t="shared" si="115"/>
        <v>44375</v>
      </c>
      <c r="K226" s="2">
        <f t="shared" si="116"/>
        <v>150</v>
      </c>
      <c r="L226" s="17">
        <f t="shared" si="117"/>
        <v>150</v>
      </c>
      <c r="M226" s="12">
        <f t="shared" si="109"/>
        <v>1.035292374</v>
      </c>
      <c r="N226" s="12">
        <f t="shared" ca="1" si="110"/>
        <v>1.075041804</v>
      </c>
      <c r="O226" s="179">
        <f t="shared" si="118"/>
        <v>0</v>
      </c>
      <c r="P226" s="14">
        <f t="shared" ca="1" si="107"/>
        <v>75.041803999999999</v>
      </c>
      <c r="Q226" s="14">
        <f t="shared" si="108"/>
        <v>0</v>
      </c>
      <c r="R226" s="14">
        <f t="shared" si="126"/>
        <v>0</v>
      </c>
      <c r="S226" s="20">
        <f t="shared" si="111"/>
        <v>0</v>
      </c>
      <c r="T226" s="14">
        <f t="shared" si="125"/>
        <v>0</v>
      </c>
      <c r="U226" s="4" t="str">
        <f t="shared" si="119"/>
        <v>J=</v>
      </c>
      <c r="V226" s="29">
        <f t="shared" si="120"/>
        <v>44708</v>
      </c>
      <c r="W226" s="3"/>
      <c r="X226" s="3"/>
      <c r="Y226" s="105">
        <f>[2]Plan1!$A296</f>
        <v>45778</v>
      </c>
      <c r="Z226" s="105" t="str">
        <f>[2]Plan1!$C296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12"/>
        <v>44590</v>
      </c>
      <c r="B227" s="144">
        <f t="shared" ca="1" si="121"/>
        <v>1075.6640609900001</v>
      </c>
      <c r="C227" s="14">
        <f t="shared" si="113"/>
        <v>1000</v>
      </c>
      <c r="D227" s="13">
        <f ca="1">IF(A227&lt;$B$1,VLOOKUP(A227,[1]DI!$A$4:$B$15000,2,FALSE),0)</f>
        <v>0</v>
      </c>
      <c r="E227" s="14">
        <f t="shared" ca="1" si="122"/>
        <v>1</v>
      </c>
      <c r="F227" s="14">
        <f ca="1">(TRUNC(PRODUCT($E$12:$E226),16))</f>
        <v>1.03875523381402</v>
      </c>
      <c r="G227" s="14">
        <f t="shared" si="123"/>
        <v>1</v>
      </c>
      <c r="H227" s="14">
        <f t="shared" ca="1" si="124"/>
        <v>1.03875523</v>
      </c>
      <c r="I227" s="13">
        <f t="shared" si="114"/>
        <v>0.06</v>
      </c>
      <c r="J227" s="29">
        <f t="shared" si="115"/>
        <v>44375</v>
      </c>
      <c r="K227" s="2">
        <f t="shared" si="116"/>
        <v>150</v>
      </c>
      <c r="L227" s="17">
        <f t="shared" si="117"/>
        <v>151</v>
      </c>
      <c r="M227" s="12">
        <f t="shared" si="109"/>
        <v>1.0355317879999999</v>
      </c>
      <c r="N227" s="12">
        <f t="shared" ca="1" si="110"/>
        <v>1.0756640609999999</v>
      </c>
      <c r="O227" s="179">
        <f t="shared" si="118"/>
        <v>0</v>
      </c>
      <c r="P227" s="14">
        <f t="shared" ca="1" si="107"/>
        <v>75.664060989999996</v>
      </c>
      <c r="Q227" s="14">
        <f t="shared" si="108"/>
        <v>0</v>
      </c>
      <c r="R227" s="14">
        <f t="shared" si="126"/>
        <v>0</v>
      </c>
      <c r="S227" s="20">
        <f t="shared" si="111"/>
        <v>0</v>
      </c>
      <c r="T227" s="14">
        <f t="shared" si="125"/>
        <v>0</v>
      </c>
      <c r="U227" s="4" t="str">
        <f t="shared" si="119"/>
        <v>J=</v>
      </c>
      <c r="V227" s="29">
        <f t="shared" si="120"/>
        <v>44708</v>
      </c>
      <c r="W227" s="3"/>
      <c r="X227" s="3"/>
      <c r="Y227" s="105">
        <f>[2]Plan1!$A297</f>
        <v>45827</v>
      </c>
      <c r="Z227" s="105" t="str">
        <f>[2]Plan1!$C297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12"/>
        <v>44591</v>
      </c>
      <c r="B228" s="144">
        <f t="shared" ca="1" si="121"/>
        <v>1075.6640609900001</v>
      </c>
      <c r="C228" s="14">
        <f t="shared" si="113"/>
        <v>1000</v>
      </c>
      <c r="D228" s="13">
        <f ca="1">IF(A228&lt;$B$1,VLOOKUP(A228,[1]DI!$A$4:$B$15000,2,FALSE),0)</f>
        <v>0</v>
      </c>
      <c r="E228" s="14">
        <f t="shared" ca="1" si="122"/>
        <v>1</v>
      </c>
      <c r="F228" s="14">
        <f ca="1">(TRUNC(PRODUCT($E$12:$E227),16))</f>
        <v>1.03875523381402</v>
      </c>
      <c r="G228" s="14">
        <f t="shared" si="123"/>
        <v>1</v>
      </c>
      <c r="H228" s="14">
        <f t="shared" ca="1" si="124"/>
        <v>1.03875523</v>
      </c>
      <c r="I228" s="13">
        <f t="shared" si="114"/>
        <v>0.06</v>
      </c>
      <c r="J228" s="29">
        <f t="shared" si="115"/>
        <v>44375</v>
      </c>
      <c r="K228" s="2">
        <f t="shared" si="116"/>
        <v>150</v>
      </c>
      <c r="L228" s="17">
        <f t="shared" si="117"/>
        <v>151</v>
      </c>
      <c r="M228" s="12">
        <f t="shared" si="109"/>
        <v>1.0355317879999999</v>
      </c>
      <c r="N228" s="12">
        <f t="shared" ca="1" si="110"/>
        <v>1.0756640609999999</v>
      </c>
      <c r="O228" s="179">
        <f t="shared" si="118"/>
        <v>0</v>
      </c>
      <c r="P228" s="14">
        <f t="shared" ca="1" si="107"/>
        <v>75.664060989999996</v>
      </c>
      <c r="Q228" s="14">
        <f t="shared" si="108"/>
        <v>0</v>
      </c>
      <c r="R228" s="14">
        <f t="shared" si="126"/>
        <v>0</v>
      </c>
      <c r="S228" s="20">
        <f t="shared" si="111"/>
        <v>0</v>
      </c>
      <c r="T228" s="14">
        <f t="shared" si="125"/>
        <v>0</v>
      </c>
      <c r="U228" s="4" t="str">
        <f t="shared" si="119"/>
        <v>J=</v>
      </c>
      <c r="V228" s="29">
        <f t="shared" si="120"/>
        <v>44708</v>
      </c>
      <c r="W228" s="3"/>
      <c r="X228" s="3"/>
      <c r="Y228" s="105">
        <f>[2]Plan1!$A298</f>
        <v>45907</v>
      </c>
      <c r="Z228" s="105" t="str">
        <f>[2]Plan1!$C298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12"/>
        <v>44592</v>
      </c>
      <c r="B229" s="144">
        <f t="shared" ca="1" si="121"/>
        <v>1075.6640609900001</v>
      </c>
      <c r="C229" s="14">
        <f t="shared" si="113"/>
        <v>1000</v>
      </c>
      <c r="D229" s="13">
        <f ca="1">IF(A229&lt;$B$1,VLOOKUP(A229,[1]DI!$A$4:$B$15000,2,FALSE),0)</f>
        <v>9.1499999999999998E-2</v>
      </c>
      <c r="E229" s="14">
        <f t="shared" ca="1" si="122"/>
        <v>1.00034749</v>
      </c>
      <c r="F229" s="14">
        <f ca="1">(TRUNC(PRODUCT($E$12:$E228),16))</f>
        <v>1.03875523381402</v>
      </c>
      <c r="G229" s="14">
        <f t="shared" si="123"/>
        <v>1</v>
      </c>
      <c r="H229" s="14">
        <f t="shared" ca="1" si="124"/>
        <v>1.03875523</v>
      </c>
      <c r="I229" s="13">
        <f t="shared" si="114"/>
        <v>0.06</v>
      </c>
      <c r="J229" s="29">
        <f t="shared" si="115"/>
        <v>44375</v>
      </c>
      <c r="K229" s="2">
        <f t="shared" si="116"/>
        <v>151</v>
      </c>
      <c r="L229" s="17">
        <f t="shared" si="117"/>
        <v>151</v>
      </c>
      <c r="M229" s="12">
        <f t="shared" si="109"/>
        <v>1.0355317879999999</v>
      </c>
      <c r="N229" s="12">
        <f t="shared" ca="1" si="110"/>
        <v>1.0756640609999999</v>
      </c>
      <c r="O229" s="179">
        <f t="shared" si="118"/>
        <v>0</v>
      </c>
      <c r="P229" s="14">
        <f t="shared" ca="1" si="107"/>
        <v>75.664060989999996</v>
      </c>
      <c r="Q229" s="14">
        <f t="shared" si="108"/>
        <v>0</v>
      </c>
      <c r="R229" s="14">
        <f t="shared" si="126"/>
        <v>0</v>
      </c>
      <c r="S229" s="20">
        <f t="shared" si="111"/>
        <v>0</v>
      </c>
      <c r="T229" s="14">
        <f t="shared" si="125"/>
        <v>0</v>
      </c>
      <c r="U229" s="4" t="str">
        <f t="shared" si="119"/>
        <v>J=</v>
      </c>
      <c r="V229" s="29">
        <f t="shared" si="120"/>
        <v>44708</v>
      </c>
      <c r="W229" s="3"/>
      <c r="X229" s="3"/>
      <c r="Y229" s="105">
        <f>[2]Plan1!$A299</f>
        <v>45942</v>
      </c>
      <c r="Z229" s="105" t="str">
        <f>[2]Plan1!$C299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12"/>
        <v>44593</v>
      </c>
      <c r="B230" s="144">
        <f t="shared" ca="1" si="121"/>
        <v>1076.2866819999999</v>
      </c>
      <c r="C230" s="14">
        <f t="shared" si="113"/>
        <v>1000</v>
      </c>
      <c r="D230" s="13">
        <f ca="1">IF(A230&lt;$B$1,VLOOKUP(A230,[1]DI!$A$4:$B$15000,2,FALSE),0)</f>
        <v>9.1499999999999998E-2</v>
      </c>
      <c r="E230" s="14">
        <f t="shared" ca="1" si="122"/>
        <v>1.00034749</v>
      </c>
      <c r="F230" s="14">
        <f ca="1">(TRUNC(PRODUCT($E$12:$E229),16))</f>
        <v>1.03911619087021</v>
      </c>
      <c r="G230" s="14">
        <f t="shared" si="123"/>
        <v>1</v>
      </c>
      <c r="H230" s="14">
        <f t="shared" ca="1" si="124"/>
        <v>1.0391161900000001</v>
      </c>
      <c r="I230" s="13">
        <f t="shared" si="114"/>
        <v>0.06</v>
      </c>
      <c r="J230" s="29">
        <f t="shared" si="115"/>
        <v>44375</v>
      </c>
      <c r="K230" s="2">
        <f t="shared" si="116"/>
        <v>152</v>
      </c>
      <c r="L230" s="17">
        <f t="shared" si="117"/>
        <v>152</v>
      </c>
      <c r="M230" s="12">
        <f t="shared" si="109"/>
        <v>1.0357712569999999</v>
      </c>
      <c r="N230" s="12">
        <f t="shared" ca="1" si="110"/>
        <v>1.0762866820000001</v>
      </c>
      <c r="O230" s="179">
        <f t="shared" si="118"/>
        <v>0</v>
      </c>
      <c r="P230" s="14">
        <f t="shared" ca="1" si="107"/>
        <v>76.286681999999999</v>
      </c>
      <c r="Q230" s="14">
        <f t="shared" si="108"/>
        <v>0</v>
      </c>
      <c r="R230" s="14">
        <f t="shared" si="126"/>
        <v>0</v>
      </c>
      <c r="S230" s="20">
        <f t="shared" si="111"/>
        <v>0</v>
      </c>
      <c r="T230" s="14">
        <f t="shared" si="125"/>
        <v>0</v>
      </c>
      <c r="U230" s="4" t="str">
        <f t="shared" si="119"/>
        <v>J=</v>
      </c>
      <c r="V230" s="29">
        <f t="shared" si="120"/>
        <v>44708</v>
      </c>
      <c r="W230" s="3"/>
      <c r="X230" s="3"/>
      <c r="Y230" s="105">
        <f>[2]Plan1!$A300</f>
        <v>45963</v>
      </c>
      <c r="Z230" s="105" t="str">
        <f>[2]Plan1!$C300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12"/>
        <v>44594</v>
      </c>
      <c r="B231" s="144">
        <f t="shared" ca="1" si="121"/>
        <v>1076.9096589999999</v>
      </c>
      <c r="C231" s="14">
        <f t="shared" si="113"/>
        <v>1000</v>
      </c>
      <c r="D231" s="13">
        <f ca="1">IF(A231&lt;$B$1,VLOOKUP(A231,[1]DI!$A$4:$B$15000,2,FALSE),0)</f>
        <v>9.1499999999999998E-2</v>
      </c>
      <c r="E231" s="14">
        <f t="shared" ca="1" si="122"/>
        <v>1.00034749</v>
      </c>
      <c r="F231" s="14">
        <f ca="1">(TRUNC(PRODUCT($E$12:$E230),16))</f>
        <v>1.0394772733553801</v>
      </c>
      <c r="G231" s="14">
        <f t="shared" si="123"/>
        <v>1</v>
      </c>
      <c r="H231" s="14">
        <f t="shared" ca="1" si="124"/>
        <v>1.0394772699999999</v>
      </c>
      <c r="I231" s="13">
        <f t="shared" si="114"/>
        <v>0.06</v>
      </c>
      <c r="J231" s="29">
        <f t="shared" si="115"/>
        <v>44375</v>
      </c>
      <c r="K231" s="2">
        <f t="shared" si="116"/>
        <v>153</v>
      </c>
      <c r="L231" s="17">
        <f t="shared" si="117"/>
        <v>153</v>
      </c>
      <c r="M231" s="12">
        <f t="shared" si="109"/>
        <v>1.036010782</v>
      </c>
      <c r="N231" s="12">
        <f t="shared" ca="1" si="110"/>
        <v>1.076909659</v>
      </c>
      <c r="O231" s="179">
        <f t="shared" si="118"/>
        <v>0</v>
      </c>
      <c r="P231" s="14">
        <f t="shared" ca="1" si="107"/>
        <v>76.909659000000005</v>
      </c>
      <c r="Q231" s="14">
        <f t="shared" si="108"/>
        <v>0</v>
      </c>
      <c r="R231" s="14">
        <f t="shared" si="126"/>
        <v>0</v>
      </c>
      <c r="S231" s="20">
        <f t="shared" si="111"/>
        <v>0</v>
      </c>
      <c r="T231" s="14">
        <f t="shared" si="125"/>
        <v>0</v>
      </c>
      <c r="U231" s="4" t="str">
        <f t="shared" si="119"/>
        <v>J=</v>
      </c>
      <c r="V231" s="29">
        <f t="shared" si="120"/>
        <v>44708</v>
      </c>
      <c r="W231" s="3"/>
      <c r="X231" s="3"/>
      <c r="Y231" s="105">
        <f>[2]Plan1!$A301</f>
        <v>45976</v>
      </c>
      <c r="Z231" s="105" t="str">
        <f>[2]Plan1!$C301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12"/>
        <v>44595</v>
      </c>
      <c r="B232" s="144">
        <f t="shared" ca="1" si="121"/>
        <v>1077.5330009899999</v>
      </c>
      <c r="C232" s="14">
        <f t="shared" si="113"/>
        <v>1000</v>
      </c>
      <c r="D232" s="13">
        <f ca="1">IF(A232&lt;$B$1,VLOOKUP(A232,[1]DI!$A$4:$B$15000,2,FALSE),0)</f>
        <v>0.1065</v>
      </c>
      <c r="E232" s="14">
        <f t="shared" ca="1" si="122"/>
        <v>1.00040168</v>
      </c>
      <c r="F232" s="14">
        <f ca="1">(TRUNC(PRODUCT($E$12:$E231),16))</f>
        <v>1.0398384813131001</v>
      </c>
      <c r="G232" s="14">
        <f t="shared" si="123"/>
        <v>1</v>
      </c>
      <c r="H232" s="14">
        <f t="shared" ca="1" si="124"/>
        <v>1.03983848</v>
      </c>
      <c r="I232" s="13">
        <f t="shared" si="114"/>
        <v>0.06</v>
      </c>
      <c r="J232" s="29">
        <f t="shared" si="115"/>
        <v>44375</v>
      </c>
      <c r="K232" s="2">
        <f t="shared" si="116"/>
        <v>154</v>
      </c>
      <c r="L232" s="17">
        <f t="shared" si="117"/>
        <v>154</v>
      </c>
      <c r="M232" s="12">
        <f t="shared" si="109"/>
        <v>1.0362503620000001</v>
      </c>
      <c r="N232" s="12">
        <f t="shared" ca="1" si="110"/>
        <v>1.0775330009999999</v>
      </c>
      <c r="O232" s="179">
        <f t="shared" si="118"/>
        <v>0</v>
      </c>
      <c r="P232" s="14">
        <f t="shared" ca="1" si="107"/>
        <v>77.533000990000005</v>
      </c>
      <c r="Q232" s="14">
        <f t="shared" si="108"/>
        <v>0</v>
      </c>
      <c r="R232" s="14">
        <f t="shared" si="126"/>
        <v>0</v>
      </c>
      <c r="S232" s="20">
        <f t="shared" si="111"/>
        <v>0</v>
      </c>
      <c r="T232" s="14">
        <f t="shared" si="125"/>
        <v>0</v>
      </c>
      <c r="U232" s="4" t="str">
        <f t="shared" si="119"/>
        <v>J=</v>
      </c>
      <c r="V232" s="29">
        <f t="shared" si="120"/>
        <v>44708</v>
      </c>
      <c r="W232" s="3"/>
      <c r="X232" s="3"/>
      <c r="Y232" s="105">
        <f>[2]Plan1!$A302</f>
        <v>45981</v>
      </c>
      <c r="Z232" s="105" t="str">
        <f>[2]Plan1!$C302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12"/>
        <v>44596</v>
      </c>
      <c r="B233" s="144">
        <f t="shared" ca="1" si="121"/>
        <v>1078.215105</v>
      </c>
      <c r="C233" s="14">
        <f t="shared" si="113"/>
        <v>1000</v>
      </c>
      <c r="D233" s="13">
        <f ca="1">IF(A233&lt;$B$1,VLOOKUP(A233,[1]DI!$A$4:$B$15000,2,FALSE),0)</f>
        <v>0.1065</v>
      </c>
      <c r="E233" s="14">
        <f t="shared" ca="1" si="122"/>
        <v>1.00040168</v>
      </c>
      <c r="F233" s="14">
        <f ca="1">(TRUNC(PRODUCT($E$12:$E232),16))</f>
        <v>1.04025616363427</v>
      </c>
      <c r="G233" s="14">
        <f t="shared" si="123"/>
        <v>1</v>
      </c>
      <c r="H233" s="14">
        <f t="shared" ca="1" si="124"/>
        <v>1.04025616</v>
      </c>
      <c r="I233" s="13">
        <f t="shared" si="114"/>
        <v>0.06</v>
      </c>
      <c r="J233" s="29">
        <f t="shared" si="115"/>
        <v>44375</v>
      </c>
      <c r="K233" s="2">
        <f t="shared" si="116"/>
        <v>155</v>
      </c>
      <c r="L233" s="17">
        <f t="shared" si="117"/>
        <v>155</v>
      </c>
      <c r="M233" s="12">
        <f t="shared" si="109"/>
        <v>1.036489998</v>
      </c>
      <c r="N233" s="12">
        <f t="shared" ca="1" si="110"/>
        <v>1.078215105</v>
      </c>
      <c r="O233" s="179">
        <f t="shared" si="118"/>
        <v>0</v>
      </c>
      <c r="P233" s="14">
        <f t="shared" ca="1" si="107"/>
        <v>78.215104999999994</v>
      </c>
      <c r="Q233" s="14">
        <f t="shared" si="108"/>
        <v>0</v>
      </c>
      <c r="R233" s="14">
        <f t="shared" si="126"/>
        <v>0</v>
      </c>
      <c r="S233" s="20">
        <f t="shared" si="111"/>
        <v>0</v>
      </c>
      <c r="T233" s="14">
        <f t="shared" si="125"/>
        <v>0</v>
      </c>
      <c r="U233" s="4" t="str">
        <f t="shared" si="119"/>
        <v>J=</v>
      </c>
      <c r="V233" s="29">
        <f t="shared" si="120"/>
        <v>44708</v>
      </c>
      <c r="W233" s="3"/>
      <c r="X233" s="3"/>
      <c r="Y233" s="105">
        <f>[2]Plan1!$A303</f>
        <v>46016</v>
      </c>
      <c r="Z233" s="105" t="str">
        <f>[2]Plan1!$C303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12"/>
        <v>44597</v>
      </c>
      <c r="B234" s="144">
        <f t="shared" ca="1" si="121"/>
        <v>1078.8976429899999</v>
      </c>
      <c r="C234" s="14">
        <f t="shared" si="113"/>
        <v>1000</v>
      </c>
      <c r="D234" s="13">
        <f ca="1">IF(A234&lt;$B$1,VLOOKUP(A234,[1]DI!$A$4:$B$15000,2,FALSE),0)</f>
        <v>0</v>
      </c>
      <c r="E234" s="14">
        <f t="shared" ca="1" si="122"/>
        <v>1</v>
      </c>
      <c r="F234" s="14">
        <f ca="1">(TRUNC(PRODUCT($E$12:$E233),16))</f>
        <v>1.0406740137300801</v>
      </c>
      <c r="G234" s="14">
        <f t="shared" si="123"/>
        <v>1</v>
      </c>
      <c r="H234" s="14">
        <f t="shared" ca="1" si="124"/>
        <v>1.04067401</v>
      </c>
      <c r="I234" s="13">
        <f t="shared" si="114"/>
        <v>0.06</v>
      </c>
      <c r="J234" s="29">
        <f t="shared" si="115"/>
        <v>44375</v>
      </c>
      <c r="K234" s="2">
        <f t="shared" si="116"/>
        <v>155</v>
      </c>
      <c r="L234" s="17">
        <f t="shared" si="117"/>
        <v>156</v>
      </c>
      <c r="M234" s="12">
        <f t="shared" si="109"/>
        <v>1.036729689</v>
      </c>
      <c r="N234" s="12">
        <f t="shared" ca="1" si="110"/>
        <v>1.0788976429999999</v>
      </c>
      <c r="O234" s="179">
        <f t="shared" si="118"/>
        <v>0</v>
      </c>
      <c r="P234" s="14">
        <f t="shared" ca="1" si="107"/>
        <v>78.897642989999994</v>
      </c>
      <c r="Q234" s="14">
        <f t="shared" si="108"/>
        <v>0</v>
      </c>
      <c r="R234" s="14">
        <f t="shared" si="126"/>
        <v>0</v>
      </c>
      <c r="S234" s="20">
        <f t="shared" si="111"/>
        <v>0</v>
      </c>
      <c r="T234" s="14">
        <f t="shared" si="125"/>
        <v>0</v>
      </c>
      <c r="U234" s="4" t="str">
        <f t="shared" si="119"/>
        <v>J=</v>
      </c>
      <c r="V234" s="29">
        <f t="shared" si="120"/>
        <v>44708</v>
      </c>
      <c r="W234" s="3"/>
      <c r="X234" s="3"/>
      <c r="Y234" s="105">
        <f>[2]Plan1!$A304</f>
        <v>46023</v>
      </c>
      <c r="Z234" s="105" t="str">
        <f>[2]Plan1!$C304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12"/>
        <v>44598</v>
      </c>
      <c r="B235" s="144">
        <f t="shared" ca="1" si="121"/>
        <v>1078.8976429899999</v>
      </c>
      <c r="C235" s="14">
        <f t="shared" si="113"/>
        <v>1000</v>
      </c>
      <c r="D235" s="13">
        <f ca="1">IF(A235&lt;$B$1,VLOOKUP(A235,[1]DI!$A$4:$B$15000,2,FALSE),0)</f>
        <v>0</v>
      </c>
      <c r="E235" s="14">
        <f t="shared" ca="1" si="122"/>
        <v>1</v>
      </c>
      <c r="F235" s="14">
        <f ca="1">(TRUNC(PRODUCT($E$12:$E234),16))</f>
        <v>1.0406740137300801</v>
      </c>
      <c r="G235" s="14">
        <f t="shared" si="123"/>
        <v>1</v>
      </c>
      <c r="H235" s="14">
        <f t="shared" ca="1" si="124"/>
        <v>1.04067401</v>
      </c>
      <c r="I235" s="13">
        <f t="shared" si="114"/>
        <v>0.06</v>
      </c>
      <c r="J235" s="29">
        <f t="shared" si="115"/>
        <v>44375</v>
      </c>
      <c r="K235" s="2">
        <f t="shared" si="116"/>
        <v>155</v>
      </c>
      <c r="L235" s="17">
        <f t="shared" si="117"/>
        <v>156</v>
      </c>
      <c r="M235" s="12">
        <f t="shared" si="109"/>
        <v>1.036729689</v>
      </c>
      <c r="N235" s="12">
        <f t="shared" ca="1" si="110"/>
        <v>1.0788976429999999</v>
      </c>
      <c r="O235" s="179">
        <f t="shared" si="118"/>
        <v>0</v>
      </c>
      <c r="P235" s="14">
        <f t="shared" ca="1" si="107"/>
        <v>78.897642989999994</v>
      </c>
      <c r="Q235" s="14">
        <f t="shared" si="108"/>
        <v>0</v>
      </c>
      <c r="R235" s="14">
        <f t="shared" si="126"/>
        <v>0</v>
      </c>
      <c r="S235" s="20">
        <f t="shared" si="111"/>
        <v>0</v>
      </c>
      <c r="T235" s="14">
        <f t="shared" si="125"/>
        <v>0</v>
      </c>
      <c r="U235" s="4" t="str">
        <f t="shared" si="119"/>
        <v>J=</v>
      </c>
      <c r="V235" s="29">
        <f t="shared" si="120"/>
        <v>44708</v>
      </c>
      <c r="W235" s="3"/>
      <c r="X235" s="3"/>
      <c r="Y235" s="105">
        <f>[2]Plan1!$A305</f>
        <v>46069</v>
      </c>
      <c r="Z235" s="105" t="str">
        <f>[2]Plan1!$C305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12"/>
        <v>44599</v>
      </c>
      <c r="B236" s="144">
        <f t="shared" ca="1" si="121"/>
        <v>1078.8976429899999</v>
      </c>
      <c r="C236" s="14">
        <f t="shared" si="113"/>
        <v>1000</v>
      </c>
      <c r="D236" s="13">
        <f ca="1">IF(A236&lt;$B$1,VLOOKUP(A236,[1]DI!$A$4:$B$15000,2,FALSE),0)</f>
        <v>0.1065</v>
      </c>
      <c r="E236" s="14">
        <f t="shared" ca="1" si="122"/>
        <v>1.00040168</v>
      </c>
      <c r="F236" s="14">
        <f ca="1">(TRUNC(PRODUCT($E$12:$E235),16))</f>
        <v>1.0406740137300801</v>
      </c>
      <c r="G236" s="14">
        <f t="shared" si="123"/>
        <v>1</v>
      </c>
      <c r="H236" s="14">
        <f t="shared" ca="1" si="124"/>
        <v>1.04067401</v>
      </c>
      <c r="I236" s="13">
        <f t="shared" si="114"/>
        <v>0.06</v>
      </c>
      <c r="J236" s="29">
        <f t="shared" si="115"/>
        <v>44375</v>
      </c>
      <c r="K236" s="2">
        <f t="shared" si="116"/>
        <v>156</v>
      </c>
      <c r="L236" s="17">
        <f t="shared" si="117"/>
        <v>156</v>
      </c>
      <c r="M236" s="12">
        <f t="shared" si="109"/>
        <v>1.036729689</v>
      </c>
      <c r="N236" s="12">
        <f t="shared" ca="1" si="110"/>
        <v>1.0788976429999999</v>
      </c>
      <c r="O236" s="179">
        <f t="shared" si="118"/>
        <v>0</v>
      </c>
      <c r="P236" s="14">
        <f t="shared" ca="1" si="107"/>
        <v>78.897642989999994</v>
      </c>
      <c r="Q236" s="14">
        <f t="shared" si="108"/>
        <v>0</v>
      </c>
      <c r="R236" s="14">
        <f t="shared" si="126"/>
        <v>0</v>
      </c>
      <c r="S236" s="20">
        <f t="shared" si="111"/>
        <v>0</v>
      </c>
      <c r="T236" s="14">
        <f t="shared" si="125"/>
        <v>0</v>
      </c>
      <c r="U236" s="4" t="str">
        <f t="shared" si="119"/>
        <v>J=</v>
      </c>
      <c r="V236" s="29">
        <f t="shared" si="120"/>
        <v>44708</v>
      </c>
      <c r="W236" s="3"/>
      <c r="X236" s="3"/>
      <c r="Y236" s="105">
        <f>[2]Plan1!$A306</f>
        <v>46070</v>
      </c>
      <c r="Z236" s="105" t="str">
        <f>[2]Plan1!$C306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12"/>
        <v>44600</v>
      </c>
      <c r="B237" s="144">
        <f t="shared" ca="1" si="121"/>
        <v>1079.5806139900001</v>
      </c>
      <c r="C237" s="14">
        <f t="shared" si="113"/>
        <v>1000</v>
      </c>
      <c r="D237" s="13">
        <f ca="1">IF(A237&lt;$B$1,VLOOKUP(A237,[1]DI!$A$4:$B$15000,2,FALSE),0)</f>
        <v>0.1065</v>
      </c>
      <c r="E237" s="14">
        <f t="shared" ca="1" si="122"/>
        <v>1.00040168</v>
      </c>
      <c r="F237" s="14">
        <f ca="1">(TRUNC(PRODUCT($E$12:$E236),16))</f>
        <v>1.04109203166791</v>
      </c>
      <c r="G237" s="14">
        <f t="shared" si="123"/>
        <v>1</v>
      </c>
      <c r="H237" s="14">
        <f t="shared" ca="1" si="124"/>
        <v>1.0410920299999999</v>
      </c>
      <c r="I237" s="13">
        <f t="shared" si="114"/>
        <v>0.06</v>
      </c>
      <c r="J237" s="29">
        <f t="shared" si="115"/>
        <v>44375</v>
      </c>
      <c r="K237" s="2">
        <f t="shared" si="116"/>
        <v>157</v>
      </c>
      <c r="L237" s="17">
        <f t="shared" si="117"/>
        <v>157</v>
      </c>
      <c r="M237" s="12">
        <f t="shared" si="109"/>
        <v>1.0369694350000001</v>
      </c>
      <c r="N237" s="12">
        <f t="shared" ca="1" si="110"/>
        <v>1.0795806139999999</v>
      </c>
      <c r="O237" s="179">
        <f t="shared" si="118"/>
        <v>0</v>
      </c>
      <c r="P237" s="14">
        <f t="shared" ca="1" si="107"/>
        <v>79.580613990000003</v>
      </c>
      <c r="Q237" s="14">
        <f t="shared" si="108"/>
        <v>0</v>
      </c>
      <c r="R237" s="14">
        <f t="shared" si="126"/>
        <v>0</v>
      </c>
      <c r="S237" s="20">
        <f t="shared" si="111"/>
        <v>0</v>
      </c>
      <c r="T237" s="14">
        <f t="shared" si="125"/>
        <v>0</v>
      </c>
      <c r="U237" s="4" t="str">
        <f t="shared" si="119"/>
        <v>J=</v>
      </c>
      <c r="V237" s="29">
        <f t="shared" si="120"/>
        <v>44708</v>
      </c>
      <c r="W237" s="3"/>
      <c r="X237" s="3"/>
      <c r="Y237" s="105">
        <f>[2]Plan1!$A307</f>
        <v>46115</v>
      </c>
      <c r="Z237" s="105" t="str">
        <f>[2]Plan1!$C307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12"/>
        <v>44601</v>
      </c>
      <c r="B238" s="144">
        <f t="shared" ca="1" si="121"/>
        <v>1080.264021</v>
      </c>
      <c r="C238" s="14">
        <f t="shared" si="113"/>
        <v>1000</v>
      </c>
      <c r="D238" s="13">
        <f ca="1">IF(A238&lt;$B$1,VLOOKUP(A238,[1]DI!$A$4:$B$15000,2,FALSE),0)</f>
        <v>0.1065</v>
      </c>
      <c r="E238" s="14">
        <f t="shared" ca="1" si="122"/>
        <v>1.00040168</v>
      </c>
      <c r="F238" s="14">
        <f ca="1">(TRUNC(PRODUCT($E$12:$E237),16))</f>
        <v>1.0415102175152</v>
      </c>
      <c r="G238" s="14">
        <f t="shared" si="123"/>
        <v>1</v>
      </c>
      <c r="H238" s="14">
        <f t="shared" ca="1" si="124"/>
        <v>1.0415102199999999</v>
      </c>
      <c r="I238" s="13">
        <f t="shared" si="114"/>
        <v>0.06</v>
      </c>
      <c r="J238" s="29">
        <f t="shared" si="115"/>
        <v>44375</v>
      </c>
      <c r="K238" s="2">
        <f t="shared" si="116"/>
        <v>158</v>
      </c>
      <c r="L238" s="17">
        <f t="shared" si="117"/>
        <v>158</v>
      </c>
      <c r="M238" s="12">
        <f t="shared" si="109"/>
        <v>1.0372092369999999</v>
      </c>
      <c r="N238" s="12">
        <f t="shared" ca="1" si="110"/>
        <v>1.0802640210000001</v>
      </c>
      <c r="O238" s="179">
        <f t="shared" si="118"/>
        <v>0</v>
      </c>
      <c r="P238" s="14">
        <f t="shared" ca="1" si="107"/>
        <v>80.264021</v>
      </c>
      <c r="Q238" s="14">
        <f t="shared" si="108"/>
        <v>0</v>
      </c>
      <c r="R238" s="14">
        <f t="shared" si="126"/>
        <v>0</v>
      </c>
      <c r="S238" s="20">
        <f t="shared" si="111"/>
        <v>0</v>
      </c>
      <c r="T238" s="14">
        <f t="shared" si="125"/>
        <v>0</v>
      </c>
      <c r="U238" s="4" t="str">
        <f t="shared" si="119"/>
        <v>J=</v>
      </c>
      <c r="V238" s="29">
        <f t="shared" si="120"/>
        <v>44708</v>
      </c>
      <c r="W238" s="3"/>
      <c r="X238" s="3"/>
      <c r="Y238" s="105">
        <f>[2]Plan1!$A308</f>
        <v>46133</v>
      </c>
      <c r="Z238" s="105" t="str">
        <f>[2]Plan1!$C308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12"/>
        <v>44602</v>
      </c>
      <c r="B239" s="144">
        <f t="shared" ca="1" si="121"/>
        <v>1080.94785099</v>
      </c>
      <c r="C239" s="14">
        <f t="shared" si="113"/>
        <v>1000</v>
      </c>
      <c r="D239" s="13">
        <f ca="1">IF(A239&lt;$B$1,VLOOKUP(A239,[1]DI!$A$4:$B$15000,2,FALSE),0)</f>
        <v>0.1065</v>
      </c>
      <c r="E239" s="14">
        <f t="shared" ca="1" si="122"/>
        <v>1.00040168</v>
      </c>
      <c r="F239" s="14">
        <f ca="1">(TRUNC(PRODUCT($E$12:$E238),16))</f>
        <v>1.04192857133937</v>
      </c>
      <c r="G239" s="14">
        <f t="shared" si="123"/>
        <v>1</v>
      </c>
      <c r="H239" s="14">
        <f t="shared" ca="1" si="124"/>
        <v>1.0419285700000001</v>
      </c>
      <c r="I239" s="13">
        <f t="shared" si="114"/>
        <v>0.06</v>
      </c>
      <c r="J239" s="29">
        <f t="shared" si="115"/>
        <v>44375</v>
      </c>
      <c r="K239" s="2">
        <f t="shared" si="116"/>
        <v>159</v>
      </c>
      <c r="L239" s="17">
        <f t="shared" si="117"/>
        <v>159</v>
      </c>
      <c r="M239" s="12">
        <f t="shared" si="109"/>
        <v>1.0374490940000001</v>
      </c>
      <c r="N239" s="12">
        <f t="shared" ca="1" si="110"/>
        <v>1.0809478509999999</v>
      </c>
      <c r="O239" s="179">
        <f t="shared" si="118"/>
        <v>0</v>
      </c>
      <c r="P239" s="14">
        <f t="shared" ca="1" si="107"/>
        <v>80.947850990000006</v>
      </c>
      <c r="Q239" s="14">
        <f t="shared" si="108"/>
        <v>0</v>
      </c>
      <c r="R239" s="14">
        <f t="shared" si="126"/>
        <v>0</v>
      </c>
      <c r="S239" s="20">
        <f t="shared" si="111"/>
        <v>0</v>
      </c>
      <c r="T239" s="14">
        <f t="shared" si="125"/>
        <v>0</v>
      </c>
      <c r="U239" s="4" t="str">
        <f t="shared" si="119"/>
        <v>J=</v>
      </c>
      <c r="V239" s="29">
        <f t="shared" si="120"/>
        <v>44708</v>
      </c>
      <c r="W239" s="3"/>
      <c r="X239" s="3"/>
      <c r="Y239" s="105">
        <f>[2]Plan1!$A309</f>
        <v>46143</v>
      </c>
      <c r="Z239" s="105" t="str">
        <f>[2]Plan1!$C309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12"/>
        <v>44603</v>
      </c>
      <c r="B240" s="144">
        <f t="shared" ca="1" si="121"/>
        <v>1081.6321170000001</v>
      </c>
      <c r="C240" s="14">
        <f t="shared" si="113"/>
        <v>1000</v>
      </c>
      <c r="D240" s="13">
        <f ca="1">IF(A240&lt;$B$1,VLOOKUP(A240,[1]DI!$A$4:$B$15000,2,FALSE),0)</f>
        <v>0.1065</v>
      </c>
      <c r="E240" s="14">
        <f t="shared" ca="1" si="122"/>
        <v>1.00040168</v>
      </c>
      <c r="F240" s="14">
        <f ca="1">(TRUNC(PRODUCT($E$12:$E239),16))</f>
        <v>1.0423470932079</v>
      </c>
      <c r="G240" s="14">
        <f t="shared" si="123"/>
        <v>1</v>
      </c>
      <c r="H240" s="14">
        <f t="shared" ca="1" si="124"/>
        <v>1.04234709</v>
      </c>
      <c r="I240" s="13">
        <f t="shared" si="114"/>
        <v>0.06</v>
      </c>
      <c r="J240" s="29">
        <f t="shared" si="115"/>
        <v>44375</v>
      </c>
      <c r="K240" s="2">
        <f t="shared" si="116"/>
        <v>160</v>
      </c>
      <c r="L240" s="17">
        <f t="shared" si="117"/>
        <v>160</v>
      </c>
      <c r="M240" s="12">
        <f t="shared" si="109"/>
        <v>1.037689007</v>
      </c>
      <c r="N240" s="12">
        <f t="shared" ca="1" si="110"/>
        <v>1.0816321170000001</v>
      </c>
      <c r="O240" s="179">
        <f t="shared" si="118"/>
        <v>0</v>
      </c>
      <c r="P240" s="14">
        <f t="shared" ca="1" si="107"/>
        <v>81.632116999999994</v>
      </c>
      <c r="Q240" s="14">
        <f t="shared" si="108"/>
        <v>0</v>
      </c>
      <c r="R240" s="14">
        <f t="shared" si="126"/>
        <v>0</v>
      </c>
      <c r="S240" s="20">
        <f t="shared" si="111"/>
        <v>0</v>
      </c>
      <c r="T240" s="14">
        <f t="shared" si="125"/>
        <v>0</v>
      </c>
      <c r="U240" s="4" t="str">
        <f t="shared" si="119"/>
        <v>J=</v>
      </c>
      <c r="V240" s="29">
        <f t="shared" si="120"/>
        <v>44708</v>
      </c>
      <c r="W240" s="3"/>
      <c r="X240" s="3"/>
      <c r="Y240" s="105">
        <f>[2]Plan1!$A310</f>
        <v>46177</v>
      </c>
      <c r="Z240" s="105" t="str">
        <f>[2]Plan1!$C310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12"/>
        <v>44604</v>
      </c>
      <c r="B241" s="144">
        <f t="shared" ca="1" si="121"/>
        <v>1082.31681699</v>
      </c>
      <c r="C241" s="14">
        <f t="shared" si="113"/>
        <v>1000</v>
      </c>
      <c r="D241" s="13">
        <f ca="1">IF(A241&lt;$B$1,VLOOKUP(A241,[1]DI!$A$4:$B$15000,2,FALSE),0)</f>
        <v>0</v>
      </c>
      <c r="E241" s="14">
        <f t="shared" ca="1" si="122"/>
        <v>1</v>
      </c>
      <c r="F241" s="14">
        <f ca="1">(TRUNC(PRODUCT($E$12:$E240),16))</f>
        <v>1.0427657831882999</v>
      </c>
      <c r="G241" s="14">
        <f t="shared" si="123"/>
        <v>1</v>
      </c>
      <c r="H241" s="14">
        <f t="shared" ca="1" si="124"/>
        <v>1.0427657800000001</v>
      </c>
      <c r="I241" s="13">
        <f t="shared" si="114"/>
        <v>0.06</v>
      </c>
      <c r="J241" s="29">
        <f t="shared" si="115"/>
        <v>44375</v>
      </c>
      <c r="K241" s="2">
        <f t="shared" si="116"/>
        <v>160</v>
      </c>
      <c r="L241" s="17">
        <f t="shared" si="117"/>
        <v>161</v>
      </c>
      <c r="M241" s="12">
        <f t="shared" si="109"/>
        <v>1.037928975</v>
      </c>
      <c r="N241" s="12">
        <f t="shared" ca="1" si="110"/>
        <v>1.0823168169999999</v>
      </c>
      <c r="O241" s="179">
        <f t="shared" si="118"/>
        <v>0</v>
      </c>
      <c r="P241" s="14">
        <f t="shared" ca="1" si="107"/>
        <v>82.316816990000007</v>
      </c>
      <c r="Q241" s="14">
        <f t="shared" si="108"/>
        <v>0</v>
      </c>
      <c r="R241" s="14">
        <f t="shared" si="126"/>
        <v>0</v>
      </c>
      <c r="S241" s="20">
        <f t="shared" si="111"/>
        <v>0</v>
      </c>
      <c r="T241" s="14">
        <f t="shared" si="125"/>
        <v>0</v>
      </c>
      <c r="U241" s="4" t="str">
        <f t="shared" si="119"/>
        <v>J=</v>
      </c>
      <c r="V241" s="29">
        <f t="shared" si="120"/>
        <v>44708</v>
      </c>
      <c r="W241" s="3"/>
      <c r="X241" s="3"/>
      <c r="Y241" s="105">
        <f>[2]Plan1!$A311</f>
        <v>46272</v>
      </c>
      <c r="Z241" s="105" t="str">
        <f>[2]Plan1!$C311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12"/>
        <v>44605</v>
      </c>
      <c r="B242" s="144">
        <f t="shared" ca="1" si="121"/>
        <v>1082.31681699</v>
      </c>
      <c r="C242" s="14">
        <f t="shared" si="113"/>
        <v>1000</v>
      </c>
      <c r="D242" s="13">
        <f ca="1">IF(A242&lt;$B$1,VLOOKUP(A242,[1]DI!$A$4:$B$15000,2,FALSE),0)</f>
        <v>0</v>
      </c>
      <c r="E242" s="14">
        <f t="shared" ca="1" si="122"/>
        <v>1</v>
      </c>
      <c r="F242" s="14">
        <f ca="1">(TRUNC(PRODUCT($E$12:$E241),16))</f>
        <v>1.0427657831882999</v>
      </c>
      <c r="G242" s="14">
        <f t="shared" si="123"/>
        <v>1</v>
      </c>
      <c r="H242" s="14">
        <f t="shared" ca="1" si="124"/>
        <v>1.0427657800000001</v>
      </c>
      <c r="I242" s="13">
        <f t="shared" si="114"/>
        <v>0.06</v>
      </c>
      <c r="J242" s="29">
        <f t="shared" si="115"/>
        <v>44375</v>
      </c>
      <c r="K242" s="2">
        <f t="shared" si="116"/>
        <v>160</v>
      </c>
      <c r="L242" s="17">
        <f t="shared" si="117"/>
        <v>161</v>
      </c>
      <c r="M242" s="12">
        <f t="shared" si="109"/>
        <v>1.037928975</v>
      </c>
      <c r="N242" s="12">
        <f t="shared" ca="1" si="110"/>
        <v>1.0823168169999999</v>
      </c>
      <c r="O242" s="179">
        <f t="shared" si="118"/>
        <v>0</v>
      </c>
      <c r="P242" s="14">
        <f t="shared" ref="P242:P305" ca="1" si="127">TRUNC(((N242-1)*C242),8)+TRUNC(R241*N242,8)</f>
        <v>82.316816990000007</v>
      </c>
      <c r="Q242" s="14">
        <f t="shared" ref="Q242:Q305" si="128">Q241</f>
        <v>0</v>
      </c>
      <c r="R242" s="14">
        <f t="shared" si="126"/>
        <v>0</v>
      </c>
      <c r="S242" s="20">
        <f t="shared" si="111"/>
        <v>0</v>
      </c>
      <c r="T242" s="14">
        <f t="shared" si="125"/>
        <v>0</v>
      </c>
      <c r="U242" s="4" t="str">
        <f t="shared" si="119"/>
        <v>J=</v>
      </c>
      <c r="V242" s="29">
        <f t="shared" si="120"/>
        <v>44708</v>
      </c>
      <c r="W242" s="3"/>
      <c r="X242" s="3"/>
      <c r="Y242" s="105">
        <f>[2]Plan1!$A312</f>
        <v>46307</v>
      </c>
      <c r="Z242" s="105" t="str">
        <f>[2]Plan1!$C312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12"/>
        <v>44606</v>
      </c>
      <c r="B243" s="144">
        <f t="shared" ca="1" si="121"/>
        <v>1082.31681699</v>
      </c>
      <c r="C243" s="14">
        <f t="shared" si="113"/>
        <v>1000</v>
      </c>
      <c r="D243" s="13">
        <f ca="1">IF(A243&lt;$B$1,VLOOKUP(A243,[1]DI!$A$4:$B$15000,2,FALSE),0)</f>
        <v>0.1065</v>
      </c>
      <c r="E243" s="14">
        <f t="shared" ca="1" si="122"/>
        <v>1.00040168</v>
      </c>
      <c r="F243" s="14">
        <f ca="1">(TRUNC(PRODUCT($E$12:$E242),16))</f>
        <v>1.0427657831882999</v>
      </c>
      <c r="G243" s="14">
        <f t="shared" si="123"/>
        <v>1</v>
      </c>
      <c r="H243" s="14">
        <f t="shared" ca="1" si="124"/>
        <v>1.0427657800000001</v>
      </c>
      <c r="I243" s="13">
        <f t="shared" si="114"/>
        <v>0.06</v>
      </c>
      <c r="J243" s="29">
        <f t="shared" si="115"/>
        <v>44375</v>
      </c>
      <c r="K243" s="2">
        <f t="shared" si="116"/>
        <v>161</v>
      </c>
      <c r="L243" s="17">
        <f t="shared" si="117"/>
        <v>161</v>
      </c>
      <c r="M243" s="12">
        <f t="shared" si="109"/>
        <v>1.037928975</v>
      </c>
      <c r="N243" s="12">
        <f t="shared" ca="1" si="110"/>
        <v>1.0823168169999999</v>
      </c>
      <c r="O243" s="179">
        <f t="shared" si="118"/>
        <v>0</v>
      </c>
      <c r="P243" s="14">
        <f t="shared" ca="1" si="127"/>
        <v>82.316816990000007</v>
      </c>
      <c r="Q243" s="14">
        <f t="shared" si="128"/>
        <v>0</v>
      </c>
      <c r="R243" s="14">
        <f t="shared" si="126"/>
        <v>0</v>
      </c>
      <c r="S243" s="20">
        <f t="shared" si="111"/>
        <v>0</v>
      </c>
      <c r="T243" s="14">
        <f t="shared" si="125"/>
        <v>0</v>
      </c>
      <c r="U243" s="4" t="str">
        <f t="shared" si="119"/>
        <v>J=</v>
      </c>
      <c r="V243" s="29">
        <f t="shared" si="120"/>
        <v>44708</v>
      </c>
      <c r="W243" s="3"/>
      <c r="X243" s="3"/>
      <c r="Y243" s="105">
        <f>[2]Plan1!$A313</f>
        <v>46328</v>
      </c>
      <c r="Z243" s="105" t="str">
        <f>[2]Plan1!$C313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12"/>
        <v>44607</v>
      </c>
      <c r="B244" s="144">
        <f t="shared" ca="1" si="121"/>
        <v>1083.0019529900001</v>
      </c>
      <c r="C244" s="14">
        <f t="shared" si="113"/>
        <v>1000</v>
      </c>
      <c r="D244" s="13">
        <f ca="1">IF(A244&lt;$B$1,VLOOKUP(A244,[1]DI!$A$4:$B$15000,2,FALSE),0)</f>
        <v>0.1065</v>
      </c>
      <c r="E244" s="14">
        <f t="shared" ca="1" si="122"/>
        <v>1.00040168</v>
      </c>
      <c r="F244" s="14">
        <f ca="1">(TRUNC(PRODUCT($E$12:$E243),16))</f>
        <v>1.0431846413480901</v>
      </c>
      <c r="G244" s="14">
        <f t="shared" si="123"/>
        <v>1</v>
      </c>
      <c r="H244" s="14">
        <f t="shared" ca="1" si="124"/>
        <v>1.04318464</v>
      </c>
      <c r="I244" s="13">
        <f t="shared" si="114"/>
        <v>0.06</v>
      </c>
      <c r="J244" s="29">
        <f t="shared" si="115"/>
        <v>44375</v>
      </c>
      <c r="K244" s="2">
        <f t="shared" si="116"/>
        <v>162</v>
      </c>
      <c r="L244" s="17">
        <f t="shared" si="117"/>
        <v>162</v>
      </c>
      <c r="M244" s="12">
        <f t="shared" si="109"/>
        <v>1.038168999</v>
      </c>
      <c r="N244" s="12">
        <f t="shared" ca="1" si="110"/>
        <v>1.0830019529999999</v>
      </c>
      <c r="O244" s="179">
        <f t="shared" si="118"/>
        <v>0</v>
      </c>
      <c r="P244" s="14">
        <f t="shared" ca="1" si="127"/>
        <v>83.001952990000007</v>
      </c>
      <c r="Q244" s="14">
        <f t="shared" si="128"/>
        <v>0</v>
      </c>
      <c r="R244" s="14">
        <f t="shared" si="126"/>
        <v>0</v>
      </c>
      <c r="S244" s="20">
        <f t="shared" si="111"/>
        <v>0</v>
      </c>
      <c r="T244" s="14">
        <f t="shared" si="125"/>
        <v>0</v>
      </c>
      <c r="U244" s="4" t="str">
        <f t="shared" si="119"/>
        <v>J=</v>
      </c>
      <c r="V244" s="29">
        <f t="shared" si="120"/>
        <v>44708</v>
      </c>
      <c r="W244" s="3"/>
      <c r="X244" s="3"/>
      <c r="Y244" s="105">
        <f>[2]Plan1!$A314</f>
        <v>46341</v>
      </c>
      <c r="Z244" s="105" t="str">
        <f>[2]Plan1!$C314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12"/>
        <v>44608</v>
      </c>
      <c r="B245" s="144">
        <f t="shared" ca="1" si="121"/>
        <v>1083.6875250000001</v>
      </c>
      <c r="C245" s="14">
        <f t="shared" si="113"/>
        <v>1000</v>
      </c>
      <c r="D245" s="13">
        <f ca="1">IF(A245&lt;$B$1,VLOOKUP(A245,[1]DI!$A$4:$B$15000,2,FALSE),0)</f>
        <v>0.1065</v>
      </c>
      <c r="E245" s="14">
        <f t="shared" ca="1" si="122"/>
        <v>1.00040168</v>
      </c>
      <c r="F245" s="14">
        <f ca="1">(TRUNC(PRODUCT($E$12:$E244),16))</f>
        <v>1.0436036677548299</v>
      </c>
      <c r="G245" s="14">
        <f t="shared" si="123"/>
        <v>1</v>
      </c>
      <c r="H245" s="14">
        <f t="shared" ca="1" si="124"/>
        <v>1.04360367</v>
      </c>
      <c r="I245" s="13">
        <f t="shared" si="114"/>
        <v>0.06</v>
      </c>
      <c r="J245" s="29">
        <f t="shared" si="115"/>
        <v>44375</v>
      </c>
      <c r="K245" s="2">
        <f t="shared" si="116"/>
        <v>163</v>
      </c>
      <c r="L245" s="17">
        <f t="shared" si="117"/>
        <v>163</v>
      </c>
      <c r="M245" s="12">
        <f t="shared" si="109"/>
        <v>1.0384090779999999</v>
      </c>
      <c r="N245" s="12">
        <f t="shared" ca="1" si="110"/>
        <v>1.083687525</v>
      </c>
      <c r="O245" s="179">
        <f t="shared" si="118"/>
        <v>0</v>
      </c>
      <c r="P245" s="14">
        <f t="shared" ca="1" si="127"/>
        <v>83.687524999999994</v>
      </c>
      <c r="Q245" s="14">
        <f t="shared" si="128"/>
        <v>0</v>
      </c>
      <c r="R245" s="14">
        <f t="shared" si="126"/>
        <v>0</v>
      </c>
      <c r="S245" s="20">
        <f t="shared" si="111"/>
        <v>0</v>
      </c>
      <c r="T245" s="14">
        <f t="shared" si="125"/>
        <v>0</v>
      </c>
      <c r="U245" s="4" t="str">
        <f t="shared" si="119"/>
        <v>J=</v>
      </c>
      <c r="V245" s="29">
        <f t="shared" si="120"/>
        <v>44708</v>
      </c>
      <c r="W245" s="3"/>
      <c r="X245" s="3"/>
      <c r="Y245" s="105">
        <f>[2]Plan1!$A315</f>
        <v>46346</v>
      </c>
      <c r="Z245" s="105" t="str">
        <f>[2]Plan1!$C315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12"/>
        <v>44609</v>
      </c>
      <c r="B246" s="144">
        <f t="shared" ca="1" si="121"/>
        <v>1084.37352199</v>
      </c>
      <c r="C246" s="14">
        <f t="shared" si="113"/>
        <v>1000</v>
      </c>
      <c r="D246" s="13">
        <f ca="1">IF(A246&lt;$B$1,VLOOKUP(A246,[1]DI!$A$4:$B$15000,2,FALSE),0)</f>
        <v>0.1065</v>
      </c>
      <c r="E246" s="14">
        <f t="shared" ca="1" si="122"/>
        <v>1.00040168</v>
      </c>
      <c r="F246" s="14">
        <f ca="1">(TRUNC(PRODUCT($E$12:$E245),16))</f>
        <v>1.0440228624760901</v>
      </c>
      <c r="G246" s="14">
        <f t="shared" si="123"/>
        <v>1</v>
      </c>
      <c r="H246" s="14">
        <f t="shared" ca="1" si="124"/>
        <v>1.0440228600000001</v>
      </c>
      <c r="I246" s="13">
        <f t="shared" si="114"/>
        <v>0.06</v>
      </c>
      <c r="J246" s="29">
        <f t="shared" si="115"/>
        <v>44375</v>
      </c>
      <c r="K246" s="2">
        <f t="shared" si="116"/>
        <v>164</v>
      </c>
      <c r="L246" s="17">
        <f t="shared" si="117"/>
        <v>164</v>
      </c>
      <c r="M246" s="12">
        <f t="shared" si="109"/>
        <v>1.038649213</v>
      </c>
      <c r="N246" s="12">
        <f t="shared" ca="1" si="110"/>
        <v>1.0843735219999999</v>
      </c>
      <c r="O246" s="179">
        <f t="shared" si="118"/>
        <v>0</v>
      </c>
      <c r="P246" s="14">
        <f t="shared" ca="1" si="127"/>
        <v>84.37352199</v>
      </c>
      <c r="Q246" s="14">
        <f t="shared" si="128"/>
        <v>0</v>
      </c>
      <c r="R246" s="14">
        <f t="shared" si="126"/>
        <v>0</v>
      </c>
      <c r="S246" s="20">
        <f t="shared" si="111"/>
        <v>0</v>
      </c>
      <c r="T246" s="14">
        <f t="shared" si="125"/>
        <v>0</v>
      </c>
      <c r="U246" s="4" t="str">
        <f t="shared" si="119"/>
        <v>J=</v>
      </c>
      <c r="V246" s="29">
        <f t="shared" si="120"/>
        <v>44708</v>
      </c>
      <c r="W246" s="3"/>
      <c r="X246" s="3"/>
      <c r="Y246" s="105">
        <f>[2]Plan1!$A316</f>
        <v>46381</v>
      </c>
      <c r="Z246" s="105" t="str">
        <f>[2]Plan1!$C316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12"/>
        <v>44610</v>
      </c>
      <c r="B247" s="144">
        <f t="shared" ca="1" si="121"/>
        <v>1085.05996499</v>
      </c>
      <c r="C247" s="14">
        <f t="shared" si="113"/>
        <v>1000</v>
      </c>
      <c r="D247" s="13">
        <f ca="1">IF(A247&lt;$B$1,VLOOKUP(A247,[1]DI!$A$4:$B$15000,2,FALSE),0)</f>
        <v>0.1065</v>
      </c>
      <c r="E247" s="14">
        <f t="shared" ca="1" si="122"/>
        <v>1.00040168</v>
      </c>
      <c r="F247" s="14">
        <f ca="1">(TRUNC(PRODUCT($E$12:$E246),16))</f>
        <v>1.0444422255794901</v>
      </c>
      <c r="G247" s="14">
        <f t="shared" si="123"/>
        <v>1</v>
      </c>
      <c r="H247" s="14">
        <f t="shared" ca="1" si="124"/>
        <v>1.04444223</v>
      </c>
      <c r="I247" s="13">
        <f t="shared" si="114"/>
        <v>0.06</v>
      </c>
      <c r="J247" s="29">
        <f t="shared" si="115"/>
        <v>44375</v>
      </c>
      <c r="K247" s="2">
        <f t="shared" si="116"/>
        <v>165</v>
      </c>
      <c r="L247" s="17">
        <f t="shared" si="117"/>
        <v>165</v>
      </c>
      <c r="M247" s="12">
        <f t="shared" si="109"/>
        <v>1.038889403</v>
      </c>
      <c r="N247" s="12">
        <f t="shared" ca="1" si="110"/>
        <v>1.0850599649999999</v>
      </c>
      <c r="O247" s="179">
        <f t="shared" si="118"/>
        <v>0</v>
      </c>
      <c r="P247" s="14">
        <f t="shared" ca="1" si="127"/>
        <v>85.059964989999997</v>
      </c>
      <c r="Q247" s="14">
        <f t="shared" si="128"/>
        <v>0</v>
      </c>
      <c r="R247" s="14">
        <f t="shared" si="126"/>
        <v>0</v>
      </c>
      <c r="S247" s="20">
        <f t="shared" si="111"/>
        <v>0</v>
      </c>
      <c r="T247" s="14">
        <f t="shared" si="125"/>
        <v>0</v>
      </c>
      <c r="U247" s="4" t="str">
        <f t="shared" si="119"/>
        <v>J=</v>
      </c>
      <c r="V247" s="29">
        <f t="shared" si="120"/>
        <v>44708</v>
      </c>
      <c r="W247" s="3"/>
      <c r="X247" s="3"/>
      <c r="Y247" s="105">
        <f>[2]Plan1!$A317</f>
        <v>46388</v>
      </c>
      <c r="Z247" s="105" t="str">
        <f>[2]Plan1!$C317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12"/>
        <v>44611</v>
      </c>
      <c r="B248" s="144">
        <f t="shared" ca="1" si="121"/>
        <v>1085.746834</v>
      </c>
      <c r="C248" s="14">
        <f t="shared" si="113"/>
        <v>1000</v>
      </c>
      <c r="D248" s="13">
        <f ca="1">IF(A248&lt;$B$1,VLOOKUP(A248,[1]DI!$A$4:$B$15000,2,FALSE),0)</f>
        <v>0</v>
      </c>
      <c r="E248" s="14">
        <f t="shared" ca="1" si="122"/>
        <v>1</v>
      </c>
      <c r="F248" s="14">
        <f ca="1">(TRUNC(PRODUCT($E$12:$E247),16))</f>
        <v>1.0448617571326599</v>
      </c>
      <c r="G248" s="14">
        <f t="shared" si="123"/>
        <v>1</v>
      </c>
      <c r="H248" s="14">
        <f t="shared" ca="1" si="124"/>
        <v>1.0448617600000001</v>
      </c>
      <c r="I248" s="13">
        <f t="shared" si="114"/>
        <v>0.06</v>
      </c>
      <c r="J248" s="29">
        <f t="shared" si="115"/>
        <v>44375</v>
      </c>
      <c r="K248" s="2">
        <f t="shared" si="116"/>
        <v>165</v>
      </c>
      <c r="L248" s="17">
        <f t="shared" si="117"/>
        <v>166</v>
      </c>
      <c r="M248" s="12">
        <f t="shared" si="109"/>
        <v>1.0391296489999999</v>
      </c>
      <c r="N248" s="12">
        <f t="shared" ca="1" si="110"/>
        <v>1.085746834</v>
      </c>
      <c r="O248" s="179">
        <f t="shared" si="118"/>
        <v>0</v>
      </c>
      <c r="P248" s="14">
        <f t="shared" ca="1" si="127"/>
        <v>85.746834000000007</v>
      </c>
      <c r="Q248" s="14">
        <f t="shared" si="128"/>
        <v>0</v>
      </c>
      <c r="R248" s="14">
        <f t="shared" si="126"/>
        <v>0</v>
      </c>
      <c r="S248" s="20">
        <f t="shared" si="111"/>
        <v>0</v>
      </c>
      <c r="T248" s="14">
        <f t="shared" si="125"/>
        <v>0</v>
      </c>
      <c r="U248" s="4" t="str">
        <f t="shared" si="119"/>
        <v>J=</v>
      </c>
      <c r="V248" s="29">
        <f t="shared" si="120"/>
        <v>44708</v>
      </c>
      <c r="W248" s="3"/>
      <c r="X248" s="3"/>
      <c r="Y248" s="105">
        <f>[2]Plan1!$A318</f>
        <v>46426</v>
      </c>
      <c r="Z248" s="105" t="str">
        <f>[2]Plan1!$C318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12"/>
        <v>44612</v>
      </c>
      <c r="B249" s="144">
        <f t="shared" ca="1" si="121"/>
        <v>1085.746834</v>
      </c>
      <c r="C249" s="14">
        <f t="shared" si="113"/>
        <v>1000</v>
      </c>
      <c r="D249" s="13">
        <f ca="1">IF(A249&lt;$B$1,VLOOKUP(A249,[1]DI!$A$4:$B$15000,2,FALSE),0)</f>
        <v>0</v>
      </c>
      <c r="E249" s="14">
        <f t="shared" ca="1" si="122"/>
        <v>1</v>
      </c>
      <c r="F249" s="14">
        <f ca="1">(TRUNC(PRODUCT($E$12:$E248),16))</f>
        <v>1.0448617571326599</v>
      </c>
      <c r="G249" s="14">
        <f t="shared" si="123"/>
        <v>1</v>
      </c>
      <c r="H249" s="14">
        <f t="shared" ca="1" si="124"/>
        <v>1.0448617600000001</v>
      </c>
      <c r="I249" s="13">
        <f t="shared" si="114"/>
        <v>0.06</v>
      </c>
      <c r="J249" s="29">
        <f t="shared" si="115"/>
        <v>44375</v>
      </c>
      <c r="K249" s="2">
        <f t="shared" si="116"/>
        <v>165</v>
      </c>
      <c r="L249" s="17">
        <f t="shared" si="117"/>
        <v>166</v>
      </c>
      <c r="M249" s="12">
        <f t="shared" si="109"/>
        <v>1.0391296489999999</v>
      </c>
      <c r="N249" s="12">
        <f t="shared" ca="1" si="110"/>
        <v>1.085746834</v>
      </c>
      <c r="O249" s="179">
        <f t="shared" si="118"/>
        <v>0</v>
      </c>
      <c r="P249" s="14">
        <f t="shared" ca="1" si="127"/>
        <v>85.746834000000007</v>
      </c>
      <c r="Q249" s="14">
        <f t="shared" si="128"/>
        <v>0</v>
      </c>
      <c r="R249" s="14">
        <f t="shared" si="126"/>
        <v>0</v>
      </c>
      <c r="S249" s="20">
        <f t="shared" si="111"/>
        <v>0</v>
      </c>
      <c r="T249" s="14">
        <f t="shared" si="125"/>
        <v>0</v>
      </c>
      <c r="U249" s="4" t="str">
        <f t="shared" si="119"/>
        <v>J=</v>
      </c>
      <c r="V249" s="29">
        <f t="shared" si="120"/>
        <v>44708</v>
      </c>
      <c r="W249" s="3"/>
      <c r="X249" s="3"/>
      <c r="Y249" s="105">
        <f>[2]Plan1!$A319</f>
        <v>46427</v>
      </c>
      <c r="Z249" s="105" t="str">
        <f>[2]Plan1!$C319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12"/>
        <v>44613</v>
      </c>
      <c r="B250" s="144">
        <f t="shared" ca="1" si="121"/>
        <v>1085.746834</v>
      </c>
      <c r="C250" s="14">
        <f t="shared" si="113"/>
        <v>1000</v>
      </c>
      <c r="D250" s="13">
        <f ca="1">IF(A250&lt;$B$1,VLOOKUP(A250,[1]DI!$A$4:$B$15000,2,FALSE),0)</f>
        <v>0.1065</v>
      </c>
      <c r="E250" s="14">
        <f t="shared" ca="1" si="122"/>
        <v>1.00040168</v>
      </c>
      <c r="F250" s="14">
        <f ca="1">(TRUNC(PRODUCT($E$12:$E249),16))</f>
        <v>1.0448617571326599</v>
      </c>
      <c r="G250" s="14">
        <f t="shared" si="123"/>
        <v>1</v>
      </c>
      <c r="H250" s="14">
        <f t="shared" ca="1" si="124"/>
        <v>1.0448617600000001</v>
      </c>
      <c r="I250" s="13">
        <f t="shared" si="114"/>
        <v>0.06</v>
      </c>
      <c r="J250" s="29">
        <f t="shared" si="115"/>
        <v>44375</v>
      </c>
      <c r="K250" s="2">
        <f t="shared" si="116"/>
        <v>166</v>
      </c>
      <c r="L250" s="17">
        <f t="shared" si="117"/>
        <v>166</v>
      </c>
      <c r="M250" s="12">
        <f t="shared" si="109"/>
        <v>1.0391296489999999</v>
      </c>
      <c r="N250" s="12">
        <f t="shared" ca="1" si="110"/>
        <v>1.085746834</v>
      </c>
      <c r="O250" s="179">
        <f t="shared" si="118"/>
        <v>0</v>
      </c>
      <c r="P250" s="14">
        <f t="shared" ca="1" si="127"/>
        <v>85.746834000000007</v>
      </c>
      <c r="Q250" s="14">
        <f t="shared" si="128"/>
        <v>0</v>
      </c>
      <c r="R250" s="14">
        <f t="shared" si="126"/>
        <v>0</v>
      </c>
      <c r="S250" s="20">
        <f t="shared" si="111"/>
        <v>0</v>
      </c>
      <c r="T250" s="14">
        <f t="shared" si="125"/>
        <v>0</v>
      </c>
      <c r="U250" s="4" t="str">
        <f t="shared" si="119"/>
        <v>J=</v>
      </c>
      <c r="V250" s="29">
        <f t="shared" si="120"/>
        <v>44708</v>
      </c>
      <c r="W250" s="3"/>
      <c r="X250" s="3"/>
      <c r="Y250" s="105">
        <f>[2]Plan1!$A320</f>
        <v>46472</v>
      </c>
      <c r="Z250" s="105" t="str">
        <f>[2]Plan1!$C320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12"/>
        <v>44614</v>
      </c>
      <c r="B251" s="144">
        <f t="shared" ca="1" si="121"/>
        <v>1086.4341399899999</v>
      </c>
      <c r="C251" s="14">
        <f t="shared" si="113"/>
        <v>1000</v>
      </c>
      <c r="D251" s="13">
        <f ca="1">IF(A251&lt;$B$1,VLOOKUP(A251,[1]DI!$A$4:$B$15000,2,FALSE),0)</f>
        <v>0.1065</v>
      </c>
      <c r="E251" s="14">
        <f t="shared" ca="1" si="122"/>
        <v>1.00040168</v>
      </c>
      <c r="F251" s="14">
        <f ca="1">(TRUNC(PRODUCT($E$12:$E250),16))</f>
        <v>1.04528145720327</v>
      </c>
      <c r="G251" s="14">
        <f t="shared" si="123"/>
        <v>1</v>
      </c>
      <c r="H251" s="14">
        <f t="shared" ca="1" si="124"/>
        <v>1.04528146</v>
      </c>
      <c r="I251" s="13">
        <f t="shared" si="114"/>
        <v>0.06</v>
      </c>
      <c r="J251" s="29">
        <f t="shared" si="115"/>
        <v>44375</v>
      </c>
      <c r="K251" s="2">
        <f t="shared" si="116"/>
        <v>167</v>
      </c>
      <c r="L251" s="17">
        <f t="shared" si="117"/>
        <v>167</v>
      </c>
      <c r="M251" s="12">
        <f t="shared" si="109"/>
        <v>1.0393699510000001</v>
      </c>
      <c r="N251" s="12">
        <f t="shared" ca="1" si="110"/>
        <v>1.0864341399999999</v>
      </c>
      <c r="O251" s="179">
        <f t="shared" si="118"/>
        <v>0</v>
      </c>
      <c r="P251" s="14">
        <f t="shared" ca="1" si="127"/>
        <v>86.434139990000006</v>
      </c>
      <c r="Q251" s="14">
        <f t="shared" si="128"/>
        <v>0</v>
      </c>
      <c r="R251" s="14">
        <f t="shared" si="126"/>
        <v>0</v>
      </c>
      <c r="S251" s="20">
        <f t="shared" si="111"/>
        <v>0</v>
      </c>
      <c r="T251" s="14">
        <f t="shared" si="125"/>
        <v>0</v>
      </c>
      <c r="U251" s="4" t="str">
        <f t="shared" si="119"/>
        <v>J=</v>
      </c>
      <c r="V251" s="29">
        <f t="shared" si="120"/>
        <v>44708</v>
      </c>
      <c r="W251" s="3"/>
      <c r="X251" s="3"/>
      <c r="Y251" s="105">
        <f>[2]Plan1!$A321</f>
        <v>46498</v>
      </c>
      <c r="Z251" s="105" t="str">
        <f>[2]Plan1!$C321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12"/>
        <v>44615</v>
      </c>
      <c r="B252" s="144">
        <f t="shared" ca="1" si="121"/>
        <v>1087.12188199</v>
      </c>
      <c r="C252" s="14">
        <f t="shared" si="113"/>
        <v>1000</v>
      </c>
      <c r="D252" s="13">
        <f ca="1">IF(A252&lt;$B$1,VLOOKUP(A252,[1]DI!$A$4:$B$15000,2,FALSE),0)</f>
        <v>0.1065</v>
      </c>
      <c r="E252" s="14">
        <f t="shared" ca="1" si="122"/>
        <v>1.00040168</v>
      </c>
      <c r="F252" s="14">
        <f ca="1">(TRUNC(PRODUCT($E$12:$E251),16))</f>
        <v>1.045701325859</v>
      </c>
      <c r="G252" s="14">
        <f t="shared" si="123"/>
        <v>1</v>
      </c>
      <c r="H252" s="14">
        <f t="shared" ca="1" si="124"/>
        <v>1.04570133</v>
      </c>
      <c r="I252" s="13">
        <f t="shared" si="114"/>
        <v>0.06</v>
      </c>
      <c r="J252" s="29">
        <f t="shared" si="115"/>
        <v>44375</v>
      </c>
      <c r="K252" s="2">
        <f t="shared" si="116"/>
        <v>168</v>
      </c>
      <c r="L252" s="17">
        <f t="shared" si="117"/>
        <v>168</v>
      </c>
      <c r="M252" s="12">
        <f t="shared" si="109"/>
        <v>1.0396103080000001</v>
      </c>
      <c r="N252" s="12">
        <f t="shared" ca="1" si="110"/>
        <v>1.0871218819999999</v>
      </c>
      <c r="O252" s="179">
        <f t="shared" si="118"/>
        <v>0</v>
      </c>
      <c r="P252" s="14">
        <f t="shared" ca="1" si="127"/>
        <v>87.121881990000006</v>
      </c>
      <c r="Q252" s="14">
        <f t="shared" si="128"/>
        <v>0</v>
      </c>
      <c r="R252" s="14">
        <f t="shared" si="126"/>
        <v>0</v>
      </c>
      <c r="S252" s="20">
        <f t="shared" si="111"/>
        <v>0</v>
      </c>
      <c r="T252" s="14">
        <f t="shared" si="125"/>
        <v>0</v>
      </c>
      <c r="U252" s="4" t="str">
        <f t="shared" si="119"/>
        <v>J=</v>
      </c>
      <c r="V252" s="29">
        <f t="shared" si="120"/>
        <v>44708</v>
      </c>
      <c r="W252" s="3"/>
      <c r="X252" s="3"/>
      <c r="Y252" s="105">
        <f>[2]Plan1!$A322</f>
        <v>46508</v>
      </c>
      <c r="Z252" s="105" t="str">
        <f>[2]Plan1!$C322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12"/>
        <v>44616</v>
      </c>
      <c r="B253" s="144">
        <f t="shared" ca="1" si="121"/>
        <v>1087.8100489999999</v>
      </c>
      <c r="C253" s="14">
        <f t="shared" si="113"/>
        <v>1000</v>
      </c>
      <c r="D253" s="13">
        <f ca="1">IF(A253&lt;$B$1,VLOOKUP(A253,[1]DI!$A$4:$B$15000,2,FALSE),0)</f>
        <v>0.1065</v>
      </c>
      <c r="E253" s="14">
        <f t="shared" ca="1" si="122"/>
        <v>1.00040168</v>
      </c>
      <c r="F253" s="14">
        <f ca="1">(TRUNC(PRODUCT($E$12:$E252),16))</f>
        <v>1.0461213631675701</v>
      </c>
      <c r="G253" s="14">
        <f t="shared" si="123"/>
        <v>1</v>
      </c>
      <c r="H253" s="14">
        <f t="shared" ca="1" si="124"/>
        <v>1.0461213599999999</v>
      </c>
      <c r="I253" s="13">
        <f t="shared" si="114"/>
        <v>0.06</v>
      </c>
      <c r="J253" s="29">
        <f t="shared" si="115"/>
        <v>44375</v>
      </c>
      <c r="K253" s="2">
        <f t="shared" si="116"/>
        <v>169</v>
      </c>
      <c r="L253" s="17">
        <f t="shared" si="117"/>
        <v>169</v>
      </c>
      <c r="M253" s="12">
        <f t="shared" si="109"/>
        <v>1.03985072</v>
      </c>
      <c r="N253" s="12">
        <f t="shared" ca="1" si="110"/>
        <v>1.087810049</v>
      </c>
      <c r="O253" s="179">
        <f t="shared" si="118"/>
        <v>0</v>
      </c>
      <c r="P253" s="14">
        <f t="shared" ca="1" si="127"/>
        <v>87.810049000000006</v>
      </c>
      <c r="Q253" s="14">
        <f t="shared" si="128"/>
        <v>0</v>
      </c>
      <c r="R253" s="14">
        <f t="shared" si="126"/>
        <v>0</v>
      </c>
      <c r="S253" s="20">
        <f t="shared" si="111"/>
        <v>0</v>
      </c>
      <c r="T253" s="14">
        <f t="shared" si="125"/>
        <v>0</v>
      </c>
      <c r="U253" s="4" t="str">
        <f t="shared" si="119"/>
        <v>J=</v>
      </c>
      <c r="V253" s="29">
        <f t="shared" si="120"/>
        <v>44708</v>
      </c>
      <c r="W253" s="3"/>
      <c r="X253" s="3"/>
      <c r="Y253" s="105">
        <f>[2]Plan1!$A323</f>
        <v>46534</v>
      </c>
      <c r="Z253" s="105" t="str">
        <f>[2]Plan1!$C323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12"/>
        <v>44617</v>
      </c>
      <c r="B254" s="144">
        <f t="shared" ca="1" si="121"/>
        <v>1088.49866499</v>
      </c>
      <c r="C254" s="14">
        <f t="shared" si="113"/>
        <v>1000</v>
      </c>
      <c r="D254" s="13">
        <f ca="1">IF(A254&lt;$B$1,VLOOKUP(A254,[1]DI!$A$4:$B$15000,2,FALSE),0)</f>
        <v>0.1065</v>
      </c>
      <c r="E254" s="14">
        <f t="shared" ca="1" si="122"/>
        <v>1.00040168</v>
      </c>
      <c r="F254" s="14">
        <f ca="1">(TRUNC(PRODUCT($E$12:$E253),16))</f>
        <v>1.0465415691967299</v>
      </c>
      <c r="G254" s="14">
        <f t="shared" si="123"/>
        <v>1</v>
      </c>
      <c r="H254" s="14">
        <f t="shared" ca="1" si="124"/>
        <v>1.04654157</v>
      </c>
      <c r="I254" s="13">
        <f t="shared" si="114"/>
        <v>0.06</v>
      </c>
      <c r="J254" s="29">
        <f t="shared" si="115"/>
        <v>44375</v>
      </c>
      <c r="K254" s="2">
        <f t="shared" si="116"/>
        <v>170</v>
      </c>
      <c r="L254" s="17">
        <f t="shared" si="117"/>
        <v>170</v>
      </c>
      <c r="M254" s="12">
        <f t="shared" si="109"/>
        <v>1.0400911880000001</v>
      </c>
      <c r="N254" s="12">
        <f t="shared" ca="1" si="110"/>
        <v>1.0884986649999999</v>
      </c>
      <c r="O254" s="179">
        <f t="shared" si="118"/>
        <v>0</v>
      </c>
      <c r="P254" s="14">
        <f t="shared" ca="1" si="127"/>
        <v>88.498664989999995</v>
      </c>
      <c r="Q254" s="14">
        <f t="shared" si="128"/>
        <v>0</v>
      </c>
      <c r="R254" s="14">
        <f t="shared" si="126"/>
        <v>0</v>
      </c>
      <c r="S254" s="20">
        <f t="shared" si="111"/>
        <v>0</v>
      </c>
      <c r="T254" s="14">
        <f t="shared" si="125"/>
        <v>0</v>
      </c>
      <c r="U254" s="4" t="str">
        <f t="shared" si="119"/>
        <v>J=</v>
      </c>
      <c r="V254" s="29">
        <f t="shared" si="120"/>
        <v>44708</v>
      </c>
      <c r="W254" s="3"/>
      <c r="X254" s="3"/>
      <c r="Y254" s="105">
        <f>[2]Plan1!$A324</f>
        <v>46637</v>
      </c>
      <c r="Z254" s="105" t="str">
        <f>[2]Plan1!$C324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12"/>
        <v>44618</v>
      </c>
      <c r="B255" s="144">
        <f t="shared" ca="1" si="121"/>
        <v>1089.187707</v>
      </c>
      <c r="C255" s="14">
        <f t="shared" si="113"/>
        <v>1000</v>
      </c>
      <c r="D255" s="13">
        <f ca="1">IF(A255&lt;$B$1,VLOOKUP(A255,[1]DI!$A$4:$B$15000,2,FALSE),0)</f>
        <v>0</v>
      </c>
      <c r="E255" s="14">
        <f t="shared" ca="1" si="122"/>
        <v>1</v>
      </c>
      <c r="F255" s="14">
        <f ca="1">(TRUNC(PRODUCT($E$12:$E254),16))</f>
        <v>1.0469619440142399</v>
      </c>
      <c r="G255" s="14">
        <f t="shared" si="123"/>
        <v>1</v>
      </c>
      <c r="H255" s="14">
        <f t="shared" ca="1" si="124"/>
        <v>1.0469619400000001</v>
      </c>
      <c r="I255" s="13">
        <f t="shared" si="114"/>
        <v>0.06</v>
      </c>
      <c r="J255" s="29">
        <f t="shared" si="115"/>
        <v>44375</v>
      </c>
      <c r="K255" s="2">
        <f t="shared" si="116"/>
        <v>170</v>
      </c>
      <c r="L255" s="17">
        <f t="shared" si="117"/>
        <v>171</v>
      </c>
      <c r="M255" s="12">
        <f t="shared" si="109"/>
        <v>1.040331712</v>
      </c>
      <c r="N255" s="12">
        <f t="shared" ca="1" si="110"/>
        <v>1.089187707</v>
      </c>
      <c r="O255" s="179">
        <f t="shared" si="118"/>
        <v>0</v>
      </c>
      <c r="P255" s="14">
        <f t="shared" ca="1" si="127"/>
        <v>89.187707000000003</v>
      </c>
      <c r="Q255" s="14">
        <f t="shared" si="128"/>
        <v>0</v>
      </c>
      <c r="R255" s="14">
        <f t="shared" si="126"/>
        <v>0</v>
      </c>
      <c r="S255" s="20">
        <f t="shared" si="111"/>
        <v>0</v>
      </c>
      <c r="T255" s="14">
        <f t="shared" si="125"/>
        <v>0</v>
      </c>
      <c r="U255" s="4" t="str">
        <f t="shared" si="119"/>
        <v>J=</v>
      </c>
      <c r="V255" s="29">
        <f t="shared" si="120"/>
        <v>44708</v>
      </c>
      <c r="W255" s="3"/>
      <c r="X255" s="3"/>
      <c r="Y255" s="105">
        <f>[2]Plan1!$A325</f>
        <v>46672</v>
      </c>
      <c r="Z255" s="105" t="str">
        <f>[2]Plan1!$C325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12"/>
        <v>44619</v>
      </c>
      <c r="B256" s="144">
        <f t="shared" ca="1" si="121"/>
        <v>1089.187707</v>
      </c>
      <c r="C256" s="14">
        <f t="shared" si="113"/>
        <v>1000</v>
      </c>
      <c r="D256" s="13">
        <f ca="1">IF(A256&lt;$B$1,VLOOKUP(A256,[1]DI!$A$4:$B$15000,2,FALSE),0)</f>
        <v>0</v>
      </c>
      <c r="E256" s="14">
        <f t="shared" ca="1" si="122"/>
        <v>1</v>
      </c>
      <c r="F256" s="14">
        <f ca="1">(TRUNC(PRODUCT($E$12:$E255),16))</f>
        <v>1.0469619440142399</v>
      </c>
      <c r="G256" s="14">
        <f t="shared" si="123"/>
        <v>1</v>
      </c>
      <c r="H256" s="14">
        <f t="shared" ca="1" si="124"/>
        <v>1.0469619400000001</v>
      </c>
      <c r="I256" s="13">
        <f t="shared" si="114"/>
        <v>0.06</v>
      </c>
      <c r="J256" s="29">
        <f t="shared" si="115"/>
        <v>44375</v>
      </c>
      <c r="K256" s="2">
        <f t="shared" si="116"/>
        <v>170</v>
      </c>
      <c r="L256" s="17">
        <f t="shared" si="117"/>
        <v>171</v>
      </c>
      <c r="M256" s="12">
        <f t="shared" si="109"/>
        <v>1.040331712</v>
      </c>
      <c r="N256" s="12">
        <f t="shared" ca="1" si="110"/>
        <v>1.089187707</v>
      </c>
      <c r="O256" s="179">
        <f t="shared" si="118"/>
        <v>0</v>
      </c>
      <c r="P256" s="14">
        <f t="shared" ca="1" si="127"/>
        <v>89.187707000000003</v>
      </c>
      <c r="Q256" s="14">
        <f t="shared" si="128"/>
        <v>0</v>
      </c>
      <c r="R256" s="14">
        <f t="shared" si="126"/>
        <v>0</v>
      </c>
      <c r="S256" s="20">
        <f t="shared" si="111"/>
        <v>0</v>
      </c>
      <c r="T256" s="14">
        <f t="shared" si="125"/>
        <v>0</v>
      </c>
      <c r="U256" s="4" t="str">
        <f t="shared" si="119"/>
        <v>J=</v>
      </c>
      <c r="V256" s="29">
        <f t="shared" si="120"/>
        <v>44708</v>
      </c>
      <c r="W256" s="3"/>
      <c r="X256" s="3"/>
      <c r="Y256" s="105">
        <f>[2]Plan1!$A326</f>
        <v>46693</v>
      </c>
      <c r="Z256" s="105" t="str">
        <f>[2]Plan1!$C326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12"/>
        <v>44620</v>
      </c>
      <c r="B257" s="144">
        <f t="shared" ca="1" si="121"/>
        <v>1089.187707</v>
      </c>
      <c r="C257" s="14">
        <f t="shared" si="113"/>
        <v>1000</v>
      </c>
      <c r="D257" s="13">
        <f ca="1">IF(A257&lt;$B$1,VLOOKUP(A257,[1]DI!$A$4:$B$15000,2,FALSE),0)</f>
        <v>0</v>
      </c>
      <c r="E257" s="14">
        <f t="shared" ca="1" si="122"/>
        <v>1</v>
      </c>
      <c r="F257" s="14">
        <f ca="1">(TRUNC(PRODUCT($E$12:$E256),16))</f>
        <v>1.0469619440142399</v>
      </c>
      <c r="G257" s="14">
        <f t="shared" si="123"/>
        <v>1</v>
      </c>
      <c r="H257" s="14">
        <f t="shared" ca="1" si="124"/>
        <v>1.0469619400000001</v>
      </c>
      <c r="I257" s="13">
        <f t="shared" si="114"/>
        <v>0.06</v>
      </c>
      <c r="J257" s="29">
        <f t="shared" si="115"/>
        <v>44375</v>
      </c>
      <c r="K257" s="2">
        <f t="shared" si="116"/>
        <v>170</v>
      </c>
      <c r="L257" s="17">
        <f t="shared" si="117"/>
        <v>171</v>
      </c>
      <c r="M257" s="12">
        <f t="shared" si="109"/>
        <v>1.040331712</v>
      </c>
      <c r="N257" s="12">
        <f t="shared" ca="1" si="110"/>
        <v>1.089187707</v>
      </c>
      <c r="O257" s="179">
        <f t="shared" si="118"/>
        <v>0</v>
      </c>
      <c r="P257" s="14">
        <f t="shared" ca="1" si="127"/>
        <v>89.187707000000003</v>
      </c>
      <c r="Q257" s="14">
        <f t="shared" si="128"/>
        <v>0</v>
      </c>
      <c r="R257" s="14">
        <f t="shared" si="126"/>
        <v>0</v>
      </c>
      <c r="S257" s="20">
        <f t="shared" si="111"/>
        <v>0</v>
      </c>
      <c r="T257" s="14">
        <f t="shared" si="125"/>
        <v>0</v>
      </c>
      <c r="U257" s="4" t="str">
        <f t="shared" si="119"/>
        <v>J=</v>
      </c>
      <c r="V257" s="29">
        <f t="shared" si="120"/>
        <v>44708</v>
      </c>
      <c r="W257" s="3"/>
      <c r="X257" s="3"/>
      <c r="Y257" s="105">
        <f>[2]Plan1!$A327</f>
        <v>46706</v>
      </c>
      <c r="Z257" s="105" t="str">
        <f>[2]Plan1!$C327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12"/>
        <v>44621</v>
      </c>
      <c r="B258" s="144">
        <f t="shared" ca="1" si="121"/>
        <v>1089.187707</v>
      </c>
      <c r="C258" s="14">
        <f t="shared" si="113"/>
        <v>1000</v>
      </c>
      <c r="D258" s="13">
        <f ca="1">IF(A258&lt;$B$1,VLOOKUP(A258,[1]DI!$A$4:$B$15000,2,FALSE),0)</f>
        <v>0</v>
      </c>
      <c r="E258" s="14">
        <f t="shared" ca="1" si="122"/>
        <v>1</v>
      </c>
      <c r="F258" s="14">
        <f ca="1">(TRUNC(PRODUCT($E$12:$E257),16))</f>
        <v>1.0469619440142399</v>
      </c>
      <c r="G258" s="14">
        <f t="shared" si="123"/>
        <v>1</v>
      </c>
      <c r="H258" s="14">
        <f t="shared" ca="1" si="124"/>
        <v>1.0469619400000001</v>
      </c>
      <c r="I258" s="13">
        <f t="shared" si="114"/>
        <v>0.06</v>
      </c>
      <c r="J258" s="29">
        <f t="shared" si="115"/>
        <v>44375</v>
      </c>
      <c r="K258" s="2">
        <f t="shared" si="116"/>
        <v>170</v>
      </c>
      <c r="L258" s="17">
        <f t="shared" si="117"/>
        <v>171</v>
      </c>
      <c r="M258" s="12">
        <f t="shared" si="109"/>
        <v>1.040331712</v>
      </c>
      <c r="N258" s="12">
        <f t="shared" ca="1" si="110"/>
        <v>1.089187707</v>
      </c>
      <c r="O258" s="179">
        <f t="shared" si="118"/>
        <v>0</v>
      </c>
      <c r="P258" s="14">
        <f t="shared" ca="1" si="127"/>
        <v>89.187707000000003</v>
      </c>
      <c r="Q258" s="14">
        <f t="shared" si="128"/>
        <v>0</v>
      </c>
      <c r="R258" s="14">
        <f t="shared" si="126"/>
        <v>0</v>
      </c>
      <c r="S258" s="20">
        <f t="shared" si="111"/>
        <v>0</v>
      </c>
      <c r="T258" s="14">
        <f t="shared" si="125"/>
        <v>0</v>
      </c>
      <c r="U258" s="4" t="str">
        <f t="shared" si="119"/>
        <v>J=</v>
      </c>
      <c r="V258" s="29">
        <f t="shared" si="120"/>
        <v>44708</v>
      </c>
      <c r="W258" s="3"/>
      <c r="X258" s="3"/>
      <c r="Y258" s="105">
        <f>[2]Plan1!$A328</f>
        <v>46711</v>
      </c>
      <c r="Z258" s="105" t="str">
        <f>[2]Plan1!$C328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12"/>
        <v>44622</v>
      </c>
      <c r="B259" s="144">
        <f t="shared" ca="1" si="121"/>
        <v>1089.187707</v>
      </c>
      <c r="C259" s="14">
        <f t="shared" si="113"/>
        <v>1000</v>
      </c>
      <c r="D259" s="13">
        <f ca="1">IF(A259&lt;$B$1,VLOOKUP(A259,[1]DI!$A$4:$B$15000,2,FALSE),0)</f>
        <v>0.1065</v>
      </c>
      <c r="E259" s="14">
        <f t="shared" ca="1" si="122"/>
        <v>1.00040168</v>
      </c>
      <c r="F259" s="14">
        <f ca="1">(TRUNC(PRODUCT($E$12:$E258),16))</f>
        <v>1.0469619440142399</v>
      </c>
      <c r="G259" s="14">
        <f t="shared" si="123"/>
        <v>1</v>
      </c>
      <c r="H259" s="14">
        <f t="shared" ca="1" si="124"/>
        <v>1.0469619400000001</v>
      </c>
      <c r="I259" s="13">
        <f t="shared" si="114"/>
        <v>0.06</v>
      </c>
      <c r="J259" s="29">
        <f t="shared" si="115"/>
        <v>44375</v>
      </c>
      <c r="K259" s="2">
        <f t="shared" si="116"/>
        <v>171</v>
      </c>
      <c r="L259" s="17">
        <f t="shared" si="117"/>
        <v>171</v>
      </c>
      <c r="M259" s="12">
        <f t="shared" si="109"/>
        <v>1.040331712</v>
      </c>
      <c r="N259" s="12">
        <f t="shared" ca="1" si="110"/>
        <v>1.089187707</v>
      </c>
      <c r="O259" s="179">
        <f t="shared" si="118"/>
        <v>0</v>
      </c>
      <c r="P259" s="14">
        <f t="shared" ca="1" si="127"/>
        <v>89.187707000000003</v>
      </c>
      <c r="Q259" s="14">
        <f t="shared" si="128"/>
        <v>0</v>
      </c>
      <c r="R259" s="14">
        <f t="shared" si="126"/>
        <v>0</v>
      </c>
      <c r="S259" s="20">
        <f t="shared" si="111"/>
        <v>0</v>
      </c>
      <c r="T259" s="14">
        <f t="shared" si="125"/>
        <v>0</v>
      </c>
      <c r="U259" s="4" t="str">
        <f t="shared" si="119"/>
        <v>J=</v>
      </c>
      <c r="V259" s="29">
        <f t="shared" si="120"/>
        <v>44708</v>
      </c>
      <c r="W259" s="3"/>
      <c r="X259" s="3"/>
      <c r="Y259" s="105">
        <f>[2]Plan1!$A329</f>
        <v>46746</v>
      </c>
      <c r="Z259" s="105" t="str">
        <f>[2]Plan1!$C329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12"/>
        <v>44623</v>
      </c>
      <c r="B260" s="144">
        <f t="shared" ca="1" si="121"/>
        <v>1089.877197</v>
      </c>
      <c r="C260" s="14">
        <f t="shared" si="113"/>
        <v>1000</v>
      </c>
      <c r="D260" s="13">
        <f ca="1">IF(A260&lt;$B$1,VLOOKUP(A260,[1]DI!$A$4:$B$15000,2,FALSE),0)</f>
        <v>0.1065</v>
      </c>
      <c r="E260" s="14">
        <f t="shared" ca="1" si="122"/>
        <v>1.00040168</v>
      </c>
      <c r="F260" s="14">
        <f ca="1">(TRUNC(PRODUCT($E$12:$E259),16))</f>
        <v>1.0473824876879101</v>
      </c>
      <c r="G260" s="14">
        <f t="shared" si="123"/>
        <v>1</v>
      </c>
      <c r="H260" s="14">
        <f t="shared" ca="1" si="124"/>
        <v>1.0473824899999999</v>
      </c>
      <c r="I260" s="13">
        <f t="shared" si="114"/>
        <v>0.06</v>
      </c>
      <c r="J260" s="29">
        <f t="shared" si="115"/>
        <v>44375</v>
      </c>
      <c r="K260" s="2">
        <f t="shared" si="116"/>
        <v>172</v>
      </c>
      <c r="L260" s="17">
        <f t="shared" si="117"/>
        <v>172</v>
      </c>
      <c r="M260" s="12">
        <f t="shared" si="109"/>
        <v>1.0405722909999999</v>
      </c>
      <c r="N260" s="12">
        <f t="shared" ca="1" si="110"/>
        <v>1.0898771970000001</v>
      </c>
      <c r="O260" s="179">
        <f t="shared" si="118"/>
        <v>0</v>
      </c>
      <c r="P260" s="14">
        <f t="shared" ca="1" si="127"/>
        <v>89.877196999999995</v>
      </c>
      <c r="Q260" s="14">
        <f t="shared" si="128"/>
        <v>0</v>
      </c>
      <c r="R260" s="14">
        <f t="shared" si="126"/>
        <v>0</v>
      </c>
      <c r="S260" s="20">
        <f t="shared" si="111"/>
        <v>0</v>
      </c>
      <c r="T260" s="14">
        <f t="shared" si="125"/>
        <v>0</v>
      </c>
      <c r="U260" s="4" t="str">
        <f t="shared" si="119"/>
        <v>J=</v>
      </c>
      <c r="V260" s="29">
        <f t="shared" si="120"/>
        <v>44708</v>
      </c>
      <c r="W260" s="3"/>
      <c r="X260" s="3"/>
      <c r="Y260" s="105">
        <f>[2]Plan1!$A330</f>
        <v>46753</v>
      </c>
      <c r="Z260" s="105" t="str">
        <f>[2]Plan1!$C330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12"/>
        <v>44624</v>
      </c>
      <c r="B261" s="144">
        <f t="shared" ca="1" si="121"/>
        <v>1090.5671139900001</v>
      </c>
      <c r="C261" s="14">
        <f t="shared" si="113"/>
        <v>1000</v>
      </c>
      <c r="D261" s="13">
        <f ca="1">IF(A261&lt;$B$1,VLOOKUP(A261,[1]DI!$A$4:$B$15000,2,FALSE),0)</f>
        <v>0.1065</v>
      </c>
      <c r="E261" s="14">
        <f t="shared" ca="1" si="122"/>
        <v>1.00040168</v>
      </c>
      <c r="F261" s="14">
        <f ca="1">(TRUNC(PRODUCT($E$12:$E260),16))</f>
        <v>1.0478032002855699</v>
      </c>
      <c r="G261" s="14">
        <f t="shared" si="123"/>
        <v>1</v>
      </c>
      <c r="H261" s="14">
        <f t="shared" ca="1" si="124"/>
        <v>1.0478031999999999</v>
      </c>
      <c r="I261" s="13">
        <f t="shared" si="114"/>
        <v>0.06</v>
      </c>
      <c r="J261" s="29">
        <f t="shared" si="115"/>
        <v>44375</v>
      </c>
      <c r="K261" s="2">
        <f t="shared" si="116"/>
        <v>173</v>
      </c>
      <c r="L261" s="17">
        <f t="shared" si="117"/>
        <v>173</v>
      </c>
      <c r="M261" s="12">
        <f t="shared" si="109"/>
        <v>1.0408129260000001</v>
      </c>
      <c r="N261" s="12">
        <f t="shared" ca="1" si="110"/>
        <v>1.0905671139999999</v>
      </c>
      <c r="O261" s="179">
        <f t="shared" si="118"/>
        <v>0</v>
      </c>
      <c r="P261" s="14">
        <f t="shared" ca="1" si="127"/>
        <v>90.567113989999996</v>
      </c>
      <c r="Q261" s="14">
        <f t="shared" si="128"/>
        <v>0</v>
      </c>
      <c r="R261" s="14">
        <f t="shared" si="126"/>
        <v>0</v>
      </c>
      <c r="S261" s="20">
        <f t="shared" si="111"/>
        <v>0</v>
      </c>
      <c r="T261" s="14">
        <f t="shared" si="125"/>
        <v>0</v>
      </c>
      <c r="U261" s="4" t="str">
        <f t="shared" si="119"/>
        <v>J=</v>
      </c>
      <c r="V261" s="29">
        <f t="shared" si="120"/>
        <v>44708</v>
      </c>
      <c r="W261" s="3"/>
      <c r="X261" s="3"/>
      <c r="Y261" s="105">
        <f>[2]Plan1!$A331</f>
        <v>46811</v>
      </c>
      <c r="Z261" s="105" t="str">
        <f>[2]Plan1!$C331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12"/>
        <v>44625</v>
      </c>
      <c r="B262" s="144">
        <f t="shared" ca="1" si="121"/>
        <v>1091.25747</v>
      </c>
      <c r="C262" s="14">
        <f t="shared" si="113"/>
        <v>1000</v>
      </c>
      <c r="D262" s="13">
        <f ca="1">IF(A262&lt;$B$1,VLOOKUP(A262,[1]DI!$A$4:$B$15000,2,FALSE),0)</f>
        <v>0</v>
      </c>
      <c r="E262" s="14">
        <f t="shared" ca="1" si="122"/>
        <v>1</v>
      </c>
      <c r="F262" s="14">
        <f ca="1">(TRUNC(PRODUCT($E$12:$E261),16))</f>
        <v>1.0482240818750601</v>
      </c>
      <c r="G262" s="14">
        <f t="shared" si="123"/>
        <v>1</v>
      </c>
      <c r="H262" s="14">
        <f t="shared" ca="1" si="124"/>
        <v>1.04822408</v>
      </c>
      <c r="I262" s="13">
        <f t="shared" si="114"/>
        <v>0.06</v>
      </c>
      <c r="J262" s="29">
        <f t="shared" si="115"/>
        <v>44375</v>
      </c>
      <c r="K262" s="2">
        <f t="shared" si="116"/>
        <v>173</v>
      </c>
      <c r="L262" s="17">
        <f t="shared" si="117"/>
        <v>174</v>
      </c>
      <c r="M262" s="12">
        <f t="shared" si="109"/>
        <v>1.041053617</v>
      </c>
      <c r="N262" s="12">
        <f t="shared" ca="1" si="110"/>
        <v>1.09125747</v>
      </c>
      <c r="O262" s="179">
        <f t="shared" si="118"/>
        <v>0</v>
      </c>
      <c r="P262" s="14">
        <f t="shared" ca="1" si="127"/>
        <v>91.257469999999998</v>
      </c>
      <c r="Q262" s="14">
        <f t="shared" si="128"/>
        <v>0</v>
      </c>
      <c r="R262" s="14">
        <f t="shared" si="126"/>
        <v>0</v>
      </c>
      <c r="S262" s="20">
        <f t="shared" si="111"/>
        <v>0</v>
      </c>
      <c r="T262" s="14">
        <f t="shared" si="125"/>
        <v>0</v>
      </c>
      <c r="U262" s="4" t="str">
        <f t="shared" si="119"/>
        <v>J=</v>
      </c>
      <c r="V262" s="29">
        <f t="shared" si="120"/>
        <v>44708</v>
      </c>
      <c r="W262" s="3"/>
      <c r="X262" s="3"/>
      <c r="Y262" s="105">
        <f>[2]Plan1!$A332</f>
        <v>46812</v>
      </c>
      <c r="Z262" s="105" t="str">
        <f>[2]Plan1!$C332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12"/>
        <v>44626</v>
      </c>
      <c r="B263" s="144">
        <f t="shared" ca="1" si="121"/>
        <v>1091.25747</v>
      </c>
      <c r="C263" s="14">
        <f t="shared" si="113"/>
        <v>1000</v>
      </c>
      <c r="D263" s="13">
        <f ca="1">IF(A263&lt;$B$1,VLOOKUP(A263,[1]DI!$A$4:$B$15000,2,FALSE),0)</f>
        <v>0</v>
      </c>
      <c r="E263" s="14">
        <f t="shared" ca="1" si="122"/>
        <v>1</v>
      </c>
      <c r="F263" s="14">
        <f ca="1">(TRUNC(PRODUCT($E$12:$E262),16))</f>
        <v>1.0482240818750601</v>
      </c>
      <c r="G263" s="14">
        <f t="shared" si="123"/>
        <v>1</v>
      </c>
      <c r="H263" s="14">
        <f t="shared" ca="1" si="124"/>
        <v>1.04822408</v>
      </c>
      <c r="I263" s="13">
        <f t="shared" si="114"/>
        <v>0.06</v>
      </c>
      <c r="J263" s="29">
        <f t="shared" si="115"/>
        <v>44375</v>
      </c>
      <c r="K263" s="2">
        <f t="shared" si="116"/>
        <v>173</v>
      </c>
      <c r="L263" s="17">
        <f t="shared" si="117"/>
        <v>174</v>
      </c>
      <c r="M263" s="12">
        <f t="shared" si="109"/>
        <v>1.041053617</v>
      </c>
      <c r="N263" s="12">
        <f t="shared" ca="1" si="110"/>
        <v>1.09125747</v>
      </c>
      <c r="O263" s="179">
        <f t="shared" si="118"/>
        <v>0</v>
      </c>
      <c r="P263" s="14">
        <f t="shared" ca="1" si="127"/>
        <v>91.257469999999998</v>
      </c>
      <c r="Q263" s="14">
        <f t="shared" si="128"/>
        <v>0</v>
      </c>
      <c r="R263" s="14">
        <f t="shared" si="126"/>
        <v>0</v>
      </c>
      <c r="S263" s="20">
        <f t="shared" si="111"/>
        <v>0</v>
      </c>
      <c r="T263" s="14">
        <f t="shared" si="125"/>
        <v>0</v>
      </c>
      <c r="U263" s="4" t="str">
        <f t="shared" si="119"/>
        <v>J=</v>
      </c>
      <c r="V263" s="29">
        <f t="shared" si="120"/>
        <v>44708</v>
      </c>
      <c r="W263" s="3"/>
      <c r="X263" s="3"/>
      <c r="Y263" s="105">
        <f>[2]Plan1!$A333</f>
        <v>46857</v>
      </c>
      <c r="Z263" s="105" t="str">
        <f>[2]Plan1!$C333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12"/>
        <v>44627</v>
      </c>
      <c r="B264" s="144">
        <f t="shared" ca="1" si="121"/>
        <v>1091.25747</v>
      </c>
      <c r="C264" s="14">
        <f t="shared" si="113"/>
        <v>1000</v>
      </c>
      <c r="D264" s="13">
        <f ca="1">IF(A264&lt;$B$1,VLOOKUP(A264,[1]DI!$A$4:$B$15000,2,FALSE),0)</f>
        <v>0.1065</v>
      </c>
      <c r="E264" s="14">
        <f t="shared" ca="1" si="122"/>
        <v>1.00040168</v>
      </c>
      <c r="F264" s="14">
        <f ca="1">(TRUNC(PRODUCT($E$12:$E263),16))</f>
        <v>1.0482240818750601</v>
      </c>
      <c r="G264" s="14">
        <f t="shared" si="123"/>
        <v>1</v>
      </c>
      <c r="H264" s="14">
        <f t="shared" ca="1" si="124"/>
        <v>1.04822408</v>
      </c>
      <c r="I264" s="13">
        <f t="shared" si="114"/>
        <v>0.06</v>
      </c>
      <c r="J264" s="29">
        <f t="shared" si="115"/>
        <v>44375</v>
      </c>
      <c r="K264" s="2">
        <f t="shared" si="116"/>
        <v>174</v>
      </c>
      <c r="L264" s="17">
        <f t="shared" si="117"/>
        <v>174</v>
      </c>
      <c r="M264" s="12">
        <f t="shared" si="109"/>
        <v>1.041053617</v>
      </c>
      <c r="N264" s="12">
        <f t="shared" ca="1" si="110"/>
        <v>1.09125747</v>
      </c>
      <c r="O264" s="179">
        <f t="shared" si="118"/>
        <v>0</v>
      </c>
      <c r="P264" s="14">
        <f t="shared" ca="1" si="127"/>
        <v>91.257469999999998</v>
      </c>
      <c r="Q264" s="14">
        <f t="shared" si="128"/>
        <v>0</v>
      </c>
      <c r="R264" s="14">
        <f t="shared" si="126"/>
        <v>0</v>
      </c>
      <c r="S264" s="20">
        <f t="shared" si="111"/>
        <v>0</v>
      </c>
      <c r="T264" s="14">
        <f t="shared" si="125"/>
        <v>0</v>
      </c>
      <c r="U264" s="4" t="str">
        <f t="shared" si="119"/>
        <v>J=</v>
      </c>
      <c r="V264" s="29">
        <f t="shared" si="120"/>
        <v>44708</v>
      </c>
      <c r="W264" s="3"/>
      <c r="X264" s="3"/>
      <c r="Y264" s="105">
        <f>[2]Plan1!$A334</f>
        <v>46864</v>
      </c>
      <c r="Z264" s="105" t="str">
        <f>[2]Plan1!$C334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12"/>
        <v>44628</v>
      </c>
      <c r="B265" s="144">
        <f t="shared" ca="1" si="121"/>
        <v>1091.9482629900001</v>
      </c>
      <c r="C265" s="14">
        <f t="shared" si="113"/>
        <v>1000</v>
      </c>
      <c r="D265" s="13">
        <f ca="1">IF(A265&lt;$B$1,VLOOKUP(A265,[1]DI!$A$4:$B$15000,2,FALSE),0)</f>
        <v>0.1065</v>
      </c>
      <c r="E265" s="14">
        <f t="shared" ca="1" si="122"/>
        <v>1.00040168</v>
      </c>
      <c r="F265" s="14">
        <f ca="1">(TRUNC(PRODUCT($E$12:$E264),16))</f>
        <v>1.0486451325242601</v>
      </c>
      <c r="G265" s="14">
        <f t="shared" si="123"/>
        <v>1</v>
      </c>
      <c r="H265" s="14">
        <f t="shared" ca="1" si="124"/>
        <v>1.0486451299999999</v>
      </c>
      <c r="I265" s="13">
        <f t="shared" si="114"/>
        <v>0.06</v>
      </c>
      <c r="J265" s="29">
        <f t="shared" si="115"/>
        <v>44375</v>
      </c>
      <c r="K265" s="2">
        <f t="shared" si="116"/>
        <v>175</v>
      </c>
      <c r="L265" s="17">
        <f t="shared" si="117"/>
        <v>175</v>
      </c>
      <c r="M265" s="12">
        <f t="shared" si="109"/>
        <v>1.041294363</v>
      </c>
      <c r="N265" s="12">
        <f t="shared" ca="1" si="110"/>
        <v>1.0919482629999999</v>
      </c>
      <c r="O265" s="179">
        <f t="shared" si="118"/>
        <v>0</v>
      </c>
      <c r="P265" s="14">
        <f t="shared" ca="1" si="127"/>
        <v>91.948262990000003</v>
      </c>
      <c r="Q265" s="14">
        <f t="shared" si="128"/>
        <v>0</v>
      </c>
      <c r="R265" s="14">
        <f t="shared" si="126"/>
        <v>0</v>
      </c>
      <c r="S265" s="20">
        <f t="shared" si="111"/>
        <v>0</v>
      </c>
      <c r="T265" s="14">
        <f t="shared" si="125"/>
        <v>0</v>
      </c>
      <c r="U265" s="4" t="str">
        <f t="shared" si="119"/>
        <v>J=</v>
      </c>
      <c r="V265" s="29">
        <f t="shared" si="120"/>
        <v>44708</v>
      </c>
      <c r="W265" s="3"/>
      <c r="X265" s="3"/>
      <c r="Y265" s="105">
        <f>[2]Plan1!$A335</f>
        <v>46874</v>
      </c>
      <c r="Z265" s="105" t="str">
        <f>[2]Plan1!$C335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12"/>
        <v>44629</v>
      </c>
      <c r="B266" s="144">
        <f t="shared" ca="1" si="121"/>
        <v>1092.6394939900001</v>
      </c>
      <c r="C266" s="14">
        <f t="shared" si="113"/>
        <v>1000</v>
      </c>
      <c r="D266" s="13">
        <f ca="1">IF(A266&lt;$B$1,VLOOKUP(A266,[1]DI!$A$4:$B$15000,2,FALSE),0)</f>
        <v>0.1065</v>
      </c>
      <c r="E266" s="14">
        <f t="shared" ca="1" si="122"/>
        <v>1.00040168</v>
      </c>
      <c r="F266" s="14">
        <f ca="1">(TRUNC(PRODUCT($E$12:$E265),16))</f>
        <v>1.0490663523010999</v>
      </c>
      <c r="G266" s="14">
        <f t="shared" si="123"/>
        <v>1</v>
      </c>
      <c r="H266" s="14">
        <f t="shared" ca="1" si="124"/>
        <v>1.0490663499999999</v>
      </c>
      <c r="I266" s="13">
        <f t="shared" si="114"/>
        <v>0.06</v>
      </c>
      <c r="J266" s="29">
        <f t="shared" si="115"/>
        <v>44375</v>
      </c>
      <c r="K266" s="2">
        <f t="shared" si="116"/>
        <v>176</v>
      </c>
      <c r="L266" s="17">
        <f t="shared" si="117"/>
        <v>176</v>
      </c>
      <c r="M266" s="12">
        <f t="shared" si="109"/>
        <v>1.041535165</v>
      </c>
      <c r="N266" s="12">
        <f t="shared" ca="1" si="110"/>
        <v>1.0926394939999999</v>
      </c>
      <c r="O266" s="179">
        <f t="shared" si="118"/>
        <v>0</v>
      </c>
      <c r="P266" s="14">
        <f t="shared" ca="1" si="127"/>
        <v>92.639493990000005</v>
      </c>
      <c r="Q266" s="14">
        <f t="shared" si="128"/>
        <v>0</v>
      </c>
      <c r="R266" s="14">
        <f t="shared" si="126"/>
        <v>0</v>
      </c>
      <c r="S266" s="20">
        <f t="shared" si="111"/>
        <v>0</v>
      </c>
      <c r="T266" s="14">
        <f t="shared" si="125"/>
        <v>0</v>
      </c>
      <c r="U266" s="4" t="str">
        <f t="shared" si="119"/>
        <v>J=</v>
      </c>
      <c r="V266" s="29">
        <f t="shared" si="120"/>
        <v>44708</v>
      </c>
      <c r="W266" s="3"/>
      <c r="X266" s="3"/>
      <c r="Y266" s="105">
        <f>[2]Plan1!$A336</f>
        <v>46919</v>
      </c>
      <c r="Z266" s="105" t="str">
        <f>[2]Plan1!$C336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12"/>
        <v>44630</v>
      </c>
      <c r="B267" s="144">
        <f t="shared" ca="1" si="121"/>
        <v>1093.3311639999999</v>
      </c>
      <c r="C267" s="14">
        <f t="shared" si="113"/>
        <v>1000</v>
      </c>
      <c r="D267" s="13">
        <f ca="1">IF(A267&lt;$B$1,VLOOKUP(A267,[1]DI!$A$4:$B$15000,2,FALSE),0)</f>
        <v>0.1065</v>
      </c>
      <c r="E267" s="14">
        <f t="shared" ca="1" si="122"/>
        <v>1.00040168</v>
      </c>
      <c r="F267" s="14">
        <f ca="1">(TRUNC(PRODUCT($E$12:$E266),16))</f>
        <v>1.04948774127349</v>
      </c>
      <c r="G267" s="14">
        <f t="shared" si="123"/>
        <v>1</v>
      </c>
      <c r="H267" s="14">
        <f t="shared" ca="1" si="124"/>
        <v>1.04948774</v>
      </c>
      <c r="I267" s="13">
        <f t="shared" si="114"/>
        <v>0.06</v>
      </c>
      <c r="J267" s="29">
        <f t="shared" si="115"/>
        <v>44375</v>
      </c>
      <c r="K267" s="2">
        <f t="shared" si="116"/>
        <v>177</v>
      </c>
      <c r="L267" s="17">
        <f t="shared" si="117"/>
        <v>177</v>
      </c>
      <c r="M267" s="12">
        <f t="shared" si="109"/>
        <v>1.0417760229999999</v>
      </c>
      <c r="N267" s="12">
        <f t="shared" ca="1" si="110"/>
        <v>1.0933311640000001</v>
      </c>
      <c r="O267" s="179">
        <f t="shared" si="118"/>
        <v>0</v>
      </c>
      <c r="P267" s="14">
        <f t="shared" ca="1" si="127"/>
        <v>93.331164000000001</v>
      </c>
      <c r="Q267" s="14">
        <f t="shared" si="128"/>
        <v>0</v>
      </c>
      <c r="R267" s="14">
        <f t="shared" si="126"/>
        <v>0</v>
      </c>
      <c r="S267" s="20">
        <f t="shared" si="111"/>
        <v>0</v>
      </c>
      <c r="T267" s="14">
        <f t="shared" si="125"/>
        <v>0</v>
      </c>
      <c r="U267" s="4" t="str">
        <f t="shared" si="119"/>
        <v>J=</v>
      </c>
      <c r="V267" s="29">
        <f t="shared" si="120"/>
        <v>44708</v>
      </c>
      <c r="W267" s="3"/>
      <c r="X267" s="3"/>
      <c r="Y267" s="105">
        <f>[2]Plan1!$A337</f>
        <v>47003</v>
      </c>
      <c r="Z267" s="105" t="str">
        <f>[2]Plan1!$C337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12"/>
        <v>44631</v>
      </c>
      <c r="B268" s="144">
        <f t="shared" ca="1" si="121"/>
        <v>1094.0232719999999</v>
      </c>
      <c r="C268" s="14">
        <f t="shared" si="113"/>
        <v>1000</v>
      </c>
      <c r="D268" s="13">
        <f ca="1">IF(A268&lt;$B$1,VLOOKUP(A268,[1]DI!$A$4:$B$15000,2,FALSE),0)</f>
        <v>0.1065</v>
      </c>
      <c r="E268" s="14">
        <f t="shared" ca="1" si="122"/>
        <v>1.00040168</v>
      </c>
      <c r="F268" s="14">
        <f ca="1">(TRUNC(PRODUCT($E$12:$E267),16))</f>
        <v>1.0499092995093999</v>
      </c>
      <c r="G268" s="14">
        <f t="shared" si="123"/>
        <v>1</v>
      </c>
      <c r="H268" s="14">
        <f t="shared" ca="1" si="124"/>
        <v>1.0499092999999999</v>
      </c>
      <c r="I268" s="13">
        <f t="shared" si="114"/>
        <v>0.06</v>
      </c>
      <c r="J268" s="29">
        <f t="shared" si="115"/>
        <v>44375</v>
      </c>
      <c r="K268" s="2">
        <f t="shared" si="116"/>
        <v>178</v>
      </c>
      <c r="L268" s="17">
        <f t="shared" si="117"/>
        <v>178</v>
      </c>
      <c r="M268" s="12">
        <f t="shared" ref="M268:M331" si="129">ROUND((I268+1)^(L268/252),9)</f>
        <v>1.042016936</v>
      </c>
      <c r="N268" s="12">
        <f t="shared" ref="N268:N331" ca="1" si="130">ROUND(H268*M268,9)</f>
        <v>1.094023272</v>
      </c>
      <c r="O268" s="179">
        <f t="shared" si="118"/>
        <v>0</v>
      </c>
      <c r="P268" s="14">
        <f t="shared" ca="1" si="127"/>
        <v>94.023272000000006</v>
      </c>
      <c r="Q268" s="14">
        <f t="shared" si="128"/>
        <v>0</v>
      </c>
      <c r="R268" s="14">
        <f t="shared" si="126"/>
        <v>0</v>
      </c>
      <c r="S268" s="20">
        <f t="shared" ref="S268:S331" si="131">IF($O268&gt;0,VLOOKUP($O268,$Y$12:$AE$150,7),0)</f>
        <v>0</v>
      </c>
      <c r="T268" s="14">
        <f t="shared" si="125"/>
        <v>0</v>
      </c>
      <c r="U268" s="4" t="str">
        <f t="shared" si="119"/>
        <v>J=</v>
      </c>
      <c r="V268" s="29">
        <f t="shared" si="120"/>
        <v>44708</v>
      </c>
      <c r="W268" s="3"/>
      <c r="X268" s="3"/>
      <c r="Y268" s="105">
        <f>[2]Plan1!$A338</f>
        <v>47038</v>
      </c>
      <c r="Z268" s="105" t="str">
        <f>[2]Plan1!$C338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32">(A268+1)</f>
        <v>44632</v>
      </c>
      <c r="B269" s="144">
        <f t="shared" ca="1" si="121"/>
        <v>1094.7158199999999</v>
      </c>
      <c r="C269" s="14">
        <f t="shared" ref="C269:C332" si="133">(C268-T268)</f>
        <v>1000</v>
      </c>
      <c r="D269" s="13">
        <f ca="1">IF(A269&lt;$B$1,VLOOKUP(A269,[1]DI!$A$4:$B$15000,2,FALSE),0)</f>
        <v>0</v>
      </c>
      <c r="E269" s="14">
        <f t="shared" ca="1" si="122"/>
        <v>1</v>
      </c>
      <c r="F269" s="14">
        <f ca="1">(TRUNC(PRODUCT($E$12:$E268),16))</f>
        <v>1.05033102707683</v>
      </c>
      <c r="G269" s="14">
        <f t="shared" si="123"/>
        <v>1</v>
      </c>
      <c r="H269" s="14">
        <f t="shared" ca="1" si="124"/>
        <v>1.0503310299999999</v>
      </c>
      <c r="I269" s="13">
        <f t="shared" ref="I269:I332" si="134">I268</f>
        <v>0.06</v>
      </c>
      <c r="J269" s="29">
        <f t="shared" ref="J269:J332" si="135">IF(O268&gt;0,VLOOKUP(O268,Y$12:AI$150,2),J268)</f>
        <v>44375</v>
      </c>
      <c r="K269" s="2">
        <f t="shared" ref="K269:K332" si="136">IF(A269&gt;J269,IF(NETWORKDAYS(J269,A269,$Y$160:$Y$544)-1=0,1,NETWORKDAYS(J269,A269,$Y$160:$Y$544)-1),0)</f>
        <v>178</v>
      </c>
      <c r="L269" s="17">
        <f t="shared" ref="L269:L332" si="137">IF(AND(K269=1,K268=1),1,IF(K269&gt;0,IF(K269=K268,K269+1,K269),0))</f>
        <v>179</v>
      </c>
      <c r="M269" s="12">
        <f t="shared" si="129"/>
        <v>1.0422579059999999</v>
      </c>
      <c r="N269" s="12">
        <f t="shared" ca="1" si="130"/>
        <v>1.09471582</v>
      </c>
      <c r="O269" s="179">
        <f t="shared" ref="O269:O332" si="138">IF(VLOOKUP(A269,Z$12:AG$150,8)=VLOOKUP(A268,Z$12:AG$150,8),0,VLOOKUP(A269,Z$12:AG$150,8))</f>
        <v>0</v>
      </c>
      <c r="P269" s="14">
        <f t="shared" ca="1" si="127"/>
        <v>94.715819999999994</v>
      </c>
      <c r="Q269" s="14">
        <f t="shared" si="128"/>
        <v>0</v>
      </c>
      <c r="R269" s="14">
        <f t="shared" si="126"/>
        <v>0</v>
      </c>
      <c r="S269" s="20">
        <f t="shared" si="131"/>
        <v>0</v>
      </c>
      <c r="T269" s="14">
        <f t="shared" si="125"/>
        <v>0</v>
      </c>
      <c r="U269" s="4" t="str">
        <f t="shared" ref="U269:U332" si="139">IF(O268&gt;0,VLOOKUP(O268,Y$12:AI$150,10),U268)</f>
        <v>J=</v>
      </c>
      <c r="V269" s="29">
        <f t="shared" ref="V269:V332" si="140">IF(O268&gt;0,VLOOKUP(O268,Y$12:AI$150,11),V268)</f>
        <v>44708</v>
      </c>
      <c r="W269" s="3"/>
      <c r="X269" s="3"/>
      <c r="Y269" s="105">
        <f>[2]Plan1!$A339</f>
        <v>47059</v>
      </c>
      <c r="Z269" s="105" t="str">
        <f>[2]Plan1!$C339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32"/>
        <v>44633</v>
      </c>
      <c r="B270" s="144">
        <f t="shared" ref="B270:B333" ca="1" si="141">IF(A270&lt;=TODAY(),C270+P270,IF(AND(A270&gt;TODAY(),A270&lt;=$B$1),IF(VLOOKUP(TODAY(),$A$10:$D$5000,4,FALSE)=0,"n.d",C270+P270),"n.d"))</f>
        <v>1094.7158199999999</v>
      </c>
      <c r="C270" s="14">
        <f t="shared" si="133"/>
        <v>1000</v>
      </c>
      <c r="D270" s="13">
        <f ca="1">IF(A270&lt;$B$1,VLOOKUP(A270,[1]DI!$A$4:$B$15000,2,FALSE),0)</f>
        <v>0</v>
      </c>
      <c r="E270" s="14">
        <f t="shared" ref="E270:E333" ca="1" si="142">ROUND(((1+D270)^(1/252)),8)</f>
        <v>1</v>
      </c>
      <c r="F270" s="14">
        <f ca="1">(TRUNC(PRODUCT($E$12:$E269),16))</f>
        <v>1.05033102707683</v>
      </c>
      <c r="G270" s="14">
        <f t="shared" ref="G270:G333" si="143">IF(O269&gt;0,F269,G269)</f>
        <v>1</v>
      </c>
      <c r="H270" s="14">
        <f t="shared" ref="H270:H333" ca="1" si="144">ROUND(F270/G270,8)</f>
        <v>1.0503310299999999</v>
      </c>
      <c r="I270" s="13">
        <f t="shared" si="134"/>
        <v>0.06</v>
      </c>
      <c r="J270" s="29">
        <f t="shared" si="135"/>
        <v>44375</v>
      </c>
      <c r="K270" s="2">
        <f t="shared" si="136"/>
        <v>178</v>
      </c>
      <c r="L270" s="17">
        <f t="shared" si="137"/>
        <v>179</v>
      </c>
      <c r="M270" s="12">
        <f t="shared" si="129"/>
        <v>1.0422579059999999</v>
      </c>
      <c r="N270" s="12">
        <f t="shared" ca="1" si="130"/>
        <v>1.09471582</v>
      </c>
      <c r="O270" s="179">
        <f t="shared" si="138"/>
        <v>0</v>
      </c>
      <c r="P270" s="14">
        <f t="shared" ca="1" si="127"/>
        <v>94.715819999999994</v>
      </c>
      <c r="Q270" s="14">
        <f t="shared" si="128"/>
        <v>0</v>
      </c>
      <c r="R270" s="14">
        <f t="shared" si="126"/>
        <v>0</v>
      </c>
      <c r="S270" s="20">
        <f t="shared" si="131"/>
        <v>0</v>
      </c>
      <c r="T270" s="14">
        <f t="shared" ref="T270:T333" si="145">IF(S270&gt;0,TRUNC(S270*C270,8),0)</f>
        <v>0</v>
      </c>
      <c r="U270" s="4" t="str">
        <f t="shared" si="139"/>
        <v>J=</v>
      </c>
      <c r="V270" s="29">
        <f t="shared" si="140"/>
        <v>44708</v>
      </c>
      <c r="W270" s="3"/>
      <c r="X270" s="3"/>
      <c r="Y270" s="105">
        <f>[2]Plan1!$A340</f>
        <v>47072</v>
      </c>
      <c r="Z270" s="105" t="str">
        <f>[2]Plan1!$C340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32"/>
        <v>44634</v>
      </c>
      <c r="B271" s="144">
        <f t="shared" ca="1" si="141"/>
        <v>1094.7158199999999</v>
      </c>
      <c r="C271" s="14">
        <f t="shared" si="133"/>
        <v>1000</v>
      </c>
      <c r="D271" s="13">
        <f ca="1">IF(A271&lt;$B$1,VLOOKUP(A271,[1]DI!$A$4:$B$15000,2,FALSE),0)</f>
        <v>0.1065</v>
      </c>
      <c r="E271" s="14">
        <f t="shared" ca="1" si="142"/>
        <v>1.00040168</v>
      </c>
      <c r="F271" s="14">
        <f ca="1">(TRUNC(PRODUCT($E$12:$E270),16))</f>
        <v>1.05033102707683</v>
      </c>
      <c r="G271" s="14">
        <f t="shared" si="143"/>
        <v>1</v>
      </c>
      <c r="H271" s="14">
        <f t="shared" ca="1" si="144"/>
        <v>1.0503310299999999</v>
      </c>
      <c r="I271" s="13">
        <f t="shared" si="134"/>
        <v>0.06</v>
      </c>
      <c r="J271" s="29">
        <f t="shared" si="135"/>
        <v>44375</v>
      </c>
      <c r="K271" s="2">
        <f t="shared" si="136"/>
        <v>179</v>
      </c>
      <c r="L271" s="17">
        <f t="shared" si="137"/>
        <v>179</v>
      </c>
      <c r="M271" s="12">
        <f t="shared" si="129"/>
        <v>1.0422579059999999</v>
      </c>
      <c r="N271" s="12">
        <f t="shared" ca="1" si="130"/>
        <v>1.09471582</v>
      </c>
      <c r="O271" s="179">
        <f t="shared" si="138"/>
        <v>0</v>
      </c>
      <c r="P271" s="14">
        <f t="shared" ca="1" si="127"/>
        <v>94.715819999999994</v>
      </c>
      <c r="Q271" s="14">
        <f t="shared" si="128"/>
        <v>0</v>
      </c>
      <c r="R271" s="14">
        <f t="shared" si="126"/>
        <v>0</v>
      </c>
      <c r="S271" s="20">
        <f t="shared" si="131"/>
        <v>0</v>
      </c>
      <c r="T271" s="14">
        <f t="shared" si="145"/>
        <v>0</v>
      </c>
      <c r="U271" s="4" t="str">
        <f t="shared" si="139"/>
        <v>J=</v>
      </c>
      <c r="V271" s="29">
        <f t="shared" si="140"/>
        <v>44708</v>
      </c>
      <c r="W271" s="3"/>
      <c r="X271" s="3"/>
      <c r="Y271" s="105">
        <f>[2]Plan1!$A341</f>
        <v>47077</v>
      </c>
      <c r="Z271" s="105" t="str">
        <f>[2]Plan1!$C341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32"/>
        <v>44635</v>
      </c>
      <c r="B272" s="144">
        <f t="shared" ca="1" si="141"/>
        <v>1095.4087950000001</v>
      </c>
      <c r="C272" s="14">
        <f t="shared" si="133"/>
        <v>1000</v>
      </c>
      <c r="D272" s="13">
        <f ca="1">IF(A272&lt;$B$1,VLOOKUP(A272,[1]DI!$A$4:$B$15000,2,FALSE),0)</f>
        <v>0.1065</v>
      </c>
      <c r="E272" s="14">
        <f t="shared" ca="1" si="142"/>
        <v>1.00040168</v>
      </c>
      <c r="F272" s="14">
        <f ca="1">(TRUNC(PRODUCT($E$12:$E271),16))</f>
        <v>1.0507529240437901</v>
      </c>
      <c r="G272" s="14">
        <f t="shared" si="143"/>
        <v>1</v>
      </c>
      <c r="H272" s="14">
        <f t="shared" ca="1" si="144"/>
        <v>1.0507529200000001</v>
      </c>
      <c r="I272" s="13">
        <f t="shared" si="134"/>
        <v>0.06</v>
      </c>
      <c r="J272" s="29">
        <f t="shared" si="135"/>
        <v>44375</v>
      </c>
      <c r="K272" s="2">
        <f t="shared" si="136"/>
        <v>180</v>
      </c>
      <c r="L272" s="17">
        <f t="shared" si="137"/>
        <v>180</v>
      </c>
      <c r="M272" s="12">
        <f t="shared" si="129"/>
        <v>1.04249893</v>
      </c>
      <c r="N272" s="12">
        <f t="shared" ca="1" si="130"/>
        <v>1.095408795</v>
      </c>
      <c r="O272" s="179">
        <f t="shared" si="138"/>
        <v>0</v>
      </c>
      <c r="P272" s="14">
        <f t="shared" ca="1" si="127"/>
        <v>95.408794999999998</v>
      </c>
      <c r="Q272" s="14">
        <f t="shared" si="128"/>
        <v>0</v>
      </c>
      <c r="R272" s="14">
        <f t="shared" si="126"/>
        <v>0</v>
      </c>
      <c r="S272" s="20">
        <f t="shared" si="131"/>
        <v>0</v>
      </c>
      <c r="T272" s="14">
        <f t="shared" si="145"/>
        <v>0</v>
      </c>
      <c r="U272" s="4" t="str">
        <f t="shared" si="139"/>
        <v>J=</v>
      </c>
      <c r="V272" s="29">
        <f t="shared" si="140"/>
        <v>44708</v>
      </c>
      <c r="W272" s="3"/>
      <c r="X272" s="3"/>
      <c r="Y272" s="105">
        <f>[2]Plan1!$A342</f>
        <v>47112</v>
      </c>
      <c r="Z272" s="105" t="str">
        <f>[2]Plan1!$C342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32"/>
        <v>44636</v>
      </c>
      <c r="B273" s="144">
        <f t="shared" ca="1" si="141"/>
        <v>1096.1022210000001</v>
      </c>
      <c r="C273" s="14">
        <f t="shared" si="133"/>
        <v>1000</v>
      </c>
      <c r="D273" s="13">
        <f ca="1">IF(A273&lt;$B$1,VLOOKUP(A273,[1]DI!$A$4:$B$15000,2,FALSE),0)</f>
        <v>0.1065</v>
      </c>
      <c r="E273" s="14">
        <f t="shared" ca="1" si="142"/>
        <v>1.00040168</v>
      </c>
      <c r="F273" s="14">
        <f ca="1">(TRUNC(PRODUCT($E$12:$E272),16))</f>
        <v>1.0511749904783201</v>
      </c>
      <c r="G273" s="14">
        <f t="shared" si="143"/>
        <v>1</v>
      </c>
      <c r="H273" s="14">
        <f t="shared" ca="1" si="144"/>
        <v>1.05117499</v>
      </c>
      <c r="I273" s="13">
        <f t="shared" si="134"/>
        <v>0.06</v>
      </c>
      <c r="J273" s="29">
        <f t="shared" si="135"/>
        <v>44375</v>
      </c>
      <c r="K273" s="2">
        <f t="shared" si="136"/>
        <v>181</v>
      </c>
      <c r="L273" s="17">
        <f t="shared" si="137"/>
        <v>181</v>
      </c>
      <c r="M273" s="12">
        <f t="shared" si="129"/>
        <v>1.042740011</v>
      </c>
      <c r="N273" s="12">
        <f t="shared" ca="1" si="130"/>
        <v>1.096102221</v>
      </c>
      <c r="O273" s="179">
        <f t="shared" si="138"/>
        <v>0</v>
      </c>
      <c r="P273" s="14">
        <f t="shared" ca="1" si="127"/>
        <v>96.102221</v>
      </c>
      <c r="Q273" s="14">
        <f t="shared" si="128"/>
        <v>0</v>
      </c>
      <c r="R273" s="14">
        <f t="shared" si="126"/>
        <v>0</v>
      </c>
      <c r="S273" s="20">
        <f t="shared" si="131"/>
        <v>0</v>
      </c>
      <c r="T273" s="14">
        <f t="shared" si="145"/>
        <v>0</v>
      </c>
      <c r="U273" s="4" t="str">
        <f t="shared" si="139"/>
        <v>J=</v>
      </c>
      <c r="V273" s="29">
        <f t="shared" si="140"/>
        <v>44708</v>
      </c>
      <c r="W273" s="3"/>
      <c r="X273" s="3"/>
      <c r="Y273" s="105">
        <f>[2]Plan1!$A343</f>
        <v>47119</v>
      </c>
      <c r="Z273" s="105" t="str">
        <f>[2]Plan1!$C343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32"/>
        <v>44637</v>
      </c>
      <c r="B274" s="144">
        <f t="shared" ca="1" si="141"/>
        <v>1096.7960849999999</v>
      </c>
      <c r="C274" s="14">
        <f t="shared" si="133"/>
        <v>1000</v>
      </c>
      <c r="D274" s="13">
        <f ca="1">IF(A274&lt;$B$1,VLOOKUP(A274,[1]DI!$A$4:$B$15000,2,FALSE),0)</f>
        <v>0.11649999999999999</v>
      </c>
      <c r="E274" s="14">
        <f t="shared" ca="1" si="142"/>
        <v>1.0004373900000001</v>
      </c>
      <c r="F274" s="14">
        <f ca="1">(TRUNC(PRODUCT($E$12:$E273),16))</f>
        <v>1.0515972264484901</v>
      </c>
      <c r="G274" s="14">
        <f t="shared" si="143"/>
        <v>1</v>
      </c>
      <c r="H274" s="14">
        <f t="shared" ca="1" si="144"/>
        <v>1.05159723</v>
      </c>
      <c r="I274" s="13">
        <f t="shared" si="134"/>
        <v>0.06</v>
      </c>
      <c r="J274" s="29">
        <f t="shared" si="135"/>
        <v>44375</v>
      </c>
      <c r="K274" s="2">
        <f t="shared" si="136"/>
        <v>182</v>
      </c>
      <c r="L274" s="17">
        <f t="shared" si="137"/>
        <v>182</v>
      </c>
      <c r="M274" s="12">
        <f t="shared" si="129"/>
        <v>1.0429811470000001</v>
      </c>
      <c r="N274" s="12">
        <f t="shared" ca="1" si="130"/>
        <v>1.096796085</v>
      </c>
      <c r="O274" s="179">
        <f t="shared" si="138"/>
        <v>0</v>
      </c>
      <c r="P274" s="14">
        <f t="shared" ca="1" si="127"/>
        <v>96.796085000000005</v>
      </c>
      <c r="Q274" s="14">
        <f t="shared" si="128"/>
        <v>0</v>
      </c>
      <c r="R274" s="14">
        <f t="shared" ref="R274:R337" si="146">IF(O274&gt;0,P274-Q274,R273)</f>
        <v>0</v>
      </c>
      <c r="S274" s="20">
        <f t="shared" si="131"/>
        <v>0</v>
      </c>
      <c r="T274" s="14">
        <f t="shared" si="145"/>
        <v>0</v>
      </c>
      <c r="U274" s="4" t="str">
        <f t="shared" si="139"/>
        <v>J=</v>
      </c>
      <c r="V274" s="29">
        <f t="shared" si="140"/>
        <v>44708</v>
      </c>
      <c r="W274" s="3"/>
      <c r="X274" s="3"/>
      <c r="Y274" s="105">
        <f>[2]Plan1!$A344</f>
        <v>47161</v>
      </c>
      <c r="Z274" s="105" t="str">
        <f>[2]Plan1!$C344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32"/>
        <v>44638</v>
      </c>
      <c r="B275" s="144">
        <f t="shared" ca="1" si="141"/>
        <v>1097.5295519900001</v>
      </c>
      <c r="C275" s="14">
        <f t="shared" si="133"/>
        <v>1000</v>
      </c>
      <c r="D275" s="13">
        <f ca="1">IF(A275&lt;$B$1,VLOOKUP(A275,[1]DI!$A$4:$B$15000,2,FALSE),0)</f>
        <v>0.11649999999999999</v>
      </c>
      <c r="E275" s="14">
        <f t="shared" ca="1" si="142"/>
        <v>1.0004373900000001</v>
      </c>
      <c r="F275" s="14">
        <f ca="1">(TRUNC(PRODUCT($E$12:$E274),16))</f>
        <v>1.05205718455937</v>
      </c>
      <c r="G275" s="14">
        <f t="shared" si="143"/>
        <v>1</v>
      </c>
      <c r="H275" s="14">
        <f t="shared" ca="1" si="144"/>
        <v>1.05205718</v>
      </c>
      <c r="I275" s="13">
        <f t="shared" si="134"/>
        <v>0.06</v>
      </c>
      <c r="J275" s="29">
        <f t="shared" si="135"/>
        <v>44375</v>
      </c>
      <c r="K275" s="2">
        <f t="shared" si="136"/>
        <v>183</v>
      </c>
      <c r="L275" s="17">
        <f t="shared" si="137"/>
        <v>183</v>
      </c>
      <c r="M275" s="12">
        <f t="shared" si="129"/>
        <v>1.0432223389999999</v>
      </c>
      <c r="N275" s="12">
        <f t="shared" ca="1" si="130"/>
        <v>1.0975295519999999</v>
      </c>
      <c r="O275" s="179">
        <f t="shared" si="138"/>
        <v>0</v>
      </c>
      <c r="P275" s="14">
        <f t="shared" ca="1" si="127"/>
        <v>97.529551990000002</v>
      </c>
      <c r="Q275" s="14">
        <f t="shared" si="128"/>
        <v>0</v>
      </c>
      <c r="R275" s="14">
        <f t="shared" si="146"/>
        <v>0</v>
      </c>
      <c r="S275" s="20">
        <f t="shared" si="131"/>
        <v>0</v>
      </c>
      <c r="T275" s="14">
        <f t="shared" si="145"/>
        <v>0</v>
      </c>
      <c r="U275" s="4" t="str">
        <f t="shared" si="139"/>
        <v>J=</v>
      </c>
      <c r="V275" s="29">
        <f t="shared" si="140"/>
        <v>44708</v>
      </c>
      <c r="W275" s="3"/>
      <c r="X275" s="3"/>
      <c r="Y275" s="105">
        <f>[2]Plan1!$A345</f>
        <v>47162</v>
      </c>
      <c r="Z275" s="105" t="str">
        <f>[2]Plan1!$C345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32"/>
        <v>44639</v>
      </c>
      <c r="B276" s="144">
        <f t="shared" ca="1" si="141"/>
        <v>1098.2635190000001</v>
      </c>
      <c r="C276" s="14">
        <f t="shared" si="133"/>
        <v>1000</v>
      </c>
      <c r="D276" s="13">
        <f ca="1">IF(A276&lt;$B$1,VLOOKUP(A276,[1]DI!$A$4:$B$15000,2,FALSE),0)</f>
        <v>0</v>
      </c>
      <c r="E276" s="14">
        <f t="shared" ca="1" si="142"/>
        <v>1</v>
      </c>
      <c r="F276" s="14">
        <f ca="1">(TRUNC(PRODUCT($E$12:$E275),16))</f>
        <v>1.05251734385132</v>
      </c>
      <c r="G276" s="14">
        <f t="shared" si="143"/>
        <v>1</v>
      </c>
      <c r="H276" s="14">
        <f t="shared" ca="1" si="144"/>
        <v>1.0525173400000001</v>
      </c>
      <c r="I276" s="13">
        <f t="shared" si="134"/>
        <v>0.06</v>
      </c>
      <c r="J276" s="29">
        <f t="shared" si="135"/>
        <v>44375</v>
      </c>
      <c r="K276" s="2">
        <f t="shared" si="136"/>
        <v>183</v>
      </c>
      <c r="L276" s="17">
        <f t="shared" si="137"/>
        <v>184</v>
      </c>
      <c r="M276" s="12">
        <f t="shared" si="129"/>
        <v>1.043463587</v>
      </c>
      <c r="N276" s="12">
        <f t="shared" ca="1" si="130"/>
        <v>1.0982635190000001</v>
      </c>
      <c r="O276" s="179">
        <f t="shared" si="138"/>
        <v>0</v>
      </c>
      <c r="P276" s="14">
        <f t="shared" ca="1" si="127"/>
        <v>98.263519000000002</v>
      </c>
      <c r="Q276" s="14">
        <f t="shared" si="128"/>
        <v>0</v>
      </c>
      <c r="R276" s="14">
        <f t="shared" si="146"/>
        <v>0</v>
      </c>
      <c r="S276" s="20">
        <f t="shared" si="131"/>
        <v>0</v>
      </c>
      <c r="T276" s="14">
        <f t="shared" si="145"/>
        <v>0</v>
      </c>
      <c r="U276" s="4" t="str">
        <f t="shared" si="139"/>
        <v>J=</v>
      </c>
      <c r="V276" s="29">
        <f t="shared" si="140"/>
        <v>44708</v>
      </c>
      <c r="W276" s="3"/>
      <c r="X276" s="3"/>
      <c r="Y276" s="105">
        <f>[2]Plan1!$A346</f>
        <v>47207</v>
      </c>
      <c r="Z276" s="105" t="str">
        <f>[2]Plan1!$C346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32"/>
        <v>44640</v>
      </c>
      <c r="B277" s="144">
        <f t="shared" ca="1" si="141"/>
        <v>1098.2635190000001</v>
      </c>
      <c r="C277" s="14">
        <f t="shared" si="133"/>
        <v>1000</v>
      </c>
      <c r="D277" s="13">
        <f ca="1">IF(A277&lt;$B$1,VLOOKUP(A277,[1]DI!$A$4:$B$15000,2,FALSE),0)</f>
        <v>0</v>
      </c>
      <c r="E277" s="14">
        <f t="shared" ca="1" si="142"/>
        <v>1</v>
      </c>
      <c r="F277" s="14">
        <f ca="1">(TRUNC(PRODUCT($E$12:$E276),16))</f>
        <v>1.05251734385132</v>
      </c>
      <c r="G277" s="14">
        <f t="shared" si="143"/>
        <v>1</v>
      </c>
      <c r="H277" s="14">
        <f t="shared" ca="1" si="144"/>
        <v>1.0525173400000001</v>
      </c>
      <c r="I277" s="13">
        <f t="shared" si="134"/>
        <v>0.06</v>
      </c>
      <c r="J277" s="29">
        <f t="shared" si="135"/>
        <v>44375</v>
      </c>
      <c r="K277" s="2">
        <f t="shared" si="136"/>
        <v>183</v>
      </c>
      <c r="L277" s="17">
        <f t="shared" si="137"/>
        <v>184</v>
      </c>
      <c r="M277" s="12">
        <f t="shared" si="129"/>
        <v>1.043463587</v>
      </c>
      <c r="N277" s="12">
        <f t="shared" ca="1" si="130"/>
        <v>1.0982635190000001</v>
      </c>
      <c r="O277" s="179">
        <f t="shared" si="138"/>
        <v>0</v>
      </c>
      <c r="P277" s="14">
        <f t="shared" ca="1" si="127"/>
        <v>98.263519000000002</v>
      </c>
      <c r="Q277" s="14">
        <f t="shared" si="128"/>
        <v>0</v>
      </c>
      <c r="R277" s="14">
        <f t="shared" si="146"/>
        <v>0</v>
      </c>
      <c r="S277" s="20">
        <f t="shared" si="131"/>
        <v>0</v>
      </c>
      <c r="T277" s="14">
        <f t="shared" si="145"/>
        <v>0</v>
      </c>
      <c r="U277" s="4" t="str">
        <f t="shared" si="139"/>
        <v>J=</v>
      </c>
      <c r="V277" s="29">
        <f t="shared" si="140"/>
        <v>44708</v>
      </c>
      <c r="W277" s="3"/>
      <c r="X277" s="3"/>
      <c r="Y277" s="105">
        <f>[2]Plan1!$A347</f>
        <v>47229</v>
      </c>
      <c r="Z277" s="105" t="str">
        <f>[2]Plan1!$C347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32"/>
        <v>44641</v>
      </c>
      <c r="B278" s="144">
        <f t="shared" ca="1" si="141"/>
        <v>1098.2635190000001</v>
      </c>
      <c r="C278" s="14">
        <f t="shared" si="133"/>
        <v>1000</v>
      </c>
      <c r="D278" s="13">
        <f ca="1">IF(A278&lt;$B$1,VLOOKUP(A278,[1]DI!$A$4:$B$15000,2,FALSE),0)</f>
        <v>0.11649999999999999</v>
      </c>
      <c r="E278" s="14">
        <f t="shared" ca="1" si="142"/>
        <v>1.0004373900000001</v>
      </c>
      <c r="F278" s="14">
        <f ca="1">(TRUNC(PRODUCT($E$12:$E277),16))</f>
        <v>1.05251734385132</v>
      </c>
      <c r="G278" s="14">
        <f t="shared" si="143"/>
        <v>1</v>
      </c>
      <c r="H278" s="14">
        <f t="shared" ca="1" si="144"/>
        <v>1.0525173400000001</v>
      </c>
      <c r="I278" s="13">
        <f t="shared" si="134"/>
        <v>0.06</v>
      </c>
      <c r="J278" s="29">
        <f t="shared" si="135"/>
        <v>44375</v>
      </c>
      <c r="K278" s="2">
        <f t="shared" si="136"/>
        <v>184</v>
      </c>
      <c r="L278" s="17">
        <f t="shared" si="137"/>
        <v>184</v>
      </c>
      <c r="M278" s="12">
        <f t="shared" si="129"/>
        <v>1.043463587</v>
      </c>
      <c r="N278" s="12">
        <f t="shared" ca="1" si="130"/>
        <v>1.0982635190000001</v>
      </c>
      <c r="O278" s="179">
        <f t="shared" si="138"/>
        <v>0</v>
      </c>
      <c r="P278" s="14">
        <f t="shared" ca="1" si="127"/>
        <v>98.263519000000002</v>
      </c>
      <c r="Q278" s="14">
        <f t="shared" si="128"/>
        <v>0</v>
      </c>
      <c r="R278" s="14">
        <f t="shared" si="146"/>
        <v>0</v>
      </c>
      <c r="S278" s="20">
        <f t="shared" si="131"/>
        <v>0</v>
      </c>
      <c r="T278" s="14">
        <f t="shared" si="145"/>
        <v>0</v>
      </c>
      <c r="U278" s="4" t="str">
        <f t="shared" si="139"/>
        <v>J=</v>
      </c>
      <c r="V278" s="29">
        <f t="shared" si="140"/>
        <v>44708</v>
      </c>
      <c r="W278" s="3"/>
      <c r="X278" s="3"/>
      <c r="Y278" s="105">
        <f>[2]Plan1!$A348</f>
        <v>47239</v>
      </c>
      <c r="Z278" s="105" t="str">
        <f>[2]Plan1!$C348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32"/>
        <v>44642</v>
      </c>
      <c r="B279" s="144">
        <f t="shared" ca="1" si="141"/>
        <v>1098.99797599</v>
      </c>
      <c r="C279" s="14">
        <f t="shared" si="133"/>
        <v>1000</v>
      </c>
      <c r="D279" s="13">
        <f ca="1">IF(A279&lt;$B$1,VLOOKUP(A279,[1]DI!$A$4:$B$15000,2,FALSE),0)</f>
        <v>0.11649999999999999</v>
      </c>
      <c r="E279" s="14">
        <f t="shared" ca="1" si="142"/>
        <v>1.0004373900000001</v>
      </c>
      <c r="F279" s="14">
        <f ca="1">(TRUNC(PRODUCT($E$12:$E278),16))</f>
        <v>1.0529777044123501</v>
      </c>
      <c r="G279" s="14">
        <f t="shared" si="143"/>
        <v>1</v>
      </c>
      <c r="H279" s="14">
        <f t="shared" ca="1" si="144"/>
        <v>1.0529777</v>
      </c>
      <c r="I279" s="13">
        <f t="shared" si="134"/>
        <v>0.06</v>
      </c>
      <c r="J279" s="29">
        <f t="shared" si="135"/>
        <v>44375</v>
      </c>
      <c r="K279" s="2">
        <f t="shared" si="136"/>
        <v>185</v>
      </c>
      <c r="L279" s="17">
        <f t="shared" si="137"/>
        <v>185</v>
      </c>
      <c r="M279" s="12">
        <f t="shared" si="129"/>
        <v>1.043704891</v>
      </c>
      <c r="N279" s="12">
        <f t="shared" ca="1" si="130"/>
        <v>1.0989979759999999</v>
      </c>
      <c r="O279" s="179">
        <f t="shared" si="138"/>
        <v>0</v>
      </c>
      <c r="P279" s="14">
        <f t="shared" ca="1" si="127"/>
        <v>98.99797599</v>
      </c>
      <c r="Q279" s="14">
        <f t="shared" si="128"/>
        <v>0</v>
      </c>
      <c r="R279" s="14">
        <f t="shared" si="146"/>
        <v>0</v>
      </c>
      <c r="S279" s="20">
        <f t="shared" si="131"/>
        <v>0</v>
      </c>
      <c r="T279" s="14">
        <f t="shared" si="145"/>
        <v>0</v>
      </c>
      <c r="U279" s="4" t="str">
        <f t="shared" si="139"/>
        <v>J=</v>
      </c>
      <c r="V279" s="29">
        <f t="shared" si="140"/>
        <v>44708</v>
      </c>
      <c r="W279" s="3"/>
      <c r="X279" s="3"/>
      <c r="Y279" s="105">
        <f>[2]Plan1!$A349</f>
        <v>47269</v>
      </c>
      <c r="Z279" s="105" t="str">
        <f>[2]Plan1!$C349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32"/>
        <v>44643</v>
      </c>
      <c r="B280" s="144">
        <f t="shared" ca="1" si="141"/>
        <v>1099.7329319999999</v>
      </c>
      <c r="C280" s="14">
        <f t="shared" si="133"/>
        <v>1000</v>
      </c>
      <c r="D280" s="13">
        <f ca="1">IF(A280&lt;$B$1,VLOOKUP(A280,[1]DI!$A$4:$B$15000,2,FALSE),0)</f>
        <v>0.11649999999999999</v>
      </c>
      <c r="E280" s="14">
        <f t="shared" ca="1" si="142"/>
        <v>1.0004373900000001</v>
      </c>
      <c r="F280" s="14">
        <f ca="1">(TRUNC(PRODUCT($E$12:$E279),16))</f>
        <v>1.05343826633048</v>
      </c>
      <c r="G280" s="14">
        <f t="shared" si="143"/>
        <v>1</v>
      </c>
      <c r="H280" s="14">
        <f t="shared" ca="1" si="144"/>
        <v>1.05343827</v>
      </c>
      <c r="I280" s="13">
        <f t="shared" si="134"/>
        <v>0.06</v>
      </c>
      <c r="J280" s="29">
        <f t="shared" si="135"/>
        <v>44375</v>
      </c>
      <c r="K280" s="2">
        <f t="shared" si="136"/>
        <v>186</v>
      </c>
      <c r="L280" s="17">
        <f t="shared" si="137"/>
        <v>186</v>
      </c>
      <c r="M280" s="12">
        <f t="shared" si="129"/>
        <v>1.0439462500000001</v>
      </c>
      <c r="N280" s="12">
        <f t="shared" ca="1" si="130"/>
        <v>1.099732932</v>
      </c>
      <c r="O280" s="179">
        <f t="shared" si="138"/>
        <v>0</v>
      </c>
      <c r="P280" s="14">
        <f t="shared" ca="1" si="127"/>
        <v>99.732932000000005</v>
      </c>
      <c r="Q280" s="14">
        <f t="shared" si="128"/>
        <v>0</v>
      </c>
      <c r="R280" s="14">
        <f t="shared" si="146"/>
        <v>0</v>
      </c>
      <c r="S280" s="20">
        <f t="shared" si="131"/>
        <v>0</v>
      </c>
      <c r="T280" s="14">
        <f t="shared" si="145"/>
        <v>0</v>
      </c>
      <c r="U280" s="4" t="str">
        <f t="shared" si="139"/>
        <v>J=</v>
      </c>
      <c r="V280" s="29">
        <f t="shared" si="140"/>
        <v>44708</v>
      </c>
      <c r="W280" s="3"/>
      <c r="X280" s="3"/>
      <c r="Y280" s="105">
        <f>[2]Plan1!$A350</f>
        <v>47368</v>
      </c>
      <c r="Z280" s="105" t="str">
        <f>[2]Plan1!$C350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32"/>
        <v>44644</v>
      </c>
      <c r="B281" s="144">
        <f t="shared" ca="1" si="141"/>
        <v>1100.4683669999999</v>
      </c>
      <c r="C281" s="14">
        <f t="shared" si="133"/>
        <v>1000</v>
      </c>
      <c r="D281" s="13">
        <f ca="1">IF(A281&lt;$B$1,VLOOKUP(A281,[1]DI!$A$4:$B$15000,2,FALSE),0)</f>
        <v>0.11649999999999999</v>
      </c>
      <c r="E281" s="14">
        <f t="shared" ca="1" si="142"/>
        <v>1.0004373900000001</v>
      </c>
      <c r="F281" s="14">
        <f ca="1">(TRUNC(PRODUCT($E$12:$E280),16))</f>
        <v>1.05389902969379</v>
      </c>
      <c r="G281" s="14">
        <f t="shared" si="143"/>
        <v>1</v>
      </c>
      <c r="H281" s="14">
        <f t="shared" ca="1" si="144"/>
        <v>1.05389903</v>
      </c>
      <c r="I281" s="13">
        <f t="shared" si="134"/>
        <v>0.06</v>
      </c>
      <c r="J281" s="29">
        <f t="shared" si="135"/>
        <v>44375</v>
      </c>
      <c r="K281" s="2">
        <f t="shared" si="136"/>
        <v>187</v>
      </c>
      <c r="L281" s="17">
        <f t="shared" si="137"/>
        <v>187</v>
      </c>
      <c r="M281" s="12">
        <f t="shared" si="129"/>
        <v>1.0441876649999999</v>
      </c>
      <c r="N281" s="12">
        <f t="shared" ca="1" si="130"/>
        <v>1.1004683669999999</v>
      </c>
      <c r="O281" s="179">
        <f t="shared" si="138"/>
        <v>0</v>
      </c>
      <c r="P281" s="14">
        <f t="shared" ca="1" si="127"/>
        <v>100.468367</v>
      </c>
      <c r="Q281" s="14">
        <f t="shared" si="128"/>
        <v>0</v>
      </c>
      <c r="R281" s="14">
        <f t="shared" si="146"/>
        <v>0</v>
      </c>
      <c r="S281" s="20">
        <f t="shared" si="131"/>
        <v>0</v>
      </c>
      <c r="T281" s="14">
        <f t="shared" si="145"/>
        <v>0</v>
      </c>
      <c r="U281" s="4" t="str">
        <f t="shared" si="139"/>
        <v>J=</v>
      </c>
      <c r="V281" s="29">
        <f t="shared" si="140"/>
        <v>44708</v>
      </c>
      <c r="W281" s="3"/>
      <c r="X281" s="3"/>
      <c r="Y281" s="105">
        <f>[2]Plan1!$A351</f>
        <v>47403</v>
      </c>
      <c r="Z281" s="105" t="str">
        <f>[2]Plan1!$C351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32"/>
        <v>44645</v>
      </c>
      <c r="B282" s="144">
        <f t="shared" ca="1" si="141"/>
        <v>1101.204293</v>
      </c>
      <c r="C282" s="14">
        <f t="shared" si="133"/>
        <v>1000</v>
      </c>
      <c r="D282" s="13">
        <f ca="1">IF(A282&lt;$B$1,VLOOKUP(A282,[1]DI!$A$4:$B$15000,2,FALSE),0)</f>
        <v>0.11649999999999999</v>
      </c>
      <c r="E282" s="14">
        <f t="shared" ca="1" si="142"/>
        <v>1.0004373900000001</v>
      </c>
      <c r="F282" s="14">
        <f ca="1">(TRUNC(PRODUCT($E$12:$E281),16))</f>
        <v>1.0543599945903901</v>
      </c>
      <c r="G282" s="14">
        <f t="shared" si="143"/>
        <v>1</v>
      </c>
      <c r="H282" s="14">
        <f t="shared" ca="1" si="144"/>
        <v>1.05435999</v>
      </c>
      <c r="I282" s="13">
        <f t="shared" si="134"/>
        <v>0.06</v>
      </c>
      <c r="J282" s="29">
        <f t="shared" si="135"/>
        <v>44375</v>
      </c>
      <c r="K282" s="2">
        <f t="shared" si="136"/>
        <v>188</v>
      </c>
      <c r="L282" s="17">
        <f t="shared" si="137"/>
        <v>188</v>
      </c>
      <c r="M282" s="12">
        <f t="shared" si="129"/>
        <v>1.044429136</v>
      </c>
      <c r="N282" s="12">
        <f t="shared" ca="1" si="130"/>
        <v>1.1012042929999999</v>
      </c>
      <c r="O282" s="179">
        <f t="shared" si="138"/>
        <v>0</v>
      </c>
      <c r="P282" s="14">
        <f t="shared" ca="1" si="127"/>
        <v>101.20429300000001</v>
      </c>
      <c r="Q282" s="14">
        <f t="shared" si="128"/>
        <v>0</v>
      </c>
      <c r="R282" s="14">
        <f t="shared" si="146"/>
        <v>0</v>
      </c>
      <c r="S282" s="20">
        <f t="shared" si="131"/>
        <v>0</v>
      </c>
      <c r="T282" s="14">
        <f t="shared" si="145"/>
        <v>0</v>
      </c>
      <c r="U282" s="4" t="str">
        <f t="shared" si="139"/>
        <v>J=</v>
      </c>
      <c r="V282" s="29">
        <f t="shared" si="140"/>
        <v>44708</v>
      </c>
      <c r="W282" s="3"/>
      <c r="X282" s="3"/>
      <c r="Y282" s="105">
        <f>[2]Plan1!$A352</f>
        <v>47424</v>
      </c>
      <c r="Z282" s="105" t="str">
        <f>[2]Plan1!$C352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32"/>
        <v>44646</v>
      </c>
      <c r="B283" s="144">
        <f t="shared" ca="1" si="141"/>
        <v>1101.9407209999999</v>
      </c>
      <c r="C283" s="14">
        <f t="shared" si="133"/>
        <v>1000</v>
      </c>
      <c r="D283" s="13">
        <f ca="1">IF(A283&lt;$B$1,VLOOKUP(A283,[1]DI!$A$4:$B$15000,2,FALSE),0)</f>
        <v>0</v>
      </c>
      <c r="E283" s="14">
        <f t="shared" ca="1" si="142"/>
        <v>1</v>
      </c>
      <c r="F283" s="14">
        <f ca="1">(TRUNC(PRODUCT($E$12:$E282),16))</f>
        <v>1.0548211611084299</v>
      </c>
      <c r="G283" s="14">
        <f t="shared" si="143"/>
        <v>1</v>
      </c>
      <c r="H283" s="14">
        <f t="shared" ca="1" si="144"/>
        <v>1.0548211599999999</v>
      </c>
      <c r="I283" s="13">
        <f t="shared" si="134"/>
        <v>0.06</v>
      </c>
      <c r="J283" s="29">
        <f t="shared" si="135"/>
        <v>44375</v>
      </c>
      <c r="K283" s="2">
        <f t="shared" si="136"/>
        <v>188</v>
      </c>
      <c r="L283" s="17">
        <f t="shared" si="137"/>
        <v>189</v>
      </c>
      <c r="M283" s="12">
        <f t="shared" si="129"/>
        <v>1.044670663</v>
      </c>
      <c r="N283" s="12">
        <f t="shared" ca="1" si="130"/>
        <v>1.1019407210000001</v>
      </c>
      <c r="O283" s="179">
        <f t="shared" si="138"/>
        <v>0</v>
      </c>
      <c r="P283" s="14">
        <f t="shared" ca="1" si="127"/>
        <v>101.940721</v>
      </c>
      <c r="Q283" s="14">
        <f t="shared" si="128"/>
        <v>0</v>
      </c>
      <c r="R283" s="14">
        <f t="shared" si="146"/>
        <v>0</v>
      </c>
      <c r="S283" s="20">
        <f t="shared" si="131"/>
        <v>0</v>
      </c>
      <c r="T283" s="14">
        <f t="shared" si="145"/>
        <v>0</v>
      </c>
      <c r="U283" s="4" t="str">
        <f t="shared" si="139"/>
        <v>J=</v>
      </c>
      <c r="V283" s="29">
        <f t="shared" si="140"/>
        <v>44708</v>
      </c>
      <c r="W283" s="3"/>
      <c r="X283" s="3"/>
      <c r="Y283" s="105">
        <f>[2]Plan1!$A353</f>
        <v>47437</v>
      </c>
      <c r="Z283" s="105" t="str">
        <f>[2]Plan1!$C353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32"/>
        <v>44647</v>
      </c>
      <c r="B284" s="144">
        <f t="shared" ca="1" si="141"/>
        <v>1101.9407209999999</v>
      </c>
      <c r="C284" s="14">
        <f t="shared" si="133"/>
        <v>1000</v>
      </c>
      <c r="D284" s="13">
        <f ca="1">IF(A284&lt;$B$1,VLOOKUP(A284,[1]DI!$A$4:$B$15000,2,FALSE),0)</f>
        <v>0</v>
      </c>
      <c r="E284" s="14">
        <f t="shared" ca="1" si="142"/>
        <v>1</v>
      </c>
      <c r="F284" s="14">
        <f ca="1">(TRUNC(PRODUCT($E$12:$E283),16))</f>
        <v>1.0548211611084299</v>
      </c>
      <c r="G284" s="14">
        <f t="shared" si="143"/>
        <v>1</v>
      </c>
      <c r="H284" s="14">
        <f t="shared" ca="1" si="144"/>
        <v>1.0548211599999999</v>
      </c>
      <c r="I284" s="13">
        <f t="shared" si="134"/>
        <v>0.06</v>
      </c>
      <c r="J284" s="29">
        <f t="shared" si="135"/>
        <v>44375</v>
      </c>
      <c r="K284" s="2">
        <f t="shared" si="136"/>
        <v>188</v>
      </c>
      <c r="L284" s="17">
        <f t="shared" si="137"/>
        <v>189</v>
      </c>
      <c r="M284" s="12">
        <f t="shared" si="129"/>
        <v>1.044670663</v>
      </c>
      <c r="N284" s="12">
        <f t="shared" ca="1" si="130"/>
        <v>1.1019407210000001</v>
      </c>
      <c r="O284" s="179">
        <f t="shared" si="138"/>
        <v>0</v>
      </c>
      <c r="P284" s="14">
        <f t="shared" ca="1" si="127"/>
        <v>101.940721</v>
      </c>
      <c r="Q284" s="14">
        <f t="shared" si="128"/>
        <v>0</v>
      </c>
      <c r="R284" s="14">
        <f t="shared" si="146"/>
        <v>0</v>
      </c>
      <c r="S284" s="20">
        <f t="shared" si="131"/>
        <v>0</v>
      </c>
      <c r="T284" s="14">
        <f t="shared" si="145"/>
        <v>0</v>
      </c>
      <c r="U284" s="4" t="str">
        <f t="shared" si="139"/>
        <v>J=</v>
      </c>
      <c r="V284" s="29">
        <f t="shared" si="140"/>
        <v>44708</v>
      </c>
      <c r="W284" s="3"/>
      <c r="X284" s="3"/>
      <c r="Y284" s="105">
        <f>[2]Plan1!$A354</f>
        <v>47442</v>
      </c>
      <c r="Z284" s="105" t="str">
        <f>[2]Plan1!$C354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32"/>
        <v>44648</v>
      </c>
      <c r="B285" s="144">
        <f t="shared" ca="1" si="141"/>
        <v>1101.9407209999999</v>
      </c>
      <c r="C285" s="14">
        <f t="shared" si="133"/>
        <v>1000</v>
      </c>
      <c r="D285" s="13">
        <f ca="1">IF(A285&lt;$B$1,VLOOKUP(A285,[1]DI!$A$4:$B$15000,2,FALSE),0)</f>
        <v>0.11649999999999999</v>
      </c>
      <c r="E285" s="14">
        <f t="shared" ca="1" si="142"/>
        <v>1.0004373900000001</v>
      </c>
      <c r="F285" s="14">
        <f ca="1">(TRUNC(PRODUCT($E$12:$E284),16))</f>
        <v>1.0548211611084299</v>
      </c>
      <c r="G285" s="14">
        <f t="shared" si="143"/>
        <v>1</v>
      </c>
      <c r="H285" s="14">
        <f t="shared" ca="1" si="144"/>
        <v>1.0548211599999999</v>
      </c>
      <c r="I285" s="13">
        <f t="shared" si="134"/>
        <v>0.06</v>
      </c>
      <c r="J285" s="29">
        <f t="shared" si="135"/>
        <v>44375</v>
      </c>
      <c r="K285" s="2">
        <f t="shared" si="136"/>
        <v>189</v>
      </c>
      <c r="L285" s="17">
        <f t="shared" si="137"/>
        <v>189</v>
      </c>
      <c r="M285" s="12">
        <f t="shared" si="129"/>
        <v>1.044670663</v>
      </c>
      <c r="N285" s="12">
        <f t="shared" ca="1" si="130"/>
        <v>1.1019407210000001</v>
      </c>
      <c r="O285" s="179">
        <f t="shared" si="138"/>
        <v>0</v>
      </c>
      <c r="P285" s="14">
        <f t="shared" ca="1" si="127"/>
        <v>101.940721</v>
      </c>
      <c r="Q285" s="14">
        <f t="shared" si="128"/>
        <v>0</v>
      </c>
      <c r="R285" s="14">
        <f t="shared" si="146"/>
        <v>0</v>
      </c>
      <c r="S285" s="20">
        <f t="shared" si="131"/>
        <v>0</v>
      </c>
      <c r="T285" s="14">
        <f t="shared" si="145"/>
        <v>0</v>
      </c>
      <c r="U285" s="4" t="str">
        <f t="shared" si="139"/>
        <v>J=</v>
      </c>
      <c r="V285" s="29">
        <f t="shared" si="140"/>
        <v>44708</v>
      </c>
      <c r="W285" s="3"/>
      <c r="X285" s="3"/>
      <c r="Y285" s="105">
        <f>[2]Plan1!$A355</f>
        <v>47477</v>
      </c>
      <c r="Z285" s="105" t="str">
        <f>[2]Plan1!$C355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32"/>
        <v>44649</v>
      </c>
      <c r="B286" s="144">
        <f t="shared" ca="1" si="141"/>
        <v>1102.677639</v>
      </c>
      <c r="C286" s="14">
        <f t="shared" si="133"/>
        <v>1000</v>
      </c>
      <c r="D286" s="13">
        <f ca="1">IF(A286&lt;$B$1,VLOOKUP(A286,[1]DI!$A$4:$B$15000,2,FALSE),0)</f>
        <v>0.11649999999999999</v>
      </c>
      <c r="E286" s="14">
        <f t="shared" ca="1" si="142"/>
        <v>1.0004373900000001</v>
      </c>
      <c r="F286" s="14">
        <f ca="1">(TRUNC(PRODUCT($E$12:$E285),16))</f>
        <v>1.0552825293360799</v>
      </c>
      <c r="G286" s="14">
        <f t="shared" si="143"/>
        <v>1</v>
      </c>
      <c r="H286" s="14">
        <f t="shared" ca="1" si="144"/>
        <v>1.0552825299999999</v>
      </c>
      <c r="I286" s="13">
        <f t="shared" si="134"/>
        <v>0.06</v>
      </c>
      <c r="J286" s="29">
        <f t="shared" si="135"/>
        <v>44375</v>
      </c>
      <c r="K286" s="2">
        <f t="shared" si="136"/>
        <v>190</v>
      </c>
      <c r="L286" s="17">
        <f t="shared" si="137"/>
        <v>190</v>
      </c>
      <c r="M286" s="12">
        <f t="shared" si="129"/>
        <v>1.044912246</v>
      </c>
      <c r="N286" s="12">
        <f t="shared" ca="1" si="130"/>
        <v>1.1026776389999999</v>
      </c>
      <c r="O286" s="179">
        <f t="shared" si="138"/>
        <v>0</v>
      </c>
      <c r="P286" s="14">
        <f t="shared" ca="1" si="127"/>
        <v>102.677639</v>
      </c>
      <c r="Q286" s="14">
        <f t="shared" si="128"/>
        <v>0</v>
      </c>
      <c r="R286" s="14">
        <f t="shared" si="146"/>
        <v>0</v>
      </c>
      <c r="S286" s="20">
        <f t="shared" si="131"/>
        <v>0</v>
      </c>
      <c r="T286" s="14">
        <f t="shared" si="145"/>
        <v>0</v>
      </c>
      <c r="U286" s="4" t="str">
        <f t="shared" si="139"/>
        <v>J=</v>
      </c>
      <c r="V286" s="29">
        <f t="shared" si="140"/>
        <v>44708</v>
      </c>
      <c r="W286" s="3"/>
      <c r="X286" s="3"/>
      <c r="Y286" s="105">
        <f>[2]Plan1!$A356</f>
        <v>47484</v>
      </c>
      <c r="Z286" s="105" t="str">
        <f>[2]Plan1!$C356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32"/>
        <v>44650</v>
      </c>
      <c r="B287" s="144">
        <f t="shared" ca="1" si="141"/>
        <v>1103.4150480000001</v>
      </c>
      <c r="C287" s="14">
        <f t="shared" si="133"/>
        <v>1000</v>
      </c>
      <c r="D287" s="13">
        <f ca="1">IF(A287&lt;$B$1,VLOOKUP(A287,[1]DI!$A$4:$B$15000,2,FALSE),0)</f>
        <v>0.11649999999999999</v>
      </c>
      <c r="E287" s="14">
        <f t="shared" ca="1" si="142"/>
        <v>1.0004373900000001</v>
      </c>
      <c r="F287" s="14">
        <f ca="1">(TRUNC(PRODUCT($E$12:$E286),16))</f>
        <v>1.0557440993615901</v>
      </c>
      <c r="G287" s="14">
        <f t="shared" si="143"/>
        <v>1</v>
      </c>
      <c r="H287" s="14">
        <f t="shared" ca="1" si="144"/>
        <v>1.0557441000000001</v>
      </c>
      <c r="I287" s="13">
        <f t="shared" si="134"/>
        <v>0.06</v>
      </c>
      <c r="J287" s="29">
        <f t="shared" si="135"/>
        <v>44375</v>
      </c>
      <c r="K287" s="2">
        <f t="shared" si="136"/>
        <v>191</v>
      </c>
      <c r="L287" s="17">
        <f t="shared" si="137"/>
        <v>191</v>
      </c>
      <c r="M287" s="12">
        <f t="shared" si="129"/>
        <v>1.0451538849999999</v>
      </c>
      <c r="N287" s="12">
        <f t="shared" ca="1" si="130"/>
        <v>1.103415048</v>
      </c>
      <c r="O287" s="179">
        <f t="shared" si="138"/>
        <v>0</v>
      </c>
      <c r="P287" s="14">
        <f t="shared" ca="1" si="127"/>
        <v>103.415048</v>
      </c>
      <c r="Q287" s="14">
        <f t="shared" si="128"/>
        <v>0</v>
      </c>
      <c r="R287" s="14">
        <f t="shared" si="146"/>
        <v>0</v>
      </c>
      <c r="S287" s="20">
        <f t="shared" si="131"/>
        <v>0</v>
      </c>
      <c r="T287" s="14">
        <f t="shared" si="145"/>
        <v>0</v>
      </c>
      <c r="U287" s="4" t="str">
        <f t="shared" si="139"/>
        <v>J=</v>
      </c>
      <c r="V287" s="29">
        <f t="shared" si="140"/>
        <v>44708</v>
      </c>
      <c r="W287" s="3"/>
      <c r="X287" s="3"/>
      <c r="Y287" s="105">
        <f>[2]Plan1!$A357</f>
        <v>47546</v>
      </c>
      <c r="Z287" s="105" t="str">
        <f>[2]Plan1!$C357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32"/>
        <v>44651</v>
      </c>
      <c r="B288" s="144">
        <f t="shared" ca="1" si="141"/>
        <v>1104.152947</v>
      </c>
      <c r="C288" s="14">
        <f t="shared" si="133"/>
        <v>1000</v>
      </c>
      <c r="D288" s="13">
        <f ca="1">IF(A288&lt;$B$1,VLOOKUP(A288,[1]DI!$A$4:$B$15000,2,FALSE),0)</f>
        <v>0.11649999999999999</v>
      </c>
      <c r="E288" s="14">
        <f t="shared" ca="1" si="142"/>
        <v>1.0004373900000001</v>
      </c>
      <c r="F288" s="14">
        <f ca="1">(TRUNC(PRODUCT($E$12:$E287),16))</f>
        <v>1.0562058712732101</v>
      </c>
      <c r="G288" s="14">
        <f t="shared" si="143"/>
        <v>1</v>
      </c>
      <c r="H288" s="14">
        <f t="shared" ca="1" si="144"/>
        <v>1.0562058700000001</v>
      </c>
      <c r="I288" s="13">
        <f t="shared" si="134"/>
        <v>0.06</v>
      </c>
      <c r="J288" s="29">
        <f t="shared" si="135"/>
        <v>44375</v>
      </c>
      <c r="K288" s="2">
        <f t="shared" si="136"/>
        <v>192</v>
      </c>
      <c r="L288" s="17">
        <f t="shared" si="137"/>
        <v>192</v>
      </c>
      <c r="M288" s="12">
        <f t="shared" si="129"/>
        <v>1.045395579</v>
      </c>
      <c r="N288" s="12">
        <f t="shared" ca="1" si="130"/>
        <v>1.104152947</v>
      </c>
      <c r="O288" s="179">
        <f t="shared" si="138"/>
        <v>0</v>
      </c>
      <c r="P288" s="14">
        <f t="shared" ca="1" si="127"/>
        <v>104.152947</v>
      </c>
      <c r="Q288" s="14">
        <f t="shared" si="128"/>
        <v>0</v>
      </c>
      <c r="R288" s="14">
        <f t="shared" si="146"/>
        <v>0</v>
      </c>
      <c r="S288" s="20">
        <f t="shared" si="131"/>
        <v>0</v>
      </c>
      <c r="T288" s="14">
        <f t="shared" si="145"/>
        <v>0</v>
      </c>
      <c r="U288" s="4" t="str">
        <f t="shared" si="139"/>
        <v>J=</v>
      </c>
      <c r="V288" s="29">
        <f t="shared" si="140"/>
        <v>44708</v>
      </c>
      <c r="W288" s="3"/>
      <c r="X288" s="3"/>
      <c r="Y288" s="105">
        <f>[2]Plan1!$A358</f>
        <v>47547</v>
      </c>
      <c r="Z288" s="105" t="str">
        <f>[2]Plan1!$C358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32"/>
        <v>44652</v>
      </c>
      <c r="B289" s="144">
        <f t="shared" ca="1" si="141"/>
        <v>1104.891349</v>
      </c>
      <c r="C289" s="14">
        <f t="shared" si="133"/>
        <v>1000</v>
      </c>
      <c r="D289" s="13">
        <f ca="1">IF(A289&lt;$B$1,VLOOKUP(A289,[1]DI!$A$4:$B$15000,2,FALSE),0)</f>
        <v>0.11649999999999999</v>
      </c>
      <c r="E289" s="14">
        <f t="shared" ca="1" si="142"/>
        <v>1.0004373900000001</v>
      </c>
      <c r="F289" s="14">
        <f ca="1">(TRUNC(PRODUCT($E$12:$E288),16))</f>
        <v>1.0566678451592499</v>
      </c>
      <c r="G289" s="14">
        <f t="shared" si="143"/>
        <v>1</v>
      </c>
      <c r="H289" s="14">
        <f t="shared" ca="1" si="144"/>
        <v>1.05666785</v>
      </c>
      <c r="I289" s="13">
        <f t="shared" si="134"/>
        <v>0.06</v>
      </c>
      <c r="J289" s="29">
        <f t="shared" si="135"/>
        <v>44375</v>
      </c>
      <c r="K289" s="2">
        <f t="shared" si="136"/>
        <v>193</v>
      </c>
      <c r="L289" s="17">
        <f t="shared" si="137"/>
        <v>193</v>
      </c>
      <c r="M289" s="12">
        <f t="shared" si="129"/>
        <v>1.0456373299999999</v>
      </c>
      <c r="N289" s="12">
        <f t="shared" ca="1" si="130"/>
        <v>1.1048913490000001</v>
      </c>
      <c r="O289" s="179">
        <f t="shared" si="138"/>
        <v>0</v>
      </c>
      <c r="P289" s="14">
        <f t="shared" ca="1" si="127"/>
        <v>104.89134900000001</v>
      </c>
      <c r="Q289" s="14">
        <f t="shared" si="128"/>
        <v>0</v>
      </c>
      <c r="R289" s="14">
        <f t="shared" si="146"/>
        <v>0</v>
      </c>
      <c r="S289" s="20">
        <f t="shared" si="131"/>
        <v>0</v>
      </c>
      <c r="T289" s="14">
        <f t="shared" si="145"/>
        <v>0</v>
      </c>
      <c r="U289" s="4" t="str">
        <f t="shared" si="139"/>
        <v>J=</v>
      </c>
      <c r="V289" s="29">
        <f t="shared" si="140"/>
        <v>44708</v>
      </c>
      <c r="W289" s="3"/>
      <c r="X289" s="3"/>
      <c r="Y289" s="105">
        <f>[2]Plan1!$A359</f>
        <v>47592</v>
      </c>
      <c r="Z289" s="105" t="str">
        <f>[2]Plan1!$C359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32"/>
        <v>44653</v>
      </c>
      <c r="B290" s="144">
        <f t="shared" ca="1" si="141"/>
        <v>1105.630232</v>
      </c>
      <c r="C290" s="14">
        <f t="shared" si="133"/>
        <v>1000</v>
      </c>
      <c r="D290" s="13">
        <f ca="1">IF(A290&lt;$B$1,VLOOKUP(A290,[1]DI!$A$4:$B$15000,2,FALSE),0)</f>
        <v>0</v>
      </c>
      <c r="E290" s="14">
        <f t="shared" ca="1" si="142"/>
        <v>1</v>
      </c>
      <c r="F290" s="14">
        <f ca="1">(TRUNC(PRODUCT($E$12:$E289),16))</f>
        <v>1.0571300211080401</v>
      </c>
      <c r="G290" s="14">
        <f t="shared" si="143"/>
        <v>1</v>
      </c>
      <c r="H290" s="14">
        <f t="shared" ca="1" si="144"/>
        <v>1.05713002</v>
      </c>
      <c r="I290" s="13">
        <f t="shared" si="134"/>
        <v>0.06</v>
      </c>
      <c r="J290" s="29">
        <f t="shared" si="135"/>
        <v>44375</v>
      </c>
      <c r="K290" s="2">
        <f t="shared" si="136"/>
        <v>193</v>
      </c>
      <c r="L290" s="17">
        <f t="shared" si="137"/>
        <v>194</v>
      </c>
      <c r="M290" s="12">
        <f t="shared" si="129"/>
        <v>1.0458791359999999</v>
      </c>
      <c r="N290" s="12">
        <f t="shared" ca="1" si="130"/>
        <v>1.105630232</v>
      </c>
      <c r="O290" s="179">
        <f t="shared" si="138"/>
        <v>0</v>
      </c>
      <c r="P290" s="14">
        <f t="shared" ca="1" si="127"/>
        <v>105.63023200000001</v>
      </c>
      <c r="Q290" s="14">
        <f t="shared" si="128"/>
        <v>0</v>
      </c>
      <c r="R290" s="14">
        <f t="shared" si="146"/>
        <v>0</v>
      </c>
      <c r="S290" s="20">
        <f t="shared" si="131"/>
        <v>0</v>
      </c>
      <c r="T290" s="14">
        <f t="shared" si="145"/>
        <v>0</v>
      </c>
      <c r="U290" s="4" t="str">
        <f t="shared" si="139"/>
        <v>J=</v>
      </c>
      <c r="V290" s="29">
        <f t="shared" si="140"/>
        <v>44708</v>
      </c>
      <c r="W290" s="3"/>
      <c r="X290" s="3"/>
      <c r="Y290" s="105">
        <f>[2]Plan1!$A360</f>
        <v>47594</v>
      </c>
      <c r="Z290" s="105" t="str">
        <f>[2]Plan1!$C360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32"/>
        <v>44654</v>
      </c>
      <c r="B291" s="144">
        <f t="shared" ca="1" si="141"/>
        <v>1105.630232</v>
      </c>
      <c r="C291" s="14">
        <f t="shared" si="133"/>
        <v>1000</v>
      </c>
      <c r="D291" s="13">
        <f ca="1">IF(A291&lt;$B$1,VLOOKUP(A291,[1]DI!$A$4:$B$15000,2,FALSE),0)</f>
        <v>0</v>
      </c>
      <c r="E291" s="14">
        <f t="shared" ca="1" si="142"/>
        <v>1</v>
      </c>
      <c r="F291" s="14">
        <f ca="1">(TRUNC(PRODUCT($E$12:$E290),16))</f>
        <v>1.0571300211080401</v>
      </c>
      <c r="G291" s="14">
        <f t="shared" si="143"/>
        <v>1</v>
      </c>
      <c r="H291" s="14">
        <f t="shared" ca="1" si="144"/>
        <v>1.05713002</v>
      </c>
      <c r="I291" s="13">
        <f t="shared" si="134"/>
        <v>0.06</v>
      </c>
      <c r="J291" s="29">
        <f t="shared" si="135"/>
        <v>44375</v>
      </c>
      <c r="K291" s="2">
        <f t="shared" si="136"/>
        <v>193</v>
      </c>
      <c r="L291" s="17">
        <f t="shared" si="137"/>
        <v>194</v>
      </c>
      <c r="M291" s="12">
        <f t="shared" si="129"/>
        <v>1.0458791359999999</v>
      </c>
      <c r="N291" s="12">
        <f t="shared" ca="1" si="130"/>
        <v>1.105630232</v>
      </c>
      <c r="O291" s="179">
        <f t="shared" si="138"/>
        <v>0</v>
      </c>
      <c r="P291" s="14">
        <f t="shared" ca="1" si="127"/>
        <v>105.63023200000001</v>
      </c>
      <c r="Q291" s="14">
        <f t="shared" si="128"/>
        <v>0</v>
      </c>
      <c r="R291" s="14">
        <f t="shared" si="146"/>
        <v>0</v>
      </c>
      <c r="S291" s="20">
        <f t="shared" si="131"/>
        <v>0</v>
      </c>
      <c r="T291" s="14">
        <f t="shared" si="145"/>
        <v>0</v>
      </c>
      <c r="U291" s="4" t="str">
        <f t="shared" si="139"/>
        <v>J=</v>
      </c>
      <c r="V291" s="29">
        <f t="shared" si="140"/>
        <v>44708</v>
      </c>
      <c r="W291" s="3"/>
      <c r="X291" s="3"/>
      <c r="Y291" s="105">
        <f>[2]Plan1!$A361</f>
        <v>47604</v>
      </c>
      <c r="Z291" s="105" t="str">
        <f>[2]Plan1!$C361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32"/>
        <v>44655</v>
      </c>
      <c r="B292" s="144">
        <f t="shared" ca="1" si="141"/>
        <v>1105.630232</v>
      </c>
      <c r="C292" s="14">
        <f t="shared" si="133"/>
        <v>1000</v>
      </c>
      <c r="D292" s="13">
        <f ca="1">IF(A292&lt;$B$1,VLOOKUP(A292,[1]DI!$A$4:$B$15000,2,FALSE),0)</f>
        <v>0.11649999999999999</v>
      </c>
      <c r="E292" s="14">
        <f t="shared" ca="1" si="142"/>
        <v>1.0004373900000001</v>
      </c>
      <c r="F292" s="14">
        <f ca="1">(TRUNC(PRODUCT($E$12:$E291),16))</f>
        <v>1.0571300211080401</v>
      </c>
      <c r="G292" s="14">
        <f t="shared" si="143"/>
        <v>1</v>
      </c>
      <c r="H292" s="14">
        <f t="shared" ca="1" si="144"/>
        <v>1.05713002</v>
      </c>
      <c r="I292" s="13">
        <f t="shared" si="134"/>
        <v>0.06</v>
      </c>
      <c r="J292" s="29">
        <f t="shared" si="135"/>
        <v>44375</v>
      </c>
      <c r="K292" s="2">
        <f t="shared" si="136"/>
        <v>194</v>
      </c>
      <c r="L292" s="17">
        <f t="shared" si="137"/>
        <v>194</v>
      </c>
      <c r="M292" s="12">
        <f t="shared" si="129"/>
        <v>1.0458791359999999</v>
      </c>
      <c r="N292" s="12">
        <f t="shared" ca="1" si="130"/>
        <v>1.105630232</v>
      </c>
      <c r="O292" s="179">
        <f t="shared" si="138"/>
        <v>0</v>
      </c>
      <c r="P292" s="14">
        <f t="shared" ca="1" si="127"/>
        <v>105.63023200000001</v>
      </c>
      <c r="Q292" s="14">
        <f t="shared" si="128"/>
        <v>0</v>
      </c>
      <c r="R292" s="14">
        <f t="shared" si="146"/>
        <v>0</v>
      </c>
      <c r="S292" s="20">
        <f t="shared" si="131"/>
        <v>0</v>
      </c>
      <c r="T292" s="14">
        <f t="shared" si="145"/>
        <v>0</v>
      </c>
      <c r="U292" s="4" t="str">
        <f t="shared" si="139"/>
        <v>J=</v>
      </c>
      <c r="V292" s="29">
        <f t="shared" si="140"/>
        <v>44708</v>
      </c>
      <c r="W292" s="3"/>
      <c r="X292" s="3"/>
      <c r="Y292" s="105">
        <f>[2]Plan1!$A362</f>
        <v>47654</v>
      </c>
      <c r="Z292" s="105" t="str">
        <f>[2]Plan1!$C362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32"/>
        <v>44656</v>
      </c>
      <c r="B293" s="144">
        <f t="shared" ca="1" si="141"/>
        <v>1106.3696170000001</v>
      </c>
      <c r="C293" s="14">
        <f t="shared" si="133"/>
        <v>1000</v>
      </c>
      <c r="D293" s="13">
        <f ca="1">IF(A293&lt;$B$1,VLOOKUP(A293,[1]DI!$A$4:$B$15000,2,FALSE),0)</f>
        <v>0.11649999999999999</v>
      </c>
      <c r="E293" s="14">
        <f t="shared" ca="1" si="142"/>
        <v>1.0004373900000001</v>
      </c>
      <c r="F293" s="14">
        <f ca="1">(TRUNC(PRODUCT($E$12:$E292),16))</f>
        <v>1.0575923992079701</v>
      </c>
      <c r="G293" s="14">
        <f t="shared" si="143"/>
        <v>1</v>
      </c>
      <c r="H293" s="14">
        <f t="shared" ca="1" si="144"/>
        <v>1.0575924000000001</v>
      </c>
      <c r="I293" s="13">
        <f t="shared" si="134"/>
        <v>0.06</v>
      </c>
      <c r="J293" s="29">
        <f t="shared" si="135"/>
        <v>44375</v>
      </c>
      <c r="K293" s="2">
        <f t="shared" si="136"/>
        <v>195</v>
      </c>
      <c r="L293" s="17">
        <f t="shared" si="137"/>
        <v>195</v>
      </c>
      <c r="M293" s="12">
        <f t="shared" si="129"/>
        <v>1.0461209979999999</v>
      </c>
      <c r="N293" s="12">
        <f t="shared" ca="1" si="130"/>
        <v>1.1063696169999999</v>
      </c>
      <c r="O293" s="179">
        <f t="shared" si="138"/>
        <v>0</v>
      </c>
      <c r="P293" s="14">
        <f t="shared" ca="1" si="127"/>
        <v>106.36961700000001</v>
      </c>
      <c r="Q293" s="14">
        <f t="shared" si="128"/>
        <v>0</v>
      </c>
      <c r="R293" s="14">
        <f t="shared" si="146"/>
        <v>0</v>
      </c>
      <c r="S293" s="20">
        <f t="shared" si="131"/>
        <v>0</v>
      </c>
      <c r="T293" s="14">
        <f t="shared" si="145"/>
        <v>0</v>
      </c>
      <c r="U293" s="4" t="str">
        <f t="shared" si="139"/>
        <v>J=</v>
      </c>
      <c r="V293" s="29">
        <f t="shared" si="140"/>
        <v>44708</v>
      </c>
      <c r="W293" s="3"/>
      <c r="X293" s="3"/>
      <c r="Y293" s="105">
        <f>[2]Plan1!$A363</f>
        <v>47733</v>
      </c>
      <c r="Z293" s="105" t="str">
        <f>[2]Plan1!$C363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32"/>
        <v>44657</v>
      </c>
      <c r="B294" s="144">
        <f t="shared" ca="1" si="141"/>
        <v>1107.109494</v>
      </c>
      <c r="C294" s="14">
        <f t="shared" si="133"/>
        <v>1000</v>
      </c>
      <c r="D294" s="13">
        <f ca="1">IF(A294&lt;$B$1,VLOOKUP(A294,[1]DI!$A$4:$B$15000,2,FALSE),0)</f>
        <v>0.11649999999999999</v>
      </c>
      <c r="E294" s="14">
        <f t="shared" ca="1" si="142"/>
        <v>1.0004373900000001</v>
      </c>
      <c r="F294" s="14">
        <f ca="1">(TRUNC(PRODUCT($E$12:$E293),16))</f>
        <v>1.0580549795474601</v>
      </c>
      <c r="G294" s="14">
        <f t="shared" si="143"/>
        <v>1</v>
      </c>
      <c r="H294" s="14">
        <f t="shared" ca="1" si="144"/>
        <v>1.0580549800000001</v>
      </c>
      <c r="I294" s="13">
        <f t="shared" si="134"/>
        <v>0.06</v>
      </c>
      <c r="J294" s="29">
        <f t="shared" si="135"/>
        <v>44375</v>
      </c>
      <c r="K294" s="2">
        <f t="shared" si="136"/>
        <v>196</v>
      </c>
      <c r="L294" s="17">
        <f t="shared" si="137"/>
        <v>196</v>
      </c>
      <c r="M294" s="12">
        <f t="shared" si="129"/>
        <v>1.0463629160000001</v>
      </c>
      <c r="N294" s="12">
        <f t="shared" ca="1" si="130"/>
        <v>1.1071094939999999</v>
      </c>
      <c r="O294" s="179">
        <f t="shared" si="138"/>
        <v>0</v>
      </c>
      <c r="P294" s="14">
        <f t="shared" ca="1" si="127"/>
        <v>107.109494</v>
      </c>
      <c r="Q294" s="14">
        <f t="shared" si="128"/>
        <v>0</v>
      </c>
      <c r="R294" s="14">
        <f t="shared" si="146"/>
        <v>0</v>
      </c>
      <c r="S294" s="20">
        <f t="shared" si="131"/>
        <v>0</v>
      </c>
      <c r="T294" s="14">
        <f t="shared" si="145"/>
        <v>0</v>
      </c>
      <c r="U294" s="4" t="str">
        <f t="shared" si="139"/>
        <v>J=</v>
      </c>
      <c r="V294" s="29">
        <f t="shared" si="140"/>
        <v>44708</v>
      </c>
      <c r="W294" s="3"/>
      <c r="X294" s="3"/>
      <c r="Y294" s="105">
        <f>[2]Plan1!$A364</f>
        <v>47768</v>
      </c>
      <c r="Z294" s="105" t="str">
        <f>[2]Plan1!$C364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32"/>
        <v>44658</v>
      </c>
      <c r="B295" s="144">
        <f t="shared" ca="1" si="141"/>
        <v>1107.8498649999999</v>
      </c>
      <c r="C295" s="14">
        <f t="shared" si="133"/>
        <v>1000</v>
      </c>
      <c r="D295" s="13">
        <f ca="1">IF(A295&lt;$B$1,VLOOKUP(A295,[1]DI!$A$4:$B$15000,2,FALSE),0)</f>
        <v>0.11649999999999999</v>
      </c>
      <c r="E295" s="14">
        <f t="shared" ca="1" si="142"/>
        <v>1.0004373900000001</v>
      </c>
      <c r="F295" s="14">
        <f ca="1">(TRUNC(PRODUCT($E$12:$E294),16))</f>
        <v>1.05851776221497</v>
      </c>
      <c r="G295" s="14">
        <f t="shared" si="143"/>
        <v>1</v>
      </c>
      <c r="H295" s="14">
        <f t="shared" ca="1" si="144"/>
        <v>1.05851776</v>
      </c>
      <c r="I295" s="13">
        <f t="shared" si="134"/>
        <v>0.06</v>
      </c>
      <c r="J295" s="29">
        <f t="shared" si="135"/>
        <v>44375</v>
      </c>
      <c r="K295" s="2">
        <f t="shared" si="136"/>
        <v>197</v>
      </c>
      <c r="L295" s="17">
        <f t="shared" si="137"/>
        <v>197</v>
      </c>
      <c r="M295" s="12">
        <f t="shared" si="129"/>
        <v>1.0466048910000001</v>
      </c>
      <c r="N295" s="12">
        <f t="shared" ca="1" si="130"/>
        <v>1.1078498649999999</v>
      </c>
      <c r="O295" s="179">
        <f t="shared" si="138"/>
        <v>0</v>
      </c>
      <c r="P295" s="14">
        <f t="shared" ca="1" si="127"/>
        <v>107.84986499999999</v>
      </c>
      <c r="Q295" s="14">
        <f t="shared" si="128"/>
        <v>0</v>
      </c>
      <c r="R295" s="14">
        <f t="shared" si="146"/>
        <v>0</v>
      </c>
      <c r="S295" s="20">
        <f t="shared" si="131"/>
        <v>0</v>
      </c>
      <c r="T295" s="14">
        <f t="shared" si="145"/>
        <v>0</v>
      </c>
      <c r="U295" s="4" t="str">
        <f t="shared" si="139"/>
        <v>J=</v>
      </c>
      <c r="V295" s="29">
        <f t="shared" si="140"/>
        <v>44708</v>
      </c>
      <c r="W295" s="3"/>
      <c r="X295" s="3"/>
      <c r="Y295" s="105">
        <f>[2]Plan1!$A365</f>
        <v>47789</v>
      </c>
      <c r="Z295" s="105" t="str">
        <f>[2]Plan1!$C365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32"/>
        <v>44659</v>
      </c>
      <c r="B296" s="144">
        <f t="shared" ca="1" si="141"/>
        <v>1108.5907380000001</v>
      </c>
      <c r="C296" s="14">
        <f t="shared" si="133"/>
        <v>1000</v>
      </c>
      <c r="D296" s="13">
        <f ca="1">IF(A296&lt;$B$1,VLOOKUP(A296,[1]DI!$A$4:$B$15000,2,FALSE),0)</f>
        <v>0.11649999999999999</v>
      </c>
      <c r="E296" s="14">
        <f t="shared" ca="1" si="142"/>
        <v>1.0004373900000001</v>
      </c>
      <c r="F296" s="14">
        <f ca="1">(TRUNC(PRODUCT($E$12:$E295),16))</f>
        <v>1.0589807472989801</v>
      </c>
      <c r="G296" s="14">
        <f t="shared" si="143"/>
        <v>1</v>
      </c>
      <c r="H296" s="14">
        <f t="shared" ca="1" si="144"/>
        <v>1.0589807499999999</v>
      </c>
      <c r="I296" s="13">
        <f t="shared" si="134"/>
        <v>0.06</v>
      </c>
      <c r="J296" s="29">
        <f t="shared" si="135"/>
        <v>44375</v>
      </c>
      <c r="K296" s="2">
        <f t="shared" si="136"/>
        <v>198</v>
      </c>
      <c r="L296" s="17">
        <f t="shared" si="137"/>
        <v>198</v>
      </c>
      <c r="M296" s="12">
        <f t="shared" si="129"/>
        <v>1.046846921</v>
      </c>
      <c r="N296" s="12">
        <f t="shared" ca="1" si="130"/>
        <v>1.108590738</v>
      </c>
      <c r="O296" s="179">
        <f t="shared" si="138"/>
        <v>0</v>
      </c>
      <c r="P296" s="14">
        <f t="shared" ca="1" si="127"/>
        <v>108.590738</v>
      </c>
      <c r="Q296" s="14">
        <f t="shared" si="128"/>
        <v>0</v>
      </c>
      <c r="R296" s="14">
        <f t="shared" si="146"/>
        <v>0</v>
      </c>
      <c r="S296" s="20">
        <f t="shared" si="131"/>
        <v>0</v>
      </c>
      <c r="T296" s="14">
        <f t="shared" si="145"/>
        <v>0</v>
      </c>
      <c r="U296" s="4" t="str">
        <f t="shared" si="139"/>
        <v>J=</v>
      </c>
      <c r="V296" s="29">
        <f t="shared" si="140"/>
        <v>44708</v>
      </c>
      <c r="W296" s="3"/>
      <c r="X296" s="3"/>
      <c r="Y296" s="105">
        <f>[2]Plan1!$A366</f>
        <v>47802</v>
      </c>
      <c r="Z296" s="105" t="str">
        <f>[2]Plan1!$C366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32"/>
        <v>44660</v>
      </c>
      <c r="B297" s="144">
        <f t="shared" ca="1" si="141"/>
        <v>1109.332093</v>
      </c>
      <c r="C297" s="14">
        <f t="shared" si="133"/>
        <v>1000</v>
      </c>
      <c r="D297" s="13">
        <f ca="1">IF(A297&lt;$B$1,VLOOKUP(A297,[1]DI!$A$4:$B$15000,2,FALSE),0)</f>
        <v>0</v>
      </c>
      <c r="E297" s="14">
        <f t="shared" ca="1" si="142"/>
        <v>1</v>
      </c>
      <c r="F297" s="14">
        <f ca="1">(TRUNC(PRODUCT($E$12:$E296),16))</f>
        <v>1.05944393488804</v>
      </c>
      <c r="G297" s="14">
        <f t="shared" si="143"/>
        <v>1</v>
      </c>
      <c r="H297" s="14">
        <f t="shared" ca="1" si="144"/>
        <v>1.05944393</v>
      </c>
      <c r="I297" s="13">
        <f t="shared" si="134"/>
        <v>0.06</v>
      </c>
      <c r="J297" s="29">
        <f t="shared" si="135"/>
        <v>44375</v>
      </c>
      <c r="K297" s="2">
        <f t="shared" si="136"/>
        <v>198</v>
      </c>
      <c r="L297" s="17">
        <f t="shared" si="137"/>
        <v>199</v>
      </c>
      <c r="M297" s="12">
        <f t="shared" si="129"/>
        <v>1.0470890070000001</v>
      </c>
      <c r="N297" s="12">
        <f t="shared" ca="1" si="130"/>
        <v>1.1093320929999999</v>
      </c>
      <c r="O297" s="179">
        <f t="shared" si="138"/>
        <v>0</v>
      </c>
      <c r="P297" s="14">
        <f t="shared" ca="1" si="127"/>
        <v>109.332093</v>
      </c>
      <c r="Q297" s="14">
        <f t="shared" si="128"/>
        <v>0</v>
      </c>
      <c r="R297" s="14">
        <f t="shared" si="146"/>
        <v>0</v>
      </c>
      <c r="S297" s="20">
        <f t="shared" si="131"/>
        <v>0</v>
      </c>
      <c r="T297" s="14">
        <f t="shared" si="145"/>
        <v>0</v>
      </c>
      <c r="U297" s="4" t="str">
        <f t="shared" si="139"/>
        <v>J=</v>
      </c>
      <c r="V297" s="29">
        <f t="shared" si="140"/>
        <v>44708</v>
      </c>
      <c r="W297" s="3"/>
      <c r="X297" s="3"/>
      <c r="Y297" s="105">
        <f>[2]Plan1!$A367</f>
        <v>47807</v>
      </c>
      <c r="Z297" s="105" t="str">
        <f>[2]Plan1!$C367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32"/>
        <v>44661</v>
      </c>
      <c r="B298" s="144">
        <f t="shared" ca="1" si="141"/>
        <v>1109.332093</v>
      </c>
      <c r="C298" s="14">
        <f t="shared" si="133"/>
        <v>1000</v>
      </c>
      <c r="D298" s="13">
        <f ca="1">IF(A298&lt;$B$1,VLOOKUP(A298,[1]DI!$A$4:$B$15000,2,FALSE),0)</f>
        <v>0</v>
      </c>
      <c r="E298" s="14">
        <f t="shared" ca="1" si="142"/>
        <v>1</v>
      </c>
      <c r="F298" s="14">
        <f ca="1">(TRUNC(PRODUCT($E$12:$E297),16))</f>
        <v>1.05944393488804</v>
      </c>
      <c r="G298" s="14">
        <f t="shared" si="143"/>
        <v>1</v>
      </c>
      <c r="H298" s="14">
        <f t="shared" ca="1" si="144"/>
        <v>1.05944393</v>
      </c>
      <c r="I298" s="13">
        <f t="shared" si="134"/>
        <v>0.06</v>
      </c>
      <c r="J298" s="29">
        <f t="shared" si="135"/>
        <v>44375</v>
      </c>
      <c r="K298" s="2">
        <f t="shared" si="136"/>
        <v>198</v>
      </c>
      <c r="L298" s="17">
        <f t="shared" si="137"/>
        <v>199</v>
      </c>
      <c r="M298" s="12">
        <f t="shared" si="129"/>
        <v>1.0470890070000001</v>
      </c>
      <c r="N298" s="12">
        <f t="shared" ca="1" si="130"/>
        <v>1.1093320929999999</v>
      </c>
      <c r="O298" s="179">
        <f t="shared" si="138"/>
        <v>0</v>
      </c>
      <c r="P298" s="14">
        <f t="shared" ca="1" si="127"/>
        <v>109.332093</v>
      </c>
      <c r="Q298" s="14">
        <f t="shared" si="128"/>
        <v>0</v>
      </c>
      <c r="R298" s="14">
        <f t="shared" si="146"/>
        <v>0</v>
      </c>
      <c r="S298" s="20">
        <f t="shared" si="131"/>
        <v>0</v>
      </c>
      <c r="T298" s="14">
        <f t="shared" si="145"/>
        <v>0</v>
      </c>
      <c r="U298" s="4" t="str">
        <f t="shared" si="139"/>
        <v>J=</v>
      </c>
      <c r="V298" s="29">
        <f t="shared" si="140"/>
        <v>44708</v>
      </c>
      <c r="W298" s="3"/>
      <c r="X298" s="3"/>
      <c r="Y298" s="105">
        <f>[2]Plan1!$A368</f>
        <v>47842</v>
      </c>
      <c r="Z298" s="105" t="str">
        <f>[2]Plan1!$C368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32"/>
        <v>44662</v>
      </c>
      <c r="B299" s="144">
        <f t="shared" ca="1" si="141"/>
        <v>1109.332093</v>
      </c>
      <c r="C299" s="14">
        <f t="shared" si="133"/>
        <v>1000</v>
      </c>
      <c r="D299" s="13">
        <f ca="1">IF(A299&lt;$B$1,VLOOKUP(A299,[1]DI!$A$4:$B$15000,2,FALSE),0)</f>
        <v>0.11649999999999999</v>
      </c>
      <c r="E299" s="14">
        <f t="shared" ca="1" si="142"/>
        <v>1.0004373900000001</v>
      </c>
      <c r="F299" s="14">
        <f ca="1">(TRUNC(PRODUCT($E$12:$E298),16))</f>
        <v>1.05944393488804</v>
      </c>
      <c r="G299" s="14">
        <f t="shared" si="143"/>
        <v>1</v>
      </c>
      <c r="H299" s="14">
        <f t="shared" ca="1" si="144"/>
        <v>1.05944393</v>
      </c>
      <c r="I299" s="13">
        <f t="shared" si="134"/>
        <v>0.06</v>
      </c>
      <c r="J299" s="29">
        <f t="shared" si="135"/>
        <v>44375</v>
      </c>
      <c r="K299" s="2">
        <f t="shared" si="136"/>
        <v>199</v>
      </c>
      <c r="L299" s="17">
        <f t="shared" si="137"/>
        <v>199</v>
      </c>
      <c r="M299" s="12">
        <f t="shared" si="129"/>
        <v>1.0470890070000001</v>
      </c>
      <c r="N299" s="12">
        <f t="shared" ca="1" si="130"/>
        <v>1.1093320929999999</v>
      </c>
      <c r="O299" s="179">
        <f t="shared" si="138"/>
        <v>0</v>
      </c>
      <c r="P299" s="14">
        <f t="shared" ca="1" si="127"/>
        <v>109.332093</v>
      </c>
      <c r="Q299" s="14">
        <f t="shared" si="128"/>
        <v>0</v>
      </c>
      <c r="R299" s="14">
        <f t="shared" si="146"/>
        <v>0</v>
      </c>
      <c r="S299" s="20">
        <f t="shared" si="131"/>
        <v>0</v>
      </c>
      <c r="T299" s="14">
        <f t="shared" si="145"/>
        <v>0</v>
      </c>
      <c r="U299" s="4" t="str">
        <f t="shared" si="139"/>
        <v>J=</v>
      </c>
      <c r="V299" s="29">
        <f t="shared" si="140"/>
        <v>44708</v>
      </c>
      <c r="W299" s="3"/>
      <c r="X299" s="3"/>
      <c r="Y299" s="105">
        <f>[2]Plan1!$A369</f>
        <v>47849</v>
      </c>
      <c r="Z299" s="105" t="str">
        <f>[2]Plan1!$C369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32"/>
        <v>44663</v>
      </c>
      <c r="B300" s="144">
        <f t="shared" ca="1" si="141"/>
        <v>1110.0739619999999</v>
      </c>
      <c r="C300" s="14">
        <f t="shared" si="133"/>
        <v>1000</v>
      </c>
      <c r="D300" s="13">
        <f ca="1">IF(A300&lt;$B$1,VLOOKUP(A300,[1]DI!$A$4:$B$15000,2,FALSE),0)</f>
        <v>0.11649999999999999</v>
      </c>
      <c r="E300" s="14">
        <f t="shared" ca="1" si="142"/>
        <v>1.0004373900000001</v>
      </c>
      <c r="F300" s="14">
        <f ca="1">(TRUNC(PRODUCT($E$12:$E299),16))</f>
        <v>1.0599073250707201</v>
      </c>
      <c r="G300" s="14">
        <f t="shared" si="143"/>
        <v>1</v>
      </c>
      <c r="H300" s="14">
        <f t="shared" ca="1" si="144"/>
        <v>1.0599073299999999</v>
      </c>
      <c r="I300" s="13">
        <f t="shared" si="134"/>
        <v>0.06</v>
      </c>
      <c r="J300" s="29">
        <f t="shared" si="135"/>
        <v>44375</v>
      </c>
      <c r="K300" s="2">
        <f t="shared" si="136"/>
        <v>200</v>
      </c>
      <c r="L300" s="17">
        <f t="shared" si="137"/>
        <v>200</v>
      </c>
      <c r="M300" s="12">
        <f t="shared" si="129"/>
        <v>1.0473311489999999</v>
      </c>
      <c r="N300" s="12">
        <f t="shared" ca="1" si="130"/>
        <v>1.110073962</v>
      </c>
      <c r="O300" s="179">
        <f t="shared" si="138"/>
        <v>0</v>
      </c>
      <c r="P300" s="14">
        <f t="shared" ca="1" si="127"/>
        <v>110.07396199999999</v>
      </c>
      <c r="Q300" s="14">
        <f t="shared" si="128"/>
        <v>0</v>
      </c>
      <c r="R300" s="14">
        <f t="shared" si="146"/>
        <v>0</v>
      </c>
      <c r="S300" s="20">
        <f t="shared" si="131"/>
        <v>0</v>
      </c>
      <c r="T300" s="14">
        <f t="shared" si="145"/>
        <v>0</v>
      </c>
      <c r="U300" s="4" t="str">
        <f t="shared" si="139"/>
        <v>J=</v>
      </c>
      <c r="V300" s="29">
        <f t="shared" si="140"/>
        <v>44708</v>
      </c>
      <c r="W300" s="3"/>
      <c r="X300" s="3"/>
      <c r="Y300" s="105">
        <f>[2]Plan1!$A370</f>
        <v>47903</v>
      </c>
      <c r="Z300" s="105" t="str">
        <f>[2]Plan1!$C370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32"/>
        <v>44664</v>
      </c>
      <c r="B301" s="144">
        <f t="shared" ca="1" si="141"/>
        <v>1110.8163139999999</v>
      </c>
      <c r="C301" s="14">
        <f t="shared" si="133"/>
        <v>1000</v>
      </c>
      <c r="D301" s="13">
        <f ca="1">IF(A301&lt;$B$1,VLOOKUP(A301,[1]DI!$A$4:$B$15000,2,FALSE),0)</f>
        <v>0.11649999999999999</v>
      </c>
      <c r="E301" s="14">
        <f t="shared" ca="1" si="142"/>
        <v>1.0004373900000001</v>
      </c>
      <c r="F301" s="14">
        <f ca="1">(TRUNC(PRODUCT($E$12:$E300),16))</f>
        <v>1.06037091793564</v>
      </c>
      <c r="G301" s="14">
        <f t="shared" si="143"/>
        <v>1</v>
      </c>
      <c r="H301" s="14">
        <f t="shared" ca="1" si="144"/>
        <v>1.06037092</v>
      </c>
      <c r="I301" s="13">
        <f t="shared" si="134"/>
        <v>0.06</v>
      </c>
      <c r="J301" s="29">
        <f t="shared" si="135"/>
        <v>44375</v>
      </c>
      <c r="K301" s="2">
        <f t="shared" si="136"/>
        <v>201</v>
      </c>
      <c r="L301" s="17">
        <f t="shared" si="137"/>
        <v>201</v>
      </c>
      <c r="M301" s="12">
        <f t="shared" si="129"/>
        <v>1.0475733469999999</v>
      </c>
      <c r="N301" s="12">
        <f t="shared" ca="1" si="130"/>
        <v>1.110816314</v>
      </c>
      <c r="O301" s="179">
        <f t="shared" si="138"/>
        <v>0</v>
      </c>
      <c r="P301" s="14">
        <f t="shared" ca="1" si="127"/>
        <v>110.81631400000001</v>
      </c>
      <c r="Q301" s="14">
        <f t="shared" si="128"/>
        <v>0</v>
      </c>
      <c r="R301" s="14">
        <f t="shared" si="146"/>
        <v>0</v>
      </c>
      <c r="S301" s="20">
        <f t="shared" si="131"/>
        <v>0</v>
      </c>
      <c r="T301" s="14">
        <f t="shared" si="145"/>
        <v>0</v>
      </c>
      <c r="U301" s="4" t="str">
        <f t="shared" si="139"/>
        <v>J=</v>
      </c>
      <c r="V301" s="29">
        <f t="shared" si="140"/>
        <v>44708</v>
      </c>
      <c r="W301" s="3"/>
      <c r="X301" s="3"/>
      <c r="Y301" s="105">
        <f>[2]Plan1!$A371</f>
        <v>47904</v>
      </c>
      <c r="Z301" s="105" t="str">
        <f>[2]Plan1!$C371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32"/>
        <v>44665</v>
      </c>
      <c r="B302" s="144">
        <f t="shared" ca="1" si="141"/>
        <v>1111.5591589999999</v>
      </c>
      <c r="C302" s="14">
        <f t="shared" si="133"/>
        <v>1000</v>
      </c>
      <c r="D302" s="13">
        <f ca="1">IF(A302&lt;$B$1,VLOOKUP(A302,[1]DI!$A$4:$B$15000,2,FALSE),0)</f>
        <v>0.11649999999999999</v>
      </c>
      <c r="E302" s="14">
        <f t="shared" ca="1" si="142"/>
        <v>1.0004373900000001</v>
      </c>
      <c r="F302" s="14">
        <f ca="1">(TRUNC(PRODUCT($E$12:$E301),16))</f>
        <v>1.06083471357143</v>
      </c>
      <c r="G302" s="14">
        <f t="shared" si="143"/>
        <v>1</v>
      </c>
      <c r="H302" s="14">
        <f t="shared" ca="1" si="144"/>
        <v>1.06083471</v>
      </c>
      <c r="I302" s="13">
        <f t="shared" si="134"/>
        <v>0.06</v>
      </c>
      <c r="J302" s="29">
        <f t="shared" si="135"/>
        <v>44375</v>
      </c>
      <c r="K302" s="2">
        <f t="shared" si="136"/>
        <v>202</v>
      </c>
      <c r="L302" s="17">
        <f t="shared" si="137"/>
        <v>202</v>
      </c>
      <c r="M302" s="12">
        <f t="shared" si="129"/>
        <v>1.0478156009999999</v>
      </c>
      <c r="N302" s="12">
        <f t="shared" ca="1" si="130"/>
        <v>1.111559159</v>
      </c>
      <c r="O302" s="179">
        <f t="shared" si="138"/>
        <v>0</v>
      </c>
      <c r="P302" s="14">
        <f t="shared" ca="1" si="127"/>
        <v>111.55915899999999</v>
      </c>
      <c r="Q302" s="14">
        <f t="shared" si="128"/>
        <v>0</v>
      </c>
      <c r="R302" s="14">
        <f t="shared" si="146"/>
        <v>0</v>
      </c>
      <c r="S302" s="20">
        <f t="shared" si="131"/>
        <v>0</v>
      </c>
      <c r="T302" s="14">
        <f t="shared" si="145"/>
        <v>0</v>
      </c>
      <c r="U302" s="4" t="str">
        <f t="shared" si="139"/>
        <v>J=</v>
      </c>
      <c r="V302" s="29">
        <f t="shared" si="140"/>
        <v>44708</v>
      </c>
      <c r="W302" s="3"/>
      <c r="X302" s="3"/>
      <c r="Y302" s="105">
        <f>[2]Plan1!$A372</f>
        <v>47949</v>
      </c>
      <c r="Z302" s="105" t="str">
        <f>[2]Plan1!$C372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32"/>
        <v>44666</v>
      </c>
      <c r="B303" s="144">
        <f t="shared" ca="1" si="141"/>
        <v>1112.3025090000001</v>
      </c>
      <c r="C303" s="14">
        <f t="shared" si="133"/>
        <v>1000</v>
      </c>
      <c r="D303" s="13">
        <f ca="1">IF(A303&lt;$B$1,VLOOKUP(A303,[1]DI!$A$4:$B$15000,2,FALSE),0)</f>
        <v>0</v>
      </c>
      <c r="E303" s="14">
        <f t="shared" ca="1" si="142"/>
        <v>1</v>
      </c>
      <c r="F303" s="14">
        <f ca="1">(TRUNC(PRODUCT($E$12:$E302),16))</f>
        <v>1.0612987120668</v>
      </c>
      <c r="G303" s="14">
        <f t="shared" si="143"/>
        <v>1</v>
      </c>
      <c r="H303" s="14">
        <f t="shared" ca="1" si="144"/>
        <v>1.06129871</v>
      </c>
      <c r="I303" s="13">
        <f t="shared" si="134"/>
        <v>0.06</v>
      </c>
      <c r="J303" s="29">
        <f t="shared" si="135"/>
        <v>44375</v>
      </c>
      <c r="K303" s="2">
        <f t="shared" si="136"/>
        <v>202</v>
      </c>
      <c r="L303" s="17">
        <f t="shared" si="137"/>
        <v>203</v>
      </c>
      <c r="M303" s="12">
        <f t="shared" si="129"/>
        <v>1.0480579109999999</v>
      </c>
      <c r="N303" s="12">
        <f t="shared" ca="1" si="130"/>
        <v>1.1123025090000001</v>
      </c>
      <c r="O303" s="179">
        <f t="shared" si="138"/>
        <v>0</v>
      </c>
      <c r="P303" s="14">
        <f t="shared" ca="1" si="127"/>
        <v>112.302509</v>
      </c>
      <c r="Q303" s="14">
        <f t="shared" si="128"/>
        <v>0</v>
      </c>
      <c r="R303" s="14">
        <f t="shared" si="146"/>
        <v>0</v>
      </c>
      <c r="S303" s="20">
        <f t="shared" si="131"/>
        <v>0</v>
      </c>
      <c r="T303" s="14">
        <f t="shared" si="145"/>
        <v>0</v>
      </c>
      <c r="U303" s="4" t="str">
        <f t="shared" si="139"/>
        <v>J=</v>
      </c>
      <c r="V303" s="29">
        <f t="shared" si="140"/>
        <v>44708</v>
      </c>
      <c r="W303" s="3"/>
      <c r="X303" s="3"/>
      <c r="Y303" s="105">
        <f>[2]Plan1!$A373</f>
        <v>47959</v>
      </c>
      <c r="Z303" s="105" t="str">
        <f>[2]Plan1!$C373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32"/>
        <v>44667</v>
      </c>
      <c r="B304" s="144">
        <f t="shared" ca="1" si="141"/>
        <v>1112.3025090000001</v>
      </c>
      <c r="C304" s="14">
        <f t="shared" si="133"/>
        <v>1000</v>
      </c>
      <c r="D304" s="13">
        <f ca="1">IF(A304&lt;$B$1,VLOOKUP(A304,[1]DI!$A$4:$B$15000,2,FALSE),0)</f>
        <v>0</v>
      </c>
      <c r="E304" s="14">
        <f t="shared" ca="1" si="142"/>
        <v>1</v>
      </c>
      <c r="F304" s="14">
        <f ca="1">(TRUNC(PRODUCT($E$12:$E303),16))</f>
        <v>1.0612987120668</v>
      </c>
      <c r="G304" s="14">
        <f t="shared" si="143"/>
        <v>1</v>
      </c>
      <c r="H304" s="14">
        <f t="shared" ca="1" si="144"/>
        <v>1.06129871</v>
      </c>
      <c r="I304" s="13">
        <f t="shared" si="134"/>
        <v>0.06</v>
      </c>
      <c r="J304" s="29">
        <f t="shared" si="135"/>
        <v>44375</v>
      </c>
      <c r="K304" s="2">
        <f t="shared" si="136"/>
        <v>202</v>
      </c>
      <c r="L304" s="17">
        <f t="shared" si="137"/>
        <v>203</v>
      </c>
      <c r="M304" s="12">
        <f t="shared" si="129"/>
        <v>1.0480579109999999</v>
      </c>
      <c r="N304" s="12">
        <f t="shared" ca="1" si="130"/>
        <v>1.1123025090000001</v>
      </c>
      <c r="O304" s="179">
        <f t="shared" si="138"/>
        <v>0</v>
      </c>
      <c r="P304" s="14">
        <f t="shared" ca="1" si="127"/>
        <v>112.302509</v>
      </c>
      <c r="Q304" s="14">
        <f t="shared" si="128"/>
        <v>0</v>
      </c>
      <c r="R304" s="14">
        <f t="shared" si="146"/>
        <v>0</v>
      </c>
      <c r="S304" s="20">
        <f t="shared" si="131"/>
        <v>0</v>
      </c>
      <c r="T304" s="14">
        <f t="shared" si="145"/>
        <v>0</v>
      </c>
      <c r="U304" s="4" t="str">
        <f t="shared" si="139"/>
        <v>J=</v>
      </c>
      <c r="V304" s="29">
        <f t="shared" si="140"/>
        <v>44708</v>
      </c>
      <c r="W304" s="3"/>
      <c r="X304" s="3"/>
      <c r="Y304" s="105">
        <f>[2]Plan1!$A374</f>
        <v>47969</v>
      </c>
      <c r="Z304" s="105" t="str">
        <f>[2]Plan1!$C374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32"/>
        <v>44668</v>
      </c>
      <c r="B305" s="144">
        <f t="shared" ca="1" si="141"/>
        <v>1112.3025090000001</v>
      </c>
      <c r="C305" s="14">
        <f t="shared" si="133"/>
        <v>1000</v>
      </c>
      <c r="D305" s="13">
        <f ca="1">IF(A305&lt;$B$1,VLOOKUP(A305,[1]DI!$A$4:$B$15000,2,FALSE),0)</f>
        <v>0</v>
      </c>
      <c r="E305" s="14">
        <f t="shared" ca="1" si="142"/>
        <v>1</v>
      </c>
      <c r="F305" s="14">
        <f ca="1">(TRUNC(PRODUCT($E$12:$E304),16))</f>
        <v>1.0612987120668</v>
      </c>
      <c r="G305" s="14">
        <f t="shared" si="143"/>
        <v>1</v>
      </c>
      <c r="H305" s="14">
        <f t="shared" ca="1" si="144"/>
        <v>1.06129871</v>
      </c>
      <c r="I305" s="13">
        <f t="shared" si="134"/>
        <v>0.06</v>
      </c>
      <c r="J305" s="29">
        <f t="shared" si="135"/>
        <v>44375</v>
      </c>
      <c r="K305" s="2">
        <f t="shared" si="136"/>
        <v>202</v>
      </c>
      <c r="L305" s="17">
        <f t="shared" si="137"/>
        <v>203</v>
      </c>
      <c r="M305" s="12">
        <f t="shared" si="129"/>
        <v>1.0480579109999999</v>
      </c>
      <c r="N305" s="12">
        <f t="shared" ca="1" si="130"/>
        <v>1.1123025090000001</v>
      </c>
      <c r="O305" s="179">
        <f t="shared" si="138"/>
        <v>0</v>
      </c>
      <c r="P305" s="14">
        <f t="shared" ca="1" si="127"/>
        <v>112.302509</v>
      </c>
      <c r="Q305" s="14">
        <f t="shared" si="128"/>
        <v>0</v>
      </c>
      <c r="R305" s="14">
        <f t="shared" si="146"/>
        <v>0</v>
      </c>
      <c r="S305" s="20">
        <f t="shared" si="131"/>
        <v>0</v>
      </c>
      <c r="T305" s="14">
        <f t="shared" si="145"/>
        <v>0</v>
      </c>
      <c r="U305" s="4" t="str">
        <f t="shared" si="139"/>
        <v>J=</v>
      </c>
      <c r="V305" s="29">
        <f t="shared" si="140"/>
        <v>44708</v>
      </c>
      <c r="W305" s="3"/>
      <c r="X305" s="3"/>
      <c r="Y305" s="105">
        <f>[2]Plan1!$A375</f>
        <v>48011</v>
      </c>
      <c r="Z305" s="105" t="str">
        <f>[2]Plan1!$C375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32"/>
        <v>44669</v>
      </c>
      <c r="B306" s="144">
        <f t="shared" ca="1" si="141"/>
        <v>1112.3025090000001</v>
      </c>
      <c r="C306" s="14">
        <f t="shared" si="133"/>
        <v>1000</v>
      </c>
      <c r="D306" s="13">
        <f ca="1">IF(A306&lt;$B$1,VLOOKUP(A306,[1]DI!$A$4:$B$15000,2,FALSE),0)</f>
        <v>0.11649999999999999</v>
      </c>
      <c r="E306" s="14">
        <f t="shared" ca="1" si="142"/>
        <v>1.0004373900000001</v>
      </c>
      <c r="F306" s="14">
        <f ca="1">(TRUNC(PRODUCT($E$12:$E305),16))</f>
        <v>1.0612987120668</v>
      </c>
      <c r="G306" s="14">
        <f t="shared" si="143"/>
        <v>1</v>
      </c>
      <c r="H306" s="14">
        <f t="shared" ca="1" si="144"/>
        <v>1.06129871</v>
      </c>
      <c r="I306" s="13">
        <f t="shared" si="134"/>
        <v>0.06</v>
      </c>
      <c r="J306" s="29">
        <f t="shared" si="135"/>
        <v>44375</v>
      </c>
      <c r="K306" s="2">
        <f t="shared" si="136"/>
        <v>203</v>
      </c>
      <c r="L306" s="17">
        <f t="shared" si="137"/>
        <v>203</v>
      </c>
      <c r="M306" s="12">
        <f t="shared" si="129"/>
        <v>1.0480579109999999</v>
      </c>
      <c r="N306" s="12">
        <f t="shared" ca="1" si="130"/>
        <v>1.1123025090000001</v>
      </c>
      <c r="O306" s="179">
        <f t="shared" si="138"/>
        <v>0</v>
      </c>
      <c r="P306" s="14">
        <f t="shared" ref="P306:P369" ca="1" si="147">TRUNC(((N306-1)*C306),8)+TRUNC(R305*N306,8)</f>
        <v>112.302509</v>
      </c>
      <c r="Q306" s="14">
        <f t="shared" ref="Q306:Q368" si="148">Q305</f>
        <v>0</v>
      </c>
      <c r="R306" s="14">
        <f t="shared" si="146"/>
        <v>0</v>
      </c>
      <c r="S306" s="20">
        <f t="shared" si="131"/>
        <v>0</v>
      </c>
      <c r="T306" s="14">
        <f t="shared" si="145"/>
        <v>0</v>
      </c>
      <c r="U306" s="4" t="str">
        <f t="shared" si="139"/>
        <v>J=</v>
      </c>
      <c r="V306" s="29">
        <f t="shared" si="140"/>
        <v>44708</v>
      </c>
      <c r="W306" s="3"/>
      <c r="X306" s="3"/>
      <c r="Y306" s="105">
        <f>[2]Plan1!$A376</f>
        <v>48098</v>
      </c>
      <c r="Z306" s="105" t="str">
        <f>[2]Plan1!$C376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32"/>
        <v>44670</v>
      </c>
      <c r="B307" s="144">
        <f t="shared" ca="1" si="141"/>
        <v>1113.046353</v>
      </c>
      <c r="C307" s="14">
        <f t="shared" si="133"/>
        <v>1000</v>
      </c>
      <c r="D307" s="13">
        <f ca="1">IF(A307&lt;$B$1,VLOOKUP(A307,[1]DI!$A$4:$B$15000,2,FALSE),0)</f>
        <v>0.11649999999999999</v>
      </c>
      <c r="E307" s="14">
        <f t="shared" ca="1" si="142"/>
        <v>1.0004373900000001</v>
      </c>
      <c r="F307" s="14">
        <f ca="1">(TRUNC(PRODUCT($E$12:$E306),16))</f>
        <v>1.06176291351047</v>
      </c>
      <c r="G307" s="14">
        <f t="shared" si="143"/>
        <v>1</v>
      </c>
      <c r="H307" s="14">
        <f t="shared" ca="1" si="144"/>
        <v>1.0617629099999999</v>
      </c>
      <c r="I307" s="13">
        <f t="shared" si="134"/>
        <v>0.06</v>
      </c>
      <c r="J307" s="29">
        <f t="shared" si="135"/>
        <v>44375</v>
      </c>
      <c r="K307" s="2">
        <f t="shared" si="136"/>
        <v>204</v>
      </c>
      <c r="L307" s="17">
        <f t="shared" si="137"/>
        <v>204</v>
      </c>
      <c r="M307" s="12">
        <f t="shared" si="129"/>
        <v>1.0483002770000001</v>
      </c>
      <c r="N307" s="12">
        <f t="shared" ca="1" si="130"/>
        <v>1.1130463530000001</v>
      </c>
      <c r="O307" s="179">
        <f t="shared" si="138"/>
        <v>0</v>
      </c>
      <c r="P307" s="14">
        <f t="shared" ca="1" si="147"/>
        <v>113.046353</v>
      </c>
      <c r="Q307" s="14">
        <f t="shared" si="148"/>
        <v>0</v>
      </c>
      <c r="R307" s="14">
        <f t="shared" si="146"/>
        <v>0</v>
      </c>
      <c r="S307" s="20">
        <f t="shared" si="131"/>
        <v>0</v>
      </c>
      <c r="T307" s="14">
        <f t="shared" si="145"/>
        <v>0</v>
      </c>
      <c r="U307" s="4" t="str">
        <f t="shared" si="139"/>
        <v>J=</v>
      </c>
      <c r="V307" s="29">
        <f t="shared" si="140"/>
        <v>44708</v>
      </c>
      <c r="W307" s="3"/>
      <c r="X307" s="3"/>
      <c r="Y307" s="105">
        <f>[2]Plan1!$A377</f>
        <v>48133</v>
      </c>
      <c r="Z307" s="105" t="str">
        <f>[2]Plan1!$C377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32"/>
        <v>44671</v>
      </c>
      <c r="B308" s="144">
        <f t="shared" ca="1" si="141"/>
        <v>1113.7907009999999</v>
      </c>
      <c r="C308" s="14">
        <f t="shared" si="133"/>
        <v>1000</v>
      </c>
      <c r="D308" s="13">
        <f ca="1">IF(A308&lt;$B$1,VLOOKUP(A308,[1]DI!$A$4:$B$15000,2,FALSE),0)</f>
        <v>0.11649999999999999</v>
      </c>
      <c r="E308" s="14">
        <f t="shared" ca="1" si="142"/>
        <v>1.0004373900000001</v>
      </c>
      <c r="F308" s="14">
        <f ca="1">(TRUNC(PRODUCT($E$12:$E307),16))</f>
        <v>1.0622273179912101</v>
      </c>
      <c r="G308" s="14">
        <f t="shared" si="143"/>
        <v>1</v>
      </c>
      <c r="H308" s="14">
        <f t="shared" ca="1" si="144"/>
        <v>1.0622273200000001</v>
      </c>
      <c r="I308" s="13">
        <f t="shared" si="134"/>
        <v>0.06</v>
      </c>
      <c r="J308" s="29">
        <f t="shared" si="135"/>
        <v>44375</v>
      </c>
      <c r="K308" s="2">
        <f t="shared" si="136"/>
        <v>205</v>
      </c>
      <c r="L308" s="17">
        <f t="shared" si="137"/>
        <v>205</v>
      </c>
      <c r="M308" s="12">
        <f t="shared" si="129"/>
        <v>1.048542699</v>
      </c>
      <c r="N308" s="12">
        <f t="shared" ca="1" si="130"/>
        <v>1.1137907010000001</v>
      </c>
      <c r="O308" s="179">
        <f t="shared" si="138"/>
        <v>0</v>
      </c>
      <c r="P308" s="14">
        <f t="shared" ca="1" si="147"/>
        <v>113.790701</v>
      </c>
      <c r="Q308" s="14">
        <f t="shared" si="148"/>
        <v>0</v>
      </c>
      <c r="R308" s="14">
        <f t="shared" si="146"/>
        <v>0</v>
      </c>
      <c r="S308" s="20">
        <f t="shared" si="131"/>
        <v>0</v>
      </c>
      <c r="T308" s="14">
        <f t="shared" si="145"/>
        <v>0</v>
      </c>
      <c r="U308" s="4" t="str">
        <f t="shared" si="139"/>
        <v>J=</v>
      </c>
      <c r="V308" s="29">
        <f t="shared" si="140"/>
        <v>44708</v>
      </c>
      <c r="W308" s="3"/>
      <c r="X308" s="3"/>
      <c r="Y308" s="105">
        <f>[2]Plan1!$A378</f>
        <v>48154</v>
      </c>
      <c r="Z308" s="105" t="str">
        <f>[2]Plan1!$C378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32"/>
        <v>44672</v>
      </c>
      <c r="B309" s="144">
        <f t="shared" ca="1" si="141"/>
        <v>1114.5355440000001</v>
      </c>
      <c r="C309" s="14">
        <f t="shared" si="133"/>
        <v>1000</v>
      </c>
      <c r="D309" s="13">
        <f ca="1">IF(A309&lt;$B$1,VLOOKUP(A309,[1]DI!$A$4:$B$15000,2,FALSE),0)</f>
        <v>0</v>
      </c>
      <c r="E309" s="14">
        <f t="shared" ca="1" si="142"/>
        <v>1</v>
      </c>
      <c r="F309" s="14">
        <f ca="1">(TRUNC(PRODUCT($E$12:$E308),16))</f>
        <v>1.06269192559783</v>
      </c>
      <c r="G309" s="14">
        <f t="shared" si="143"/>
        <v>1</v>
      </c>
      <c r="H309" s="14">
        <f t="shared" ca="1" si="144"/>
        <v>1.06269193</v>
      </c>
      <c r="I309" s="13">
        <f t="shared" si="134"/>
        <v>0.06</v>
      </c>
      <c r="J309" s="29">
        <f t="shared" si="135"/>
        <v>44375</v>
      </c>
      <c r="K309" s="2">
        <f t="shared" si="136"/>
        <v>205</v>
      </c>
      <c r="L309" s="17">
        <f t="shared" si="137"/>
        <v>206</v>
      </c>
      <c r="M309" s="12">
        <f t="shared" si="129"/>
        <v>1.0487851770000001</v>
      </c>
      <c r="N309" s="12">
        <f t="shared" ca="1" si="130"/>
        <v>1.114535544</v>
      </c>
      <c r="O309" s="179">
        <f t="shared" si="138"/>
        <v>0</v>
      </c>
      <c r="P309" s="14">
        <f t="shared" ca="1" si="147"/>
        <v>114.535544</v>
      </c>
      <c r="Q309" s="14">
        <f t="shared" si="148"/>
        <v>0</v>
      </c>
      <c r="R309" s="14">
        <f t="shared" si="146"/>
        <v>0</v>
      </c>
      <c r="S309" s="20">
        <f t="shared" si="131"/>
        <v>0</v>
      </c>
      <c r="T309" s="14">
        <f t="shared" si="145"/>
        <v>0</v>
      </c>
      <c r="U309" s="4" t="str">
        <f t="shared" si="139"/>
        <v>J=</v>
      </c>
      <c r="V309" s="29">
        <f t="shared" si="140"/>
        <v>44708</v>
      </c>
      <c r="W309" s="3"/>
      <c r="X309" s="3"/>
      <c r="Y309" s="105">
        <f>[2]Plan1!$A379</f>
        <v>48167</v>
      </c>
      <c r="Z309" s="105" t="str">
        <f>[2]Plan1!$C379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32"/>
        <v>44673</v>
      </c>
      <c r="B310" s="144">
        <f t="shared" ca="1" si="141"/>
        <v>1114.5355440000001</v>
      </c>
      <c r="C310" s="14">
        <f t="shared" si="133"/>
        <v>1000</v>
      </c>
      <c r="D310" s="13">
        <f ca="1">IF(A310&lt;$B$1,VLOOKUP(A310,[1]DI!$A$4:$B$15000,2,FALSE),0)</f>
        <v>0.11649999999999999</v>
      </c>
      <c r="E310" s="14">
        <f t="shared" ca="1" si="142"/>
        <v>1.0004373900000001</v>
      </c>
      <c r="F310" s="14">
        <f ca="1">(TRUNC(PRODUCT($E$12:$E309),16))</f>
        <v>1.06269192559783</v>
      </c>
      <c r="G310" s="14">
        <f t="shared" si="143"/>
        <v>1</v>
      </c>
      <c r="H310" s="14">
        <f t="shared" ca="1" si="144"/>
        <v>1.06269193</v>
      </c>
      <c r="I310" s="13">
        <f t="shared" si="134"/>
        <v>0.06</v>
      </c>
      <c r="J310" s="29">
        <f t="shared" si="135"/>
        <v>44375</v>
      </c>
      <c r="K310" s="2">
        <f t="shared" si="136"/>
        <v>206</v>
      </c>
      <c r="L310" s="17">
        <f t="shared" si="137"/>
        <v>206</v>
      </c>
      <c r="M310" s="12">
        <f t="shared" si="129"/>
        <v>1.0487851770000001</v>
      </c>
      <c r="N310" s="12">
        <f t="shared" ca="1" si="130"/>
        <v>1.114535544</v>
      </c>
      <c r="O310" s="179">
        <f t="shared" si="138"/>
        <v>0</v>
      </c>
      <c r="P310" s="14">
        <f t="shared" ca="1" si="147"/>
        <v>114.535544</v>
      </c>
      <c r="Q310" s="14">
        <f t="shared" si="148"/>
        <v>0</v>
      </c>
      <c r="R310" s="14">
        <f t="shared" si="146"/>
        <v>0</v>
      </c>
      <c r="S310" s="20">
        <f t="shared" si="131"/>
        <v>0</v>
      </c>
      <c r="T310" s="14">
        <f t="shared" si="145"/>
        <v>0</v>
      </c>
      <c r="U310" s="4" t="str">
        <f t="shared" si="139"/>
        <v>J=</v>
      </c>
      <c r="V310" s="29">
        <f t="shared" si="140"/>
        <v>44708</v>
      </c>
      <c r="W310" s="3"/>
      <c r="X310" s="3"/>
      <c r="Y310" s="105">
        <f>[2]Plan1!$A380</f>
        <v>48172</v>
      </c>
      <c r="Z310" s="105" t="str">
        <f>[2]Plan1!$C380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32"/>
        <v>44674</v>
      </c>
      <c r="B311" s="144">
        <f t="shared" ca="1" si="141"/>
        <v>1115.2808809999999</v>
      </c>
      <c r="C311" s="14">
        <f t="shared" si="133"/>
        <v>1000</v>
      </c>
      <c r="D311" s="13">
        <f ca="1">IF(A311&lt;$B$1,VLOOKUP(A311,[1]DI!$A$4:$B$15000,2,FALSE),0)</f>
        <v>0</v>
      </c>
      <c r="E311" s="14">
        <f t="shared" ca="1" si="142"/>
        <v>1</v>
      </c>
      <c r="F311" s="14">
        <f ca="1">(TRUNC(PRODUCT($E$12:$E310),16))</f>
        <v>1.0631567364191701</v>
      </c>
      <c r="G311" s="14">
        <f t="shared" si="143"/>
        <v>1</v>
      </c>
      <c r="H311" s="14">
        <f t="shared" ca="1" si="144"/>
        <v>1.0631567399999999</v>
      </c>
      <c r="I311" s="13">
        <f t="shared" si="134"/>
        <v>0.06</v>
      </c>
      <c r="J311" s="29">
        <f t="shared" si="135"/>
        <v>44375</v>
      </c>
      <c r="K311" s="2">
        <f t="shared" si="136"/>
        <v>206</v>
      </c>
      <c r="L311" s="17">
        <f t="shared" si="137"/>
        <v>207</v>
      </c>
      <c r="M311" s="12">
        <f t="shared" si="129"/>
        <v>1.0490277109999999</v>
      </c>
      <c r="N311" s="12">
        <f t="shared" ca="1" si="130"/>
        <v>1.1152808809999999</v>
      </c>
      <c r="O311" s="179">
        <f t="shared" si="138"/>
        <v>0</v>
      </c>
      <c r="P311" s="14">
        <f t="shared" ca="1" si="147"/>
        <v>115.28088099999999</v>
      </c>
      <c r="Q311" s="14">
        <f t="shared" si="148"/>
        <v>0</v>
      </c>
      <c r="R311" s="14">
        <f t="shared" si="146"/>
        <v>0</v>
      </c>
      <c r="S311" s="20">
        <f t="shared" si="131"/>
        <v>0</v>
      </c>
      <c r="T311" s="14">
        <f t="shared" si="145"/>
        <v>0</v>
      </c>
      <c r="U311" s="4" t="str">
        <f t="shared" si="139"/>
        <v>J=</v>
      </c>
      <c r="V311" s="29">
        <f t="shared" si="140"/>
        <v>44708</v>
      </c>
      <c r="W311" s="3"/>
      <c r="X311" s="3"/>
      <c r="Y311" s="105">
        <f>[2]Plan1!$A381</f>
        <v>48207</v>
      </c>
      <c r="Z311" s="105" t="str">
        <f>[2]Plan1!$C381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32"/>
        <v>44675</v>
      </c>
      <c r="B312" s="144">
        <f t="shared" ca="1" si="141"/>
        <v>1115.2808809999999</v>
      </c>
      <c r="C312" s="14">
        <f t="shared" si="133"/>
        <v>1000</v>
      </c>
      <c r="D312" s="13">
        <f ca="1">IF(A312&lt;$B$1,VLOOKUP(A312,[1]DI!$A$4:$B$15000,2,FALSE),0)</f>
        <v>0</v>
      </c>
      <c r="E312" s="14">
        <f t="shared" ca="1" si="142"/>
        <v>1</v>
      </c>
      <c r="F312" s="14">
        <f ca="1">(TRUNC(PRODUCT($E$12:$E311),16))</f>
        <v>1.0631567364191701</v>
      </c>
      <c r="G312" s="14">
        <f t="shared" si="143"/>
        <v>1</v>
      </c>
      <c r="H312" s="14">
        <f t="shared" ca="1" si="144"/>
        <v>1.0631567399999999</v>
      </c>
      <c r="I312" s="13">
        <f t="shared" si="134"/>
        <v>0.06</v>
      </c>
      <c r="J312" s="29">
        <f t="shared" si="135"/>
        <v>44375</v>
      </c>
      <c r="K312" s="2">
        <f t="shared" si="136"/>
        <v>206</v>
      </c>
      <c r="L312" s="17">
        <f t="shared" si="137"/>
        <v>207</v>
      </c>
      <c r="M312" s="12">
        <f t="shared" si="129"/>
        <v>1.0490277109999999</v>
      </c>
      <c r="N312" s="12">
        <f t="shared" ca="1" si="130"/>
        <v>1.1152808809999999</v>
      </c>
      <c r="O312" s="179">
        <f t="shared" si="138"/>
        <v>0</v>
      </c>
      <c r="P312" s="14">
        <f t="shared" ca="1" si="147"/>
        <v>115.28088099999999</v>
      </c>
      <c r="Q312" s="14">
        <f t="shared" si="148"/>
        <v>0</v>
      </c>
      <c r="R312" s="14">
        <f t="shared" si="146"/>
        <v>0</v>
      </c>
      <c r="S312" s="20">
        <f t="shared" si="131"/>
        <v>0</v>
      </c>
      <c r="T312" s="14">
        <f t="shared" si="145"/>
        <v>0</v>
      </c>
      <c r="U312" s="4" t="str">
        <f t="shared" si="139"/>
        <v>J=</v>
      </c>
      <c r="V312" s="29">
        <f t="shared" si="140"/>
        <v>44708</v>
      </c>
      <c r="W312" s="3"/>
      <c r="X312" s="3"/>
      <c r="Y312" s="105">
        <f>[2]Plan1!$A382</f>
        <v>48214</v>
      </c>
      <c r="Z312" s="105" t="str">
        <f>[2]Plan1!$C382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32"/>
        <v>44676</v>
      </c>
      <c r="B313" s="144">
        <f t="shared" ca="1" si="141"/>
        <v>1115.2808809999999</v>
      </c>
      <c r="C313" s="14">
        <f t="shared" si="133"/>
        <v>1000</v>
      </c>
      <c r="D313" s="13">
        <f ca="1">IF(A313&lt;$B$1,VLOOKUP(A313,[1]DI!$A$4:$B$15000,2,FALSE),0)</f>
        <v>0.11649999999999999</v>
      </c>
      <c r="E313" s="14">
        <f t="shared" ca="1" si="142"/>
        <v>1.0004373900000001</v>
      </c>
      <c r="F313" s="14">
        <f ca="1">(TRUNC(PRODUCT($E$12:$E312),16))</f>
        <v>1.0631567364191701</v>
      </c>
      <c r="G313" s="14">
        <f t="shared" si="143"/>
        <v>1</v>
      </c>
      <c r="H313" s="14">
        <f t="shared" ca="1" si="144"/>
        <v>1.0631567399999999</v>
      </c>
      <c r="I313" s="13">
        <f t="shared" si="134"/>
        <v>0.06</v>
      </c>
      <c r="J313" s="29">
        <f t="shared" si="135"/>
        <v>44375</v>
      </c>
      <c r="K313" s="2">
        <f t="shared" si="136"/>
        <v>207</v>
      </c>
      <c r="L313" s="17">
        <f t="shared" si="137"/>
        <v>207</v>
      </c>
      <c r="M313" s="12">
        <f t="shared" si="129"/>
        <v>1.0490277109999999</v>
      </c>
      <c r="N313" s="12">
        <f t="shared" ca="1" si="130"/>
        <v>1.1152808809999999</v>
      </c>
      <c r="O313" s="179">
        <f t="shared" si="138"/>
        <v>0</v>
      </c>
      <c r="P313" s="14">
        <f t="shared" ca="1" si="147"/>
        <v>115.28088099999999</v>
      </c>
      <c r="Q313" s="14">
        <f t="shared" si="148"/>
        <v>0</v>
      </c>
      <c r="R313" s="14">
        <f t="shared" si="146"/>
        <v>0</v>
      </c>
      <c r="S313" s="20">
        <f t="shared" si="131"/>
        <v>0</v>
      </c>
      <c r="T313" s="14">
        <f t="shared" si="145"/>
        <v>0</v>
      </c>
      <c r="U313" s="4" t="str">
        <f t="shared" si="139"/>
        <v>J=</v>
      </c>
      <c r="V313" s="29">
        <f t="shared" si="140"/>
        <v>44708</v>
      </c>
      <c r="W313" s="3"/>
      <c r="X313" s="3"/>
      <c r="Y313" s="105">
        <f>[2]Plan1!$A383</f>
        <v>48253</v>
      </c>
      <c r="Z313" s="105" t="str">
        <f>[2]Plan1!$C383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32"/>
        <v>44677</v>
      </c>
      <c r="B314" s="144">
        <f t="shared" ca="1" si="141"/>
        <v>1116.026715</v>
      </c>
      <c r="C314" s="14">
        <f t="shared" si="133"/>
        <v>1000</v>
      </c>
      <c r="D314" s="13">
        <f ca="1">IF(A314&lt;$B$1,VLOOKUP(A314,[1]DI!$A$4:$B$15000,2,FALSE),0)</f>
        <v>0.11649999999999999</v>
      </c>
      <c r="E314" s="14">
        <f t="shared" ca="1" si="142"/>
        <v>1.0004373900000001</v>
      </c>
      <c r="F314" s="14">
        <f ca="1">(TRUNC(PRODUCT($E$12:$E313),16))</f>
        <v>1.0636217505441099</v>
      </c>
      <c r="G314" s="14">
        <f t="shared" si="143"/>
        <v>1</v>
      </c>
      <c r="H314" s="14">
        <f t="shared" ca="1" si="144"/>
        <v>1.06362175</v>
      </c>
      <c r="I314" s="13">
        <f t="shared" si="134"/>
        <v>0.06</v>
      </c>
      <c r="J314" s="29">
        <f t="shared" si="135"/>
        <v>44375</v>
      </c>
      <c r="K314" s="2">
        <f t="shared" si="136"/>
        <v>208</v>
      </c>
      <c r="L314" s="17">
        <f t="shared" si="137"/>
        <v>208</v>
      </c>
      <c r="M314" s="12">
        <f t="shared" si="129"/>
        <v>1.049270302</v>
      </c>
      <c r="N314" s="12">
        <f t="shared" ca="1" si="130"/>
        <v>1.1160267150000001</v>
      </c>
      <c r="O314" s="179">
        <f t="shared" si="138"/>
        <v>0</v>
      </c>
      <c r="P314" s="14">
        <f t="shared" ca="1" si="147"/>
        <v>116.026715</v>
      </c>
      <c r="Q314" s="14">
        <f t="shared" si="148"/>
        <v>0</v>
      </c>
      <c r="R314" s="14">
        <f t="shared" si="146"/>
        <v>0</v>
      </c>
      <c r="S314" s="20">
        <f t="shared" si="131"/>
        <v>0</v>
      </c>
      <c r="T314" s="14">
        <f t="shared" si="145"/>
        <v>0</v>
      </c>
      <c r="U314" s="4" t="str">
        <f t="shared" si="139"/>
        <v>J=</v>
      </c>
      <c r="V314" s="29">
        <f t="shared" si="140"/>
        <v>44708</v>
      </c>
      <c r="W314" s="3"/>
      <c r="X314" s="3"/>
      <c r="Y314" s="105">
        <f>[2]Plan1!$A384</f>
        <v>48254</v>
      </c>
      <c r="Z314" s="105" t="str">
        <f>[2]Plan1!$C384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32"/>
        <v>44678</v>
      </c>
      <c r="B315" s="144">
        <f t="shared" ca="1" si="141"/>
        <v>1116.7730529999999</v>
      </c>
      <c r="C315" s="14">
        <f t="shared" si="133"/>
        <v>1000</v>
      </c>
      <c r="D315" s="13">
        <f ca="1">IF(A315&lt;$B$1,VLOOKUP(A315,[1]DI!$A$4:$B$15000,2,FALSE),0)</f>
        <v>0.11649999999999999</v>
      </c>
      <c r="E315" s="14">
        <f t="shared" ca="1" si="142"/>
        <v>1.0004373900000001</v>
      </c>
      <c r="F315" s="14">
        <f ca="1">(TRUNC(PRODUCT($E$12:$E314),16))</f>
        <v>1.0640869680615801</v>
      </c>
      <c r="G315" s="14">
        <f t="shared" si="143"/>
        <v>1</v>
      </c>
      <c r="H315" s="14">
        <f t="shared" ca="1" si="144"/>
        <v>1.06408697</v>
      </c>
      <c r="I315" s="13">
        <f t="shared" si="134"/>
        <v>0.06</v>
      </c>
      <c r="J315" s="29">
        <f t="shared" si="135"/>
        <v>44375</v>
      </c>
      <c r="K315" s="2">
        <f t="shared" si="136"/>
        <v>209</v>
      </c>
      <c r="L315" s="17">
        <f t="shared" si="137"/>
        <v>209</v>
      </c>
      <c r="M315" s="12">
        <f t="shared" si="129"/>
        <v>1.0495129480000001</v>
      </c>
      <c r="N315" s="12">
        <f t="shared" ca="1" si="130"/>
        <v>1.116773053</v>
      </c>
      <c r="O315" s="179">
        <f t="shared" si="138"/>
        <v>0</v>
      </c>
      <c r="P315" s="14">
        <f t="shared" ca="1" si="147"/>
        <v>116.773053</v>
      </c>
      <c r="Q315" s="14">
        <f t="shared" si="148"/>
        <v>0</v>
      </c>
      <c r="R315" s="14">
        <f t="shared" si="146"/>
        <v>0</v>
      </c>
      <c r="S315" s="20">
        <f t="shared" si="131"/>
        <v>0</v>
      </c>
      <c r="T315" s="14">
        <f t="shared" si="145"/>
        <v>0</v>
      </c>
      <c r="U315" s="4" t="str">
        <f t="shared" si="139"/>
        <v>J=</v>
      </c>
      <c r="V315" s="29">
        <f t="shared" si="140"/>
        <v>44708</v>
      </c>
      <c r="W315" s="3"/>
      <c r="X315" s="3"/>
      <c r="Y315" s="105">
        <f>[2]Plan1!$A385</f>
        <v>48299</v>
      </c>
      <c r="Z315" s="105" t="str">
        <f>[2]Plan1!$C385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32"/>
        <v>44679</v>
      </c>
      <c r="B316" s="144">
        <f t="shared" ca="1" si="141"/>
        <v>1117.5198869999999</v>
      </c>
      <c r="C316" s="14">
        <f t="shared" si="133"/>
        <v>1000</v>
      </c>
      <c r="D316" s="13">
        <f ca="1">IF(A316&lt;$B$1,VLOOKUP(A316,[1]DI!$A$4:$B$15000,2,FALSE),0)</f>
        <v>0.11649999999999999</v>
      </c>
      <c r="E316" s="14">
        <f t="shared" ca="1" si="142"/>
        <v>1.0004373900000001</v>
      </c>
      <c r="F316" s="14">
        <f ca="1">(TRUNC(PRODUCT($E$12:$E315),16))</f>
        <v>1.0645523890605399</v>
      </c>
      <c r="G316" s="14">
        <f t="shared" si="143"/>
        <v>1</v>
      </c>
      <c r="H316" s="14">
        <f t="shared" ca="1" si="144"/>
        <v>1.06455239</v>
      </c>
      <c r="I316" s="13">
        <f t="shared" si="134"/>
        <v>0.06</v>
      </c>
      <c r="J316" s="29">
        <f t="shared" si="135"/>
        <v>44375</v>
      </c>
      <c r="K316" s="2">
        <f t="shared" si="136"/>
        <v>210</v>
      </c>
      <c r="L316" s="17">
        <f t="shared" si="137"/>
        <v>210</v>
      </c>
      <c r="M316" s="12">
        <f t="shared" si="129"/>
        <v>1.0497556509999999</v>
      </c>
      <c r="N316" s="12">
        <f t="shared" ca="1" si="130"/>
        <v>1.117519887</v>
      </c>
      <c r="O316" s="179">
        <f t="shared" si="138"/>
        <v>0</v>
      </c>
      <c r="P316" s="14">
        <f t="shared" ca="1" si="147"/>
        <v>117.519887</v>
      </c>
      <c r="Q316" s="14">
        <f t="shared" si="148"/>
        <v>0</v>
      </c>
      <c r="R316" s="14">
        <f t="shared" si="146"/>
        <v>0</v>
      </c>
      <c r="S316" s="20">
        <f t="shared" si="131"/>
        <v>0</v>
      </c>
      <c r="T316" s="14">
        <f t="shared" si="145"/>
        <v>0</v>
      </c>
      <c r="U316" s="4" t="str">
        <f t="shared" si="139"/>
        <v>J=</v>
      </c>
      <c r="V316" s="29">
        <f t="shared" si="140"/>
        <v>44708</v>
      </c>
      <c r="W316" s="3"/>
      <c r="X316" s="3"/>
      <c r="Y316" s="105">
        <f>[2]Plan1!$A386</f>
        <v>48325</v>
      </c>
      <c r="Z316" s="105" t="str">
        <f>[2]Plan1!$C386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32"/>
        <v>44680</v>
      </c>
      <c r="B317" s="144">
        <f t="shared" ca="1" si="141"/>
        <v>1118.267216</v>
      </c>
      <c r="C317" s="14">
        <f t="shared" si="133"/>
        <v>1000</v>
      </c>
      <c r="D317" s="13">
        <f ca="1">IF(A317&lt;$B$1,VLOOKUP(A317,[1]DI!$A$4:$B$15000,2,FALSE),0)</f>
        <v>0.11649999999999999</v>
      </c>
      <c r="E317" s="14">
        <f t="shared" ca="1" si="142"/>
        <v>1.0004373900000001</v>
      </c>
      <c r="F317" s="14">
        <f ca="1">(TRUNC(PRODUCT($E$12:$E316),16))</f>
        <v>1.06501801362999</v>
      </c>
      <c r="G317" s="14">
        <f t="shared" si="143"/>
        <v>1</v>
      </c>
      <c r="H317" s="14">
        <f t="shared" ca="1" si="144"/>
        <v>1.06501801</v>
      </c>
      <c r="I317" s="13">
        <f t="shared" si="134"/>
        <v>0.06</v>
      </c>
      <c r="J317" s="29">
        <f t="shared" si="135"/>
        <v>44375</v>
      </c>
      <c r="K317" s="2">
        <f t="shared" si="136"/>
        <v>211</v>
      </c>
      <c r="L317" s="17">
        <f t="shared" si="137"/>
        <v>211</v>
      </c>
      <c r="M317" s="12">
        <f t="shared" si="129"/>
        <v>1.0499984090000001</v>
      </c>
      <c r="N317" s="12">
        <f t="shared" ca="1" si="130"/>
        <v>1.118267216</v>
      </c>
      <c r="O317" s="179">
        <f t="shared" si="138"/>
        <v>0</v>
      </c>
      <c r="P317" s="14">
        <f t="shared" ca="1" si="147"/>
        <v>118.267216</v>
      </c>
      <c r="Q317" s="14">
        <f t="shared" si="148"/>
        <v>0</v>
      </c>
      <c r="R317" s="14">
        <f t="shared" si="146"/>
        <v>0</v>
      </c>
      <c r="S317" s="20">
        <f t="shared" si="131"/>
        <v>0</v>
      </c>
      <c r="T317" s="14">
        <f t="shared" si="145"/>
        <v>0</v>
      </c>
      <c r="U317" s="4" t="str">
        <f t="shared" si="139"/>
        <v>J=</v>
      </c>
      <c r="V317" s="29">
        <f t="shared" si="140"/>
        <v>44708</v>
      </c>
      <c r="W317" s="3"/>
      <c r="X317" s="3"/>
      <c r="Y317" s="105">
        <f>[2]Plan1!$A387</f>
        <v>48335</v>
      </c>
      <c r="Z317" s="105" t="str">
        <f>[2]Plan1!$C387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32"/>
        <v>44681</v>
      </c>
      <c r="B318" s="144">
        <f t="shared" ca="1" si="141"/>
        <v>1119.015052</v>
      </c>
      <c r="C318" s="14">
        <f t="shared" si="133"/>
        <v>1000</v>
      </c>
      <c r="D318" s="13">
        <f ca="1">IF(A318&lt;$B$1,VLOOKUP(A318,[1]DI!$A$4:$B$15000,2,FALSE),0)</f>
        <v>0</v>
      </c>
      <c r="E318" s="14">
        <f t="shared" ca="1" si="142"/>
        <v>1</v>
      </c>
      <c r="F318" s="14">
        <f ca="1">(TRUNC(PRODUCT($E$12:$E317),16))</f>
        <v>1.06548384185897</v>
      </c>
      <c r="G318" s="14">
        <f t="shared" si="143"/>
        <v>1</v>
      </c>
      <c r="H318" s="14">
        <f t="shared" ca="1" si="144"/>
        <v>1.06548384</v>
      </c>
      <c r="I318" s="13">
        <f t="shared" si="134"/>
        <v>0.06</v>
      </c>
      <c r="J318" s="29">
        <f t="shared" si="135"/>
        <v>44375</v>
      </c>
      <c r="K318" s="2">
        <f t="shared" si="136"/>
        <v>211</v>
      </c>
      <c r="L318" s="17">
        <f t="shared" si="137"/>
        <v>212</v>
      </c>
      <c r="M318" s="12">
        <f t="shared" si="129"/>
        <v>1.0502412240000001</v>
      </c>
      <c r="N318" s="12">
        <f t="shared" ca="1" si="130"/>
        <v>1.119015052</v>
      </c>
      <c r="O318" s="179">
        <f t="shared" si="138"/>
        <v>0</v>
      </c>
      <c r="P318" s="14">
        <f t="shared" ca="1" si="147"/>
        <v>119.015052</v>
      </c>
      <c r="Q318" s="14">
        <f t="shared" si="148"/>
        <v>0</v>
      </c>
      <c r="R318" s="14">
        <f t="shared" si="146"/>
        <v>0</v>
      </c>
      <c r="S318" s="20">
        <f t="shared" si="131"/>
        <v>0</v>
      </c>
      <c r="T318" s="14">
        <f t="shared" si="145"/>
        <v>0</v>
      </c>
      <c r="U318" s="4" t="str">
        <f t="shared" si="139"/>
        <v>J=</v>
      </c>
      <c r="V318" s="29">
        <f t="shared" si="140"/>
        <v>44708</v>
      </c>
      <c r="W318" s="3"/>
      <c r="X318" s="3"/>
      <c r="Y318" s="105">
        <f>[2]Plan1!$A388</f>
        <v>48361</v>
      </c>
      <c r="Z318" s="105" t="str">
        <f>[2]Plan1!$C388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32"/>
        <v>44682</v>
      </c>
      <c r="B319" s="144">
        <f t="shared" ca="1" si="141"/>
        <v>1119.015052</v>
      </c>
      <c r="C319" s="14">
        <f t="shared" si="133"/>
        <v>1000</v>
      </c>
      <c r="D319" s="13">
        <f ca="1">IF(A319&lt;$B$1,VLOOKUP(A319,[1]DI!$A$4:$B$15000,2,FALSE),0)</f>
        <v>0</v>
      </c>
      <c r="E319" s="14">
        <f t="shared" ca="1" si="142"/>
        <v>1</v>
      </c>
      <c r="F319" s="14">
        <f ca="1">(TRUNC(PRODUCT($E$12:$E318),16))</f>
        <v>1.06548384185897</v>
      </c>
      <c r="G319" s="14">
        <f t="shared" si="143"/>
        <v>1</v>
      </c>
      <c r="H319" s="14">
        <f t="shared" ca="1" si="144"/>
        <v>1.06548384</v>
      </c>
      <c r="I319" s="13">
        <f t="shared" si="134"/>
        <v>0.06</v>
      </c>
      <c r="J319" s="29">
        <f t="shared" si="135"/>
        <v>44375</v>
      </c>
      <c r="K319" s="2">
        <f t="shared" si="136"/>
        <v>211</v>
      </c>
      <c r="L319" s="17">
        <f t="shared" si="137"/>
        <v>212</v>
      </c>
      <c r="M319" s="12">
        <f t="shared" si="129"/>
        <v>1.0502412240000001</v>
      </c>
      <c r="N319" s="12">
        <f t="shared" ca="1" si="130"/>
        <v>1.119015052</v>
      </c>
      <c r="O319" s="179">
        <f t="shared" si="138"/>
        <v>0</v>
      </c>
      <c r="P319" s="14">
        <f t="shared" ca="1" si="147"/>
        <v>119.015052</v>
      </c>
      <c r="Q319" s="14">
        <f t="shared" si="148"/>
        <v>0</v>
      </c>
      <c r="R319" s="14">
        <f t="shared" si="146"/>
        <v>0</v>
      </c>
      <c r="S319" s="20">
        <f t="shared" si="131"/>
        <v>0</v>
      </c>
      <c r="T319" s="14">
        <f t="shared" si="145"/>
        <v>0</v>
      </c>
      <c r="U319" s="4" t="str">
        <f t="shared" si="139"/>
        <v>J=</v>
      </c>
      <c r="V319" s="29">
        <f t="shared" si="140"/>
        <v>44708</v>
      </c>
      <c r="W319" s="3"/>
      <c r="X319" s="3"/>
      <c r="Y319" s="105">
        <f>[2]Plan1!$A389</f>
        <v>48464</v>
      </c>
      <c r="Z319" s="105" t="str">
        <f>[2]Plan1!$C389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32"/>
        <v>44683</v>
      </c>
      <c r="B320" s="144">
        <f t="shared" ca="1" si="141"/>
        <v>1119.015052</v>
      </c>
      <c r="C320" s="14">
        <f t="shared" si="133"/>
        <v>1000</v>
      </c>
      <c r="D320" s="13">
        <f ca="1">IF(A320&lt;$B$1,VLOOKUP(A320,[1]DI!$A$4:$B$15000,2,FALSE),0)</f>
        <v>0.11649999999999999</v>
      </c>
      <c r="E320" s="14">
        <f t="shared" ca="1" si="142"/>
        <v>1.0004373900000001</v>
      </c>
      <c r="F320" s="14">
        <f ca="1">(TRUNC(PRODUCT($E$12:$E319),16))</f>
        <v>1.06548384185897</v>
      </c>
      <c r="G320" s="14">
        <f t="shared" si="143"/>
        <v>1</v>
      </c>
      <c r="H320" s="14">
        <f t="shared" ca="1" si="144"/>
        <v>1.06548384</v>
      </c>
      <c r="I320" s="13">
        <f t="shared" si="134"/>
        <v>0.06</v>
      </c>
      <c r="J320" s="29">
        <f t="shared" si="135"/>
        <v>44375</v>
      </c>
      <c r="K320" s="2">
        <f t="shared" si="136"/>
        <v>212</v>
      </c>
      <c r="L320" s="17">
        <f t="shared" si="137"/>
        <v>212</v>
      </c>
      <c r="M320" s="12">
        <f t="shared" si="129"/>
        <v>1.0502412240000001</v>
      </c>
      <c r="N320" s="12">
        <f t="shared" ca="1" si="130"/>
        <v>1.119015052</v>
      </c>
      <c r="O320" s="179">
        <f t="shared" si="138"/>
        <v>0</v>
      </c>
      <c r="P320" s="14">
        <f t="shared" ca="1" si="147"/>
        <v>119.015052</v>
      </c>
      <c r="Q320" s="14">
        <f t="shared" si="148"/>
        <v>0</v>
      </c>
      <c r="R320" s="14">
        <f t="shared" si="146"/>
        <v>0</v>
      </c>
      <c r="S320" s="20">
        <f t="shared" si="131"/>
        <v>0</v>
      </c>
      <c r="T320" s="14">
        <f t="shared" si="145"/>
        <v>0</v>
      </c>
      <c r="U320" s="4" t="str">
        <f t="shared" si="139"/>
        <v>J=</v>
      </c>
      <c r="V320" s="29">
        <f t="shared" si="140"/>
        <v>44708</v>
      </c>
      <c r="W320" s="3"/>
      <c r="X320" s="3"/>
      <c r="Y320" s="105">
        <f>[2]Plan1!$A390</f>
        <v>48499</v>
      </c>
      <c r="Z320" s="105" t="str">
        <f>[2]Plan1!$C390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32"/>
        <v>44684</v>
      </c>
      <c r="B321" s="144">
        <f t="shared" ca="1" si="141"/>
        <v>1119.763385</v>
      </c>
      <c r="C321" s="14">
        <f t="shared" si="133"/>
        <v>1000</v>
      </c>
      <c r="D321" s="13">
        <f ca="1">IF(A321&lt;$B$1,VLOOKUP(A321,[1]DI!$A$4:$B$15000,2,FALSE),0)</f>
        <v>0.11649999999999999</v>
      </c>
      <c r="E321" s="14">
        <f t="shared" ca="1" si="142"/>
        <v>1.0004373900000001</v>
      </c>
      <c r="F321" s="14">
        <f ca="1">(TRUNC(PRODUCT($E$12:$E320),16))</f>
        <v>1.06594987383656</v>
      </c>
      <c r="G321" s="14">
        <f t="shared" si="143"/>
        <v>1</v>
      </c>
      <c r="H321" s="14">
        <f t="shared" ca="1" si="144"/>
        <v>1.0659498700000001</v>
      </c>
      <c r="I321" s="13">
        <f t="shared" si="134"/>
        <v>0.06</v>
      </c>
      <c r="J321" s="29">
        <f t="shared" si="135"/>
        <v>44375</v>
      </c>
      <c r="K321" s="2">
        <f t="shared" si="136"/>
        <v>213</v>
      </c>
      <c r="L321" s="17">
        <f t="shared" si="137"/>
        <v>213</v>
      </c>
      <c r="M321" s="12">
        <f t="shared" si="129"/>
        <v>1.0504840950000001</v>
      </c>
      <c r="N321" s="12">
        <f t="shared" ca="1" si="130"/>
        <v>1.1197633849999999</v>
      </c>
      <c r="O321" s="179">
        <f t="shared" si="138"/>
        <v>0</v>
      </c>
      <c r="P321" s="14">
        <f t="shared" ca="1" si="147"/>
        <v>119.763385</v>
      </c>
      <c r="Q321" s="14">
        <f t="shared" si="148"/>
        <v>0</v>
      </c>
      <c r="R321" s="14">
        <f t="shared" si="146"/>
        <v>0</v>
      </c>
      <c r="S321" s="20">
        <f t="shared" si="131"/>
        <v>0</v>
      </c>
      <c r="T321" s="14">
        <f t="shared" si="145"/>
        <v>0</v>
      </c>
      <c r="U321" s="4" t="str">
        <f t="shared" si="139"/>
        <v>J=</v>
      </c>
      <c r="V321" s="29">
        <f t="shared" si="140"/>
        <v>44708</v>
      </c>
      <c r="W321" s="3"/>
      <c r="X321" s="3"/>
      <c r="Y321" s="105">
        <f>[2]Plan1!$A391</f>
        <v>48520</v>
      </c>
      <c r="Z321" s="105" t="str">
        <f>[2]Plan1!$C391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32"/>
        <v>44685</v>
      </c>
      <c r="B322" s="144">
        <f t="shared" ca="1" si="141"/>
        <v>1120.5122229999999</v>
      </c>
      <c r="C322" s="14">
        <f t="shared" si="133"/>
        <v>1000</v>
      </c>
      <c r="D322" s="13">
        <f ca="1">IF(A322&lt;$B$1,VLOOKUP(A322,[1]DI!$A$4:$B$15000,2,FALSE),0)</f>
        <v>0.11649999999999999</v>
      </c>
      <c r="E322" s="14">
        <f t="shared" ca="1" si="142"/>
        <v>1.0004373900000001</v>
      </c>
      <c r="F322" s="14">
        <f ca="1">(TRUNC(PRODUCT($E$12:$E321),16))</f>
        <v>1.0664161096518801</v>
      </c>
      <c r="G322" s="14">
        <f t="shared" si="143"/>
        <v>1</v>
      </c>
      <c r="H322" s="14">
        <f t="shared" ca="1" si="144"/>
        <v>1.06641611</v>
      </c>
      <c r="I322" s="13">
        <f t="shared" si="134"/>
        <v>0.06</v>
      </c>
      <c r="J322" s="29">
        <f t="shared" si="135"/>
        <v>44375</v>
      </c>
      <c r="K322" s="2">
        <f t="shared" si="136"/>
        <v>214</v>
      </c>
      <c r="L322" s="17">
        <f t="shared" si="137"/>
        <v>214</v>
      </c>
      <c r="M322" s="12">
        <f t="shared" si="129"/>
        <v>1.050727022</v>
      </c>
      <c r="N322" s="12">
        <f t="shared" ca="1" si="130"/>
        <v>1.120512223</v>
      </c>
      <c r="O322" s="179">
        <f t="shared" si="138"/>
        <v>0</v>
      </c>
      <c r="P322" s="14">
        <f t="shared" ca="1" si="147"/>
        <v>120.51222300000001</v>
      </c>
      <c r="Q322" s="14">
        <f t="shared" si="148"/>
        <v>0</v>
      </c>
      <c r="R322" s="14">
        <f t="shared" si="146"/>
        <v>0</v>
      </c>
      <c r="S322" s="20">
        <f t="shared" si="131"/>
        <v>0</v>
      </c>
      <c r="T322" s="14">
        <f t="shared" si="145"/>
        <v>0</v>
      </c>
      <c r="U322" s="4" t="str">
        <f t="shared" si="139"/>
        <v>J=</v>
      </c>
      <c r="V322" s="29">
        <f t="shared" si="140"/>
        <v>44708</v>
      </c>
      <c r="W322" s="3"/>
      <c r="X322" s="3"/>
      <c r="Y322" s="105">
        <f>[2]Plan1!$A392</f>
        <v>48533</v>
      </c>
      <c r="Z322" s="105" t="str">
        <f>[2]Plan1!$C392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32"/>
        <v>44686</v>
      </c>
      <c r="B323" s="144">
        <f t="shared" ca="1" si="141"/>
        <v>1121.2615599999999</v>
      </c>
      <c r="C323" s="14">
        <f t="shared" si="133"/>
        <v>1000</v>
      </c>
      <c r="D323" s="13">
        <f ca="1">IF(A323&lt;$B$1,VLOOKUP(A323,[1]DI!$A$4:$B$15000,2,FALSE),0)</f>
        <v>0.1265</v>
      </c>
      <c r="E323" s="14">
        <f t="shared" ca="1" si="142"/>
        <v>1.0004727899999999</v>
      </c>
      <c r="F323" s="14">
        <f ca="1">(TRUNC(PRODUCT($E$12:$E322),16))</f>
        <v>1.0668825493940799</v>
      </c>
      <c r="G323" s="14">
        <f t="shared" si="143"/>
        <v>1</v>
      </c>
      <c r="H323" s="14">
        <f t="shared" ca="1" si="144"/>
        <v>1.0668825500000001</v>
      </c>
      <c r="I323" s="13">
        <f t="shared" si="134"/>
        <v>0.06</v>
      </c>
      <c r="J323" s="29">
        <f t="shared" si="135"/>
        <v>44375</v>
      </c>
      <c r="K323" s="2">
        <f t="shared" si="136"/>
        <v>215</v>
      </c>
      <c r="L323" s="17">
        <f t="shared" si="137"/>
        <v>215</v>
      </c>
      <c r="M323" s="12">
        <f t="shared" si="129"/>
        <v>1.050970006</v>
      </c>
      <c r="N323" s="12">
        <f t="shared" ca="1" si="130"/>
        <v>1.12126156</v>
      </c>
      <c r="O323" s="179">
        <f t="shared" si="138"/>
        <v>0</v>
      </c>
      <c r="P323" s="14">
        <f t="shared" ca="1" si="147"/>
        <v>121.26156</v>
      </c>
      <c r="Q323" s="14">
        <f t="shared" si="148"/>
        <v>0</v>
      </c>
      <c r="R323" s="14">
        <f t="shared" si="146"/>
        <v>0</v>
      </c>
      <c r="S323" s="20">
        <f t="shared" si="131"/>
        <v>0</v>
      </c>
      <c r="T323" s="14">
        <f t="shared" si="145"/>
        <v>0</v>
      </c>
      <c r="U323" s="4" t="str">
        <f t="shared" si="139"/>
        <v>J=</v>
      </c>
      <c r="V323" s="29">
        <f t="shared" si="140"/>
        <v>44708</v>
      </c>
      <c r="W323" s="3"/>
      <c r="X323" s="3"/>
      <c r="Y323" s="105">
        <f>[2]Plan1!$A393</f>
        <v>48538</v>
      </c>
      <c r="Z323" s="105" t="str">
        <f>[2]Plan1!$C393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32"/>
        <v>44687</v>
      </c>
      <c r="B324" s="144">
        <f t="shared" ca="1" si="141"/>
        <v>1122.0510959999999</v>
      </c>
      <c r="C324" s="14">
        <f t="shared" si="133"/>
        <v>1000</v>
      </c>
      <c r="D324" s="13">
        <f ca="1">IF(A324&lt;$B$1,VLOOKUP(A324,[1]DI!$A$4:$B$15000,2,FALSE),0)</f>
        <v>0.1265</v>
      </c>
      <c r="E324" s="14">
        <f t="shared" ca="1" si="142"/>
        <v>1.0004727899999999</v>
      </c>
      <c r="F324" s="14">
        <f ca="1">(TRUNC(PRODUCT($E$12:$E323),16))</f>
        <v>1.06738696079461</v>
      </c>
      <c r="G324" s="14">
        <f t="shared" si="143"/>
        <v>1</v>
      </c>
      <c r="H324" s="14">
        <f t="shared" ca="1" si="144"/>
        <v>1.0673869600000001</v>
      </c>
      <c r="I324" s="13">
        <f t="shared" si="134"/>
        <v>0.06</v>
      </c>
      <c r="J324" s="29">
        <f t="shared" si="135"/>
        <v>44375</v>
      </c>
      <c r="K324" s="2">
        <f t="shared" si="136"/>
        <v>216</v>
      </c>
      <c r="L324" s="17">
        <f t="shared" si="137"/>
        <v>216</v>
      </c>
      <c r="M324" s="12">
        <f t="shared" si="129"/>
        <v>1.0512130449999999</v>
      </c>
      <c r="N324" s="12">
        <f t="shared" ca="1" si="130"/>
        <v>1.1220510960000001</v>
      </c>
      <c r="O324" s="179">
        <f t="shared" si="138"/>
        <v>0</v>
      </c>
      <c r="P324" s="14">
        <f t="shared" ca="1" si="147"/>
        <v>122.051096</v>
      </c>
      <c r="Q324" s="14">
        <f t="shared" si="148"/>
        <v>0</v>
      </c>
      <c r="R324" s="14">
        <f t="shared" si="146"/>
        <v>0</v>
      </c>
      <c r="S324" s="20">
        <f t="shared" si="131"/>
        <v>0</v>
      </c>
      <c r="T324" s="14">
        <f t="shared" si="145"/>
        <v>0</v>
      </c>
      <c r="U324" s="4" t="str">
        <f t="shared" si="139"/>
        <v>J=</v>
      </c>
      <c r="V324" s="29">
        <f t="shared" si="140"/>
        <v>44708</v>
      </c>
      <c r="W324" s="3"/>
      <c r="X324" s="3"/>
      <c r="Y324" s="105">
        <f>[2]Plan1!$A394</f>
        <v>48573</v>
      </c>
      <c r="Z324" s="105" t="str">
        <f>[2]Plan1!$C394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32"/>
        <v>44688</v>
      </c>
      <c r="B325" s="144">
        <f t="shared" ca="1" si="141"/>
        <v>1122.841191</v>
      </c>
      <c r="C325" s="14">
        <f t="shared" si="133"/>
        <v>1000</v>
      </c>
      <c r="D325" s="13">
        <f ca="1">IF(A325&lt;$B$1,VLOOKUP(A325,[1]DI!$A$4:$B$15000,2,FALSE),0)</f>
        <v>0</v>
      </c>
      <c r="E325" s="14">
        <f t="shared" ca="1" si="142"/>
        <v>1</v>
      </c>
      <c r="F325" s="14">
        <f ca="1">(TRUNC(PRODUCT($E$12:$E324),16))</f>
        <v>1.0678916106758001</v>
      </c>
      <c r="G325" s="14">
        <f t="shared" si="143"/>
        <v>1</v>
      </c>
      <c r="H325" s="14">
        <f t="shared" ca="1" si="144"/>
        <v>1.06789161</v>
      </c>
      <c r="I325" s="13">
        <f t="shared" si="134"/>
        <v>0.06</v>
      </c>
      <c r="J325" s="29">
        <f t="shared" si="135"/>
        <v>44375</v>
      </c>
      <c r="K325" s="2">
        <f t="shared" si="136"/>
        <v>216</v>
      </c>
      <c r="L325" s="17">
        <f t="shared" si="137"/>
        <v>217</v>
      </c>
      <c r="M325" s="12">
        <f t="shared" si="129"/>
        <v>1.0514561410000001</v>
      </c>
      <c r="N325" s="12">
        <f t="shared" ca="1" si="130"/>
        <v>1.122841191</v>
      </c>
      <c r="O325" s="179">
        <f t="shared" si="138"/>
        <v>0</v>
      </c>
      <c r="P325" s="14">
        <f t="shared" ca="1" si="147"/>
        <v>122.84119099999999</v>
      </c>
      <c r="Q325" s="14">
        <f t="shared" si="148"/>
        <v>0</v>
      </c>
      <c r="R325" s="14">
        <f t="shared" si="146"/>
        <v>0</v>
      </c>
      <c r="S325" s="20">
        <f t="shared" si="131"/>
        <v>0</v>
      </c>
      <c r="T325" s="14">
        <f t="shared" si="145"/>
        <v>0</v>
      </c>
      <c r="U325" s="4" t="str">
        <f t="shared" si="139"/>
        <v>J=</v>
      </c>
      <c r="V325" s="29">
        <f t="shared" si="140"/>
        <v>44708</v>
      </c>
      <c r="W325" s="3"/>
      <c r="X325" s="3"/>
      <c r="Y325" s="105">
        <f>[2]Plan1!$A395</f>
        <v>48580</v>
      </c>
      <c r="Z325" s="105" t="str">
        <f>[2]Plan1!$C395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32"/>
        <v>44689</v>
      </c>
      <c r="B326" s="144">
        <f t="shared" ca="1" si="141"/>
        <v>1122.841191</v>
      </c>
      <c r="C326" s="14">
        <f t="shared" si="133"/>
        <v>1000</v>
      </c>
      <c r="D326" s="13">
        <f ca="1">IF(A326&lt;$B$1,VLOOKUP(A326,[1]DI!$A$4:$B$15000,2,FALSE),0)</f>
        <v>0</v>
      </c>
      <c r="E326" s="14">
        <f t="shared" ca="1" si="142"/>
        <v>1</v>
      </c>
      <c r="F326" s="14">
        <f ca="1">(TRUNC(PRODUCT($E$12:$E325),16))</f>
        <v>1.0678916106758001</v>
      </c>
      <c r="G326" s="14">
        <f t="shared" si="143"/>
        <v>1</v>
      </c>
      <c r="H326" s="14">
        <f t="shared" ca="1" si="144"/>
        <v>1.06789161</v>
      </c>
      <c r="I326" s="13">
        <f t="shared" si="134"/>
        <v>0.06</v>
      </c>
      <c r="J326" s="29">
        <f t="shared" si="135"/>
        <v>44375</v>
      </c>
      <c r="K326" s="2">
        <f t="shared" si="136"/>
        <v>216</v>
      </c>
      <c r="L326" s="17">
        <f t="shared" si="137"/>
        <v>217</v>
      </c>
      <c r="M326" s="12">
        <f t="shared" si="129"/>
        <v>1.0514561410000001</v>
      </c>
      <c r="N326" s="12">
        <f t="shared" ca="1" si="130"/>
        <v>1.122841191</v>
      </c>
      <c r="O326" s="179">
        <f t="shared" si="138"/>
        <v>0</v>
      </c>
      <c r="P326" s="14">
        <f t="shared" ca="1" si="147"/>
        <v>122.84119099999999</v>
      </c>
      <c r="Q326" s="14">
        <f t="shared" si="148"/>
        <v>0</v>
      </c>
      <c r="R326" s="14">
        <f t="shared" si="146"/>
        <v>0</v>
      </c>
      <c r="S326" s="20">
        <f t="shared" si="131"/>
        <v>0</v>
      </c>
      <c r="T326" s="14">
        <f t="shared" si="145"/>
        <v>0</v>
      </c>
      <c r="U326" s="4" t="str">
        <f t="shared" si="139"/>
        <v>J=</v>
      </c>
      <c r="V326" s="29">
        <f t="shared" si="140"/>
        <v>44708</v>
      </c>
      <c r="W326" s="3"/>
      <c r="X326" s="3"/>
      <c r="Y326" s="105">
        <f>[2]Plan1!$A396</f>
        <v>48638</v>
      </c>
      <c r="Z326" s="105" t="str">
        <f>[2]Plan1!$C396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32"/>
        <v>44690</v>
      </c>
      <c r="B327" s="144">
        <f t="shared" ca="1" si="141"/>
        <v>1122.841191</v>
      </c>
      <c r="C327" s="14">
        <f t="shared" si="133"/>
        <v>1000</v>
      </c>
      <c r="D327" s="13">
        <f ca="1">IF(A327&lt;$B$1,VLOOKUP(A327,[1]DI!$A$4:$B$15000,2,FALSE),0)</f>
        <v>0.1265</v>
      </c>
      <c r="E327" s="14">
        <f t="shared" ca="1" si="142"/>
        <v>1.0004727899999999</v>
      </c>
      <c r="F327" s="14">
        <f ca="1">(TRUNC(PRODUCT($E$12:$E326),16))</f>
        <v>1.0678916106758001</v>
      </c>
      <c r="G327" s="14">
        <f t="shared" si="143"/>
        <v>1</v>
      </c>
      <c r="H327" s="14">
        <f t="shared" ca="1" si="144"/>
        <v>1.06789161</v>
      </c>
      <c r="I327" s="13">
        <f t="shared" si="134"/>
        <v>0.06</v>
      </c>
      <c r="J327" s="29">
        <f t="shared" si="135"/>
        <v>44375</v>
      </c>
      <c r="K327" s="2">
        <f t="shared" si="136"/>
        <v>217</v>
      </c>
      <c r="L327" s="17">
        <f t="shared" si="137"/>
        <v>217</v>
      </c>
      <c r="M327" s="12">
        <f t="shared" si="129"/>
        <v>1.0514561410000001</v>
      </c>
      <c r="N327" s="12">
        <f t="shared" ca="1" si="130"/>
        <v>1.122841191</v>
      </c>
      <c r="O327" s="179">
        <f t="shared" si="138"/>
        <v>0</v>
      </c>
      <c r="P327" s="14">
        <f t="shared" ca="1" si="147"/>
        <v>122.84119099999999</v>
      </c>
      <c r="Q327" s="14">
        <f t="shared" si="148"/>
        <v>0</v>
      </c>
      <c r="R327" s="14">
        <f t="shared" si="146"/>
        <v>0</v>
      </c>
      <c r="S327" s="20">
        <f t="shared" si="131"/>
        <v>0</v>
      </c>
      <c r="T327" s="14">
        <f t="shared" si="145"/>
        <v>0</v>
      </c>
      <c r="U327" s="4" t="str">
        <f t="shared" si="139"/>
        <v>J=</v>
      </c>
      <c r="V327" s="29">
        <f t="shared" si="140"/>
        <v>44708</v>
      </c>
      <c r="W327" s="3"/>
      <c r="X327" s="3"/>
      <c r="Y327" s="105">
        <f>[2]Plan1!$A397</f>
        <v>48639</v>
      </c>
      <c r="Z327" s="105" t="str">
        <f>[2]Plan1!$C397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32"/>
        <v>44691</v>
      </c>
      <c r="B328" s="144">
        <f t="shared" ca="1" si="141"/>
        <v>1123.631844</v>
      </c>
      <c r="C328" s="14">
        <f t="shared" si="133"/>
        <v>1000</v>
      </c>
      <c r="D328" s="13">
        <f ca="1">IF(A328&lt;$B$1,VLOOKUP(A328,[1]DI!$A$4:$B$15000,2,FALSE),0)</f>
        <v>0.1265</v>
      </c>
      <c r="E328" s="14">
        <f t="shared" ca="1" si="142"/>
        <v>1.0004727899999999</v>
      </c>
      <c r="F328" s="14">
        <f ca="1">(TRUNC(PRODUCT($E$12:$E327),16))</f>
        <v>1.06839649915042</v>
      </c>
      <c r="G328" s="14">
        <f t="shared" si="143"/>
        <v>1</v>
      </c>
      <c r="H328" s="14">
        <f t="shared" ca="1" si="144"/>
        <v>1.0683965</v>
      </c>
      <c r="I328" s="13">
        <f t="shared" si="134"/>
        <v>0.06</v>
      </c>
      <c r="J328" s="29">
        <f t="shared" si="135"/>
        <v>44375</v>
      </c>
      <c r="K328" s="2">
        <f t="shared" si="136"/>
        <v>218</v>
      </c>
      <c r="L328" s="17">
        <f t="shared" si="137"/>
        <v>218</v>
      </c>
      <c r="M328" s="12">
        <f t="shared" si="129"/>
        <v>1.051699293</v>
      </c>
      <c r="N328" s="12">
        <f t="shared" ca="1" si="130"/>
        <v>1.1236318439999999</v>
      </c>
      <c r="O328" s="179">
        <f t="shared" si="138"/>
        <v>0</v>
      </c>
      <c r="P328" s="14">
        <f t="shared" ca="1" si="147"/>
        <v>123.631844</v>
      </c>
      <c r="Q328" s="14">
        <f t="shared" si="148"/>
        <v>0</v>
      </c>
      <c r="R328" s="14">
        <f t="shared" si="146"/>
        <v>0</v>
      </c>
      <c r="S328" s="20">
        <f t="shared" si="131"/>
        <v>0</v>
      </c>
      <c r="T328" s="14">
        <f t="shared" si="145"/>
        <v>0</v>
      </c>
      <c r="U328" s="4" t="str">
        <f t="shared" si="139"/>
        <v>J=</v>
      </c>
      <c r="V328" s="29">
        <f t="shared" si="140"/>
        <v>44708</v>
      </c>
      <c r="W328" s="3"/>
      <c r="X328" s="3"/>
      <c r="Y328" s="105">
        <f>[2]Plan1!$A398</f>
        <v>48684</v>
      </c>
      <c r="Z328" s="105" t="str">
        <f>[2]Plan1!$C398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32"/>
        <v>44692</v>
      </c>
      <c r="B329" s="144">
        <f t="shared" ca="1" si="141"/>
        <v>1124.4230540000001</v>
      </c>
      <c r="C329" s="14">
        <f t="shared" si="133"/>
        <v>1000</v>
      </c>
      <c r="D329" s="13">
        <f ca="1">IF(A329&lt;$B$1,VLOOKUP(A329,[1]DI!$A$4:$B$15000,2,FALSE),0)</f>
        <v>0.1265</v>
      </c>
      <c r="E329" s="14">
        <f t="shared" ca="1" si="142"/>
        <v>1.0004727899999999</v>
      </c>
      <c r="F329" s="14">
        <f ca="1">(TRUNC(PRODUCT($E$12:$E328),16))</f>
        <v>1.0689016263312501</v>
      </c>
      <c r="G329" s="14">
        <f t="shared" si="143"/>
        <v>1</v>
      </c>
      <c r="H329" s="14">
        <f t="shared" ca="1" si="144"/>
        <v>1.06890163</v>
      </c>
      <c r="I329" s="13">
        <f t="shared" si="134"/>
        <v>0.06</v>
      </c>
      <c r="J329" s="29">
        <f t="shared" si="135"/>
        <v>44375</v>
      </c>
      <c r="K329" s="2">
        <f t="shared" si="136"/>
        <v>219</v>
      </c>
      <c r="L329" s="17">
        <f t="shared" si="137"/>
        <v>219</v>
      </c>
      <c r="M329" s="12">
        <f t="shared" si="129"/>
        <v>1.0519425010000001</v>
      </c>
      <c r="N329" s="12">
        <f t="shared" ca="1" si="130"/>
        <v>1.124423054</v>
      </c>
      <c r="O329" s="179">
        <f t="shared" si="138"/>
        <v>0</v>
      </c>
      <c r="P329" s="14">
        <f t="shared" ca="1" si="147"/>
        <v>124.42305399999999</v>
      </c>
      <c r="Q329" s="14">
        <f t="shared" si="148"/>
        <v>0</v>
      </c>
      <c r="R329" s="14">
        <f t="shared" si="146"/>
        <v>0</v>
      </c>
      <c r="S329" s="20">
        <f t="shared" si="131"/>
        <v>0</v>
      </c>
      <c r="T329" s="14">
        <f t="shared" si="145"/>
        <v>0</v>
      </c>
      <c r="U329" s="4" t="str">
        <f t="shared" si="139"/>
        <v>J=</v>
      </c>
      <c r="V329" s="29">
        <f t="shared" si="140"/>
        <v>44708</v>
      </c>
      <c r="W329" s="3"/>
      <c r="X329" s="3"/>
      <c r="Y329" s="105">
        <f>[2]Plan1!$A399</f>
        <v>48690</v>
      </c>
      <c r="Z329" s="105" t="str">
        <f>[2]Plan1!$C399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32"/>
        <v>44693</v>
      </c>
      <c r="B330" s="144">
        <f t="shared" ca="1" si="141"/>
        <v>1125.2148119999999</v>
      </c>
      <c r="C330" s="14">
        <f t="shared" si="133"/>
        <v>1000</v>
      </c>
      <c r="D330" s="13">
        <f ca="1">IF(A330&lt;$B$1,VLOOKUP(A330,[1]DI!$A$4:$B$15000,2,FALSE),0)</f>
        <v>0.1265</v>
      </c>
      <c r="E330" s="14">
        <f t="shared" ca="1" si="142"/>
        <v>1.0004727899999999</v>
      </c>
      <c r="F330" s="14">
        <f ca="1">(TRUNC(PRODUCT($E$12:$E329),16))</f>
        <v>1.06940699233116</v>
      </c>
      <c r="G330" s="14">
        <f t="shared" si="143"/>
        <v>1</v>
      </c>
      <c r="H330" s="14">
        <f t="shared" ca="1" si="144"/>
        <v>1.0694069900000001</v>
      </c>
      <c r="I330" s="13">
        <f t="shared" si="134"/>
        <v>0.06</v>
      </c>
      <c r="J330" s="29">
        <f t="shared" si="135"/>
        <v>44375</v>
      </c>
      <c r="K330" s="2">
        <f t="shared" si="136"/>
        <v>220</v>
      </c>
      <c r="L330" s="17">
        <f t="shared" si="137"/>
        <v>220</v>
      </c>
      <c r="M330" s="12">
        <f t="shared" si="129"/>
        <v>1.0521857649999999</v>
      </c>
      <c r="N330" s="12">
        <f t="shared" ca="1" si="130"/>
        <v>1.1252148120000001</v>
      </c>
      <c r="O330" s="179">
        <f t="shared" si="138"/>
        <v>0</v>
      </c>
      <c r="P330" s="14">
        <f t="shared" ca="1" si="147"/>
        <v>125.21481199999999</v>
      </c>
      <c r="Q330" s="14">
        <f t="shared" si="148"/>
        <v>0</v>
      </c>
      <c r="R330" s="14">
        <f t="shared" si="146"/>
        <v>0</v>
      </c>
      <c r="S330" s="20">
        <f t="shared" si="131"/>
        <v>0</v>
      </c>
      <c r="T330" s="14">
        <f t="shared" si="145"/>
        <v>0</v>
      </c>
      <c r="U330" s="4" t="str">
        <f t="shared" si="139"/>
        <v>J=</v>
      </c>
      <c r="V330" s="29">
        <f t="shared" si="140"/>
        <v>44708</v>
      </c>
      <c r="W330" s="3"/>
      <c r="X330" s="3"/>
      <c r="Y330" s="105">
        <f>[2]Plan1!$A400</f>
        <v>48700</v>
      </c>
      <c r="Z330" s="105" t="str">
        <f>[2]Plan1!$C400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32"/>
        <v>44694</v>
      </c>
      <c r="B331" s="144">
        <f t="shared" ca="1" si="141"/>
        <v>1126.0071399999999</v>
      </c>
      <c r="C331" s="14">
        <f t="shared" si="133"/>
        <v>1000</v>
      </c>
      <c r="D331" s="13">
        <f ca="1">IF(A331&lt;$B$1,VLOOKUP(A331,[1]DI!$A$4:$B$15000,2,FALSE),0)</f>
        <v>0.1265</v>
      </c>
      <c r="E331" s="14">
        <f t="shared" ca="1" si="142"/>
        <v>1.0004727899999999</v>
      </c>
      <c r="F331" s="14">
        <f ca="1">(TRUNC(PRODUCT($E$12:$E330),16))</f>
        <v>1.0699125972630701</v>
      </c>
      <c r="G331" s="14">
        <f t="shared" si="143"/>
        <v>1</v>
      </c>
      <c r="H331" s="14">
        <f t="shared" ca="1" si="144"/>
        <v>1.0699126000000001</v>
      </c>
      <c r="I331" s="13">
        <f t="shared" si="134"/>
        <v>0.06</v>
      </c>
      <c r="J331" s="29">
        <f t="shared" si="135"/>
        <v>44375</v>
      </c>
      <c r="K331" s="2">
        <f t="shared" si="136"/>
        <v>221</v>
      </c>
      <c r="L331" s="17">
        <f t="shared" si="137"/>
        <v>221</v>
      </c>
      <c r="M331" s="12">
        <f t="shared" si="129"/>
        <v>1.0524290860000001</v>
      </c>
      <c r="N331" s="12">
        <f t="shared" ca="1" si="130"/>
        <v>1.12600714</v>
      </c>
      <c r="O331" s="179">
        <f t="shared" si="138"/>
        <v>0</v>
      </c>
      <c r="P331" s="14">
        <f t="shared" ca="1" si="147"/>
        <v>126.00714000000001</v>
      </c>
      <c r="Q331" s="14">
        <f t="shared" si="148"/>
        <v>0</v>
      </c>
      <c r="R331" s="14">
        <f t="shared" si="146"/>
        <v>0</v>
      </c>
      <c r="S331" s="20">
        <f t="shared" si="131"/>
        <v>0</v>
      </c>
      <c r="T331" s="14">
        <f t="shared" si="145"/>
        <v>0</v>
      </c>
      <c r="U331" s="4" t="str">
        <f t="shared" si="139"/>
        <v>J=</v>
      </c>
      <c r="V331" s="29">
        <f t="shared" si="140"/>
        <v>44708</v>
      </c>
      <c r="W331" s="3"/>
      <c r="X331" s="3"/>
      <c r="Y331" s="105">
        <f>[2]Plan1!$A401</f>
        <v>48746</v>
      </c>
      <c r="Z331" s="105" t="str">
        <f>[2]Plan1!$C401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32"/>
        <v>44695</v>
      </c>
      <c r="B332" s="144">
        <f t="shared" ca="1" si="141"/>
        <v>1126.8000159999999</v>
      </c>
      <c r="C332" s="14">
        <f t="shared" si="133"/>
        <v>1000</v>
      </c>
      <c r="D332" s="13">
        <f ca="1">IF(A332&lt;$B$1,VLOOKUP(A332,[1]DI!$A$4:$B$15000,2,FALSE),0)</f>
        <v>0</v>
      </c>
      <c r="E332" s="14">
        <f t="shared" ca="1" si="142"/>
        <v>1</v>
      </c>
      <c r="F332" s="14">
        <f ca="1">(TRUNC(PRODUCT($E$12:$E331),16))</f>
        <v>1.07041844123993</v>
      </c>
      <c r="G332" s="14">
        <f t="shared" si="143"/>
        <v>1</v>
      </c>
      <c r="H332" s="14">
        <f t="shared" ca="1" si="144"/>
        <v>1.0704184400000001</v>
      </c>
      <c r="I332" s="13">
        <f t="shared" si="134"/>
        <v>0.06</v>
      </c>
      <c r="J332" s="29">
        <f t="shared" si="135"/>
        <v>44375</v>
      </c>
      <c r="K332" s="2">
        <f t="shared" si="136"/>
        <v>221</v>
      </c>
      <c r="L332" s="17">
        <f t="shared" si="137"/>
        <v>222</v>
      </c>
      <c r="M332" s="12">
        <f t="shared" ref="M332:M395" si="149">ROUND((I332+1)^(L332/252),9)</f>
        <v>1.0526724629999999</v>
      </c>
      <c r="N332" s="12">
        <f t="shared" ref="N332:N395" ca="1" si="150">ROUND(H332*M332,9)</f>
        <v>1.126800016</v>
      </c>
      <c r="O332" s="179">
        <f t="shared" si="138"/>
        <v>0</v>
      </c>
      <c r="P332" s="14">
        <f t="shared" ca="1" si="147"/>
        <v>126.800016</v>
      </c>
      <c r="Q332" s="14">
        <f t="shared" si="148"/>
        <v>0</v>
      </c>
      <c r="R332" s="14">
        <f t="shared" si="146"/>
        <v>0</v>
      </c>
      <c r="S332" s="20">
        <f t="shared" ref="S332:S395" si="151">IF($O332&gt;0,VLOOKUP($O332,$Y$12:$AE$150,7),0)</f>
        <v>0</v>
      </c>
      <c r="T332" s="14">
        <f t="shared" si="145"/>
        <v>0</v>
      </c>
      <c r="U332" s="4" t="str">
        <f t="shared" si="139"/>
        <v>J=</v>
      </c>
      <c r="V332" s="29">
        <f t="shared" si="140"/>
        <v>44708</v>
      </c>
      <c r="W332" s="3"/>
      <c r="X332" s="3"/>
      <c r="Y332" s="105">
        <f>[2]Plan1!$A402</f>
        <v>48829</v>
      </c>
      <c r="Z332" s="105" t="str">
        <f>[2]Plan1!$C402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52">(A332+1)</f>
        <v>44696</v>
      </c>
      <c r="B333" s="144">
        <f t="shared" ca="1" si="141"/>
        <v>1126.8000159999999</v>
      </c>
      <c r="C333" s="14">
        <f t="shared" ref="C333:C396" si="153">(C332-T332)</f>
        <v>1000</v>
      </c>
      <c r="D333" s="13">
        <f ca="1">IF(A333&lt;$B$1,VLOOKUP(A333,[1]DI!$A$4:$B$15000,2,FALSE),0)</f>
        <v>0</v>
      </c>
      <c r="E333" s="14">
        <f t="shared" ca="1" si="142"/>
        <v>1</v>
      </c>
      <c r="F333" s="14">
        <f ca="1">(TRUNC(PRODUCT($E$12:$E332),16))</f>
        <v>1.07041844123993</v>
      </c>
      <c r="G333" s="14">
        <f t="shared" si="143"/>
        <v>1</v>
      </c>
      <c r="H333" s="14">
        <f t="shared" ca="1" si="144"/>
        <v>1.0704184400000001</v>
      </c>
      <c r="I333" s="13">
        <f t="shared" ref="I333:I396" si="154">I332</f>
        <v>0.06</v>
      </c>
      <c r="J333" s="29">
        <f t="shared" ref="J333:J396" si="155">IF(O332&gt;0,VLOOKUP(O332,Y$12:AI$150,2),J332)</f>
        <v>44375</v>
      </c>
      <c r="K333" s="2">
        <f t="shared" ref="K333:K396" si="156">IF(A333&gt;J333,IF(NETWORKDAYS(J333,A333,$Y$160:$Y$544)-1=0,1,NETWORKDAYS(J333,A333,$Y$160:$Y$544)-1),0)</f>
        <v>221</v>
      </c>
      <c r="L333" s="17">
        <f t="shared" ref="L333:L396" si="157">IF(AND(K333=1,K332=1),1,IF(K333&gt;0,IF(K333=K332,K333+1,K333),0))</f>
        <v>222</v>
      </c>
      <c r="M333" s="12">
        <f t="shared" si="149"/>
        <v>1.0526724629999999</v>
      </c>
      <c r="N333" s="12">
        <f t="shared" ca="1" si="150"/>
        <v>1.126800016</v>
      </c>
      <c r="O333" s="179">
        <f t="shared" ref="O333:O396" si="158">IF(VLOOKUP(A333,Z$12:AG$150,8)=VLOOKUP(A332,Z$12:AG$150,8),0,VLOOKUP(A333,Z$12:AG$150,8))</f>
        <v>0</v>
      </c>
      <c r="P333" s="14">
        <f t="shared" ca="1" si="147"/>
        <v>126.800016</v>
      </c>
      <c r="Q333" s="14">
        <f t="shared" si="148"/>
        <v>0</v>
      </c>
      <c r="R333" s="14">
        <f t="shared" si="146"/>
        <v>0</v>
      </c>
      <c r="S333" s="20">
        <f t="shared" si="151"/>
        <v>0</v>
      </c>
      <c r="T333" s="14">
        <f t="shared" si="145"/>
        <v>0</v>
      </c>
      <c r="U333" s="4" t="str">
        <f t="shared" ref="U333:U396" si="159">IF(O332&gt;0,VLOOKUP(O332,Y$12:AI$150,10),U332)</f>
        <v>J=</v>
      </c>
      <c r="V333" s="29">
        <f t="shared" ref="V333:V396" si="160">IF(O332&gt;0,VLOOKUP(O332,Y$12:AI$150,11),V332)</f>
        <v>44708</v>
      </c>
      <c r="W333" s="3"/>
      <c r="X333" s="3"/>
      <c r="Y333" s="105">
        <f>[2]Plan1!$A403</f>
        <v>48864</v>
      </c>
      <c r="Z333" s="105" t="str">
        <f>[2]Plan1!$C403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52"/>
        <v>44697</v>
      </c>
      <c r="B334" s="144">
        <f t="shared" ref="B334:B397" ca="1" si="161">IF(A334&lt;=TODAY(),C334+P334,IF(AND(A334&gt;TODAY(),A334&lt;=$B$1),IF(VLOOKUP(TODAY(),$A$10:$D$5000,4,FALSE)=0,"n.d",C334+P334),"n.d"))</f>
        <v>1126.8000159999999</v>
      </c>
      <c r="C334" s="14">
        <f t="shared" si="153"/>
        <v>1000</v>
      </c>
      <c r="D334" s="13">
        <f ca="1">IF(A334&lt;$B$1,VLOOKUP(A334,[1]DI!$A$4:$B$15000,2,FALSE),0)</f>
        <v>0.1265</v>
      </c>
      <c r="E334" s="14">
        <f t="shared" ref="E334:E397" ca="1" si="162">ROUND(((1+D334)^(1/252)),8)</f>
        <v>1.0004727899999999</v>
      </c>
      <c r="F334" s="14">
        <f ca="1">(TRUNC(PRODUCT($E$12:$E333),16))</f>
        <v>1.07041844123993</v>
      </c>
      <c r="G334" s="14">
        <f t="shared" ref="G334:G397" si="163">IF(O333&gt;0,F333,G333)</f>
        <v>1</v>
      </c>
      <c r="H334" s="14">
        <f t="shared" ref="H334:H397" ca="1" si="164">ROUND(F334/G334,8)</f>
        <v>1.0704184400000001</v>
      </c>
      <c r="I334" s="13">
        <f t="shared" si="154"/>
        <v>0.06</v>
      </c>
      <c r="J334" s="29">
        <f t="shared" si="155"/>
        <v>44375</v>
      </c>
      <c r="K334" s="2">
        <f t="shared" si="156"/>
        <v>222</v>
      </c>
      <c r="L334" s="17">
        <f t="shared" si="157"/>
        <v>222</v>
      </c>
      <c r="M334" s="12">
        <f t="shared" si="149"/>
        <v>1.0526724629999999</v>
      </c>
      <c r="N334" s="12">
        <f t="shared" ca="1" si="150"/>
        <v>1.126800016</v>
      </c>
      <c r="O334" s="179">
        <f t="shared" si="158"/>
        <v>0</v>
      </c>
      <c r="P334" s="14">
        <f t="shared" ca="1" si="147"/>
        <v>126.800016</v>
      </c>
      <c r="Q334" s="14">
        <f t="shared" si="148"/>
        <v>0</v>
      </c>
      <c r="R334" s="14">
        <f t="shared" si="146"/>
        <v>0</v>
      </c>
      <c r="S334" s="20">
        <f t="shared" si="151"/>
        <v>0</v>
      </c>
      <c r="T334" s="14">
        <f t="shared" ref="T334:T397" si="165">IF(S334&gt;0,TRUNC(S334*C334,8),0)</f>
        <v>0</v>
      </c>
      <c r="U334" s="4" t="str">
        <f t="shared" si="159"/>
        <v>J=</v>
      </c>
      <c r="V334" s="29">
        <f t="shared" si="160"/>
        <v>44708</v>
      </c>
      <c r="W334" s="3"/>
      <c r="X334" s="3"/>
      <c r="Y334" s="105">
        <f>[2]Plan1!$A404</f>
        <v>48885</v>
      </c>
      <c r="Z334" s="105" t="str">
        <f>[2]Plan1!$C404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52"/>
        <v>44698</v>
      </c>
      <c r="B335" s="144">
        <f t="shared" ca="1" si="161"/>
        <v>1127.593451</v>
      </c>
      <c r="C335" s="14">
        <f t="shared" si="153"/>
        <v>1000</v>
      </c>
      <c r="D335" s="13">
        <f ca="1">IF(A335&lt;$B$1,VLOOKUP(A335,[1]DI!$A$4:$B$15000,2,FALSE),0)</f>
        <v>0.1265</v>
      </c>
      <c r="E335" s="14">
        <f t="shared" ca="1" si="162"/>
        <v>1.0004727899999999</v>
      </c>
      <c r="F335" s="14">
        <f ca="1">(TRUNC(PRODUCT($E$12:$E334),16))</f>
        <v>1.07092452437476</v>
      </c>
      <c r="G335" s="14">
        <f t="shared" si="163"/>
        <v>1</v>
      </c>
      <c r="H335" s="14">
        <f t="shared" ca="1" si="164"/>
        <v>1.0709245199999999</v>
      </c>
      <c r="I335" s="13">
        <f t="shared" si="154"/>
        <v>0.06</v>
      </c>
      <c r="J335" s="29">
        <f t="shared" si="155"/>
        <v>44375</v>
      </c>
      <c r="K335" s="2">
        <f t="shared" si="156"/>
        <v>223</v>
      </c>
      <c r="L335" s="17">
        <f t="shared" si="157"/>
        <v>223</v>
      </c>
      <c r="M335" s="12">
        <f t="shared" si="149"/>
        <v>1.052915896</v>
      </c>
      <c r="N335" s="12">
        <f t="shared" ca="1" si="150"/>
        <v>1.1275934510000001</v>
      </c>
      <c r="O335" s="179">
        <f t="shared" si="158"/>
        <v>0</v>
      </c>
      <c r="P335" s="14">
        <f t="shared" ca="1" si="147"/>
        <v>127.593451</v>
      </c>
      <c r="Q335" s="14">
        <f t="shared" si="148"/>
        <v>0</v>
      </c>
      <c r="R335" s="14">
        <f t="shared" si="146"/>
        <v>0</v>
      </c>
      <c r="S335" s="20">
        <f t="shared" si="151"/>
        <v>0</v>
      </c>
      <c r="T335" s="14">
        <f t="shared" si="165"/>
        <v>0</v>
      </c>
      <c r="U335" s="4" t="str">
        <f t="shared" si="159"/>
        <v>J=</v>
      </c>
      <c r="V335" s="29">
        <f t="shared" si="160"/>
        <v>44708</v>
      </c>
      <c r="W335" s="3"/>
      <c r="X335" s="3"/>
      <c r="Y335" s="105">
        <f>[2]Plan1!$A405</f>
        <v>48898</v>
      </c>
      <c r="Z335" s="105" t="str">
        <f>[2]Plan1!$C405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52"/>
        <v>44699</v>
      </c>
      <c r="B336" s="144">
        <f t="shared" ca="1" si="161"/>
        <v>1128.3874559999999</v>
      </c>
      <c r="C336" s="14">
        <f t="shared" si="153"/>
        <v>1000</v>
      </c>
      <c r="D336" s="13">
        <f ca="1">IF(A336&lt;$B$1,VLOOKUP(A336,[1]DI!$A$4:$B$15000,2,FALSE),0)</f>
        <v>0.1265</v>
      </c>
      <c r="E336" s="14">
        <f t="shared" ca="1" si="162"/>
        <v>1.0004727899999999</v>
      </c>
      <c r="F336" s="14">
        <f ca="1">(TRUNC(PRODUCT($E$12:$E335),16))</f>
        <v>1.0714308467806399</v>
      </c>
      <c r="G336" s="14">
        <f t="shared" si="163"/>
        <v>1</v>
      </c>
      <c r="H336" s="14">
        <f t="shared" ca="1" si="164"/>
        <v>1.07143085</v>
      </c>
      <c r="I336" s="13">
        <f t="shared" si="154"/>
        <v>0.06</v>
      </c>
      <c r="J336" s="29">
        <f t="shared" si="155"/>
        <v>44375</v>
      </c>
      <c r="K336" s="2">
        <f t="shared" si="156"/>
        <v>224</v>
      </c>
      <c r="L336" s="17">
        <f t="shared" si="157"/>
        <v>224</v>
      </c>
      <c r="M336" s="12">
        <f t="shared" si="149"/>
        <v>1.0531593859999999</v>
      </c>
      <c r="N336" s="12">
        <f t="shared" ca="1" si="150"/>
        <v>1.128387456</v>
      </c>
      <c r="O336" s="179">
        <f t="shared" si="158"/>
        <v>0</v>
      </c>
      <c r="P336" s="14">
        <f t="shared" ca="1" si="147"/>
        <v>128.38745599999999</v>
      </c>
      <c r="Q336" s="14">
        <f t="shared" si="148"/>
        <v>0</v>
      </c>
      <c r="R336" s="14">
        <f t="shared" si="146"/>
        <v>0</v>
      </c>
      <c r="S336" s="20">
        <f t="shared" si="151"/>
        <v>0</v>
      </c>
      <c r="T336" s="14">
        <f t="shared" si="165"/>
        <v>0</v>
      </c>
      <c r="U336" s="4" t="str">
        <f t="shared" si="159"/>
        <v>J=</v>
      </c>
      <c r="V336" s="29">
        <f t="shared" si="160"/>
        <v>44708</v>
      </c>
      <c r="W336" s="3"/>
      <c r="X336" s="3"/>
      <c r="Y336" s="105">
        <f>[2]Plan1!$A406</f>
        <v>48903</v>
      </c>
      <c r="Z336" s="105" t="str">
        <f>[2]Plan1!$C406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52"/>
        <v>44700</v>
      </c>
      <c r="B337" s="144">
        <f t="shared" ca="1" si="161"/>
        <v>1129.18201</v>
      </c>
      <c r="C337" s="14">
        <f t="shared" si="153"/>
        <v>1000</v>
      </c>
      <c r="D337" s="13">
        <f ca="1">IF(A337&lt;$B$1,VLOOKUP(A337,[1]DI!$A$4:$B$15000,2,FALSE),0)</f>
        <v>0.1265</v>
      </c>
      <c r="E337" s="14">
        <f t="shared" ca="1" si="162"/>
        <v>1.0004727899999999</v>
      </c>
      <c r="F337" s="14">
        <f ca="1">(TRUNC(PRODUCT($E$12:$E336),16))</f>
        <v>1.0719374085706901</v>
      </c>
      <c r="G337" s="14">
        <f t="shared" si="163"/>
        <v>1</v>
      </c>
      <c r="H337" s="14">
        <f t="shared" ca="1" si="164"/>
        <v>1.0719374100000001</v>
      </c>
      <c r="I337" s="13">
        <f t="shared" si="154"/>
        <v>0.06</v>
      </c>
      <c r="J337" s="29">
        <f t="shared" si="155"/>
        <v>44375</v>
      </c>
      <c r="K337" s="2">
        <f t="shared" si="156"/>
        <v>225</v>
      </c>
      <c r="L337" s="17">
        <f t="shared" si="157"/>
        <v>225</v>
      </c>
      <c r="M337" s="12">
        <f t="shared" si="149"/>
        <v>1.0534029309999999</v>
      </c>
      <c r="N337" s="12">
        <f t="shared" ca="1" si="150"/>
        <v>1.1291820100000001</v>
      </c>
      <c r="O337" s="179">
        <f t="shared" si="158"/>
        <v>0</v>
      </c>
      <c r="P337" s="14">
        <f t="shared" ca="1" si="147"/>
        <v>129.18200999999999</v>
      </c>
      <c r="Q337" s="14">
        <f t="shared" si="148"/>
        <v>0</v>
      </c>
      <c r="R337" s="14">
        <f t="shared" si="146"/>
        <v>0</v>
      </c>
      <c r="S337" s="20">
        <f t="shared" si="151"/>
        <v>0</v>
      </c>
      <c r="T337" s="14">
        <f t="shared" si="165"/>
        <v>0</v>
      </c>
      <c r="U337" s="4" t="str">
        <f t="shared" si="159"/>
        <v>J=</v>
      </c>
      <c r="V337" s="29">
        <f t="shared" si="160"/>
        <v>44708</v>
      </c>
      <c r="W337" s="3"/>
      <c r="X337" s="3"/>
      <c r="Y337" s="105">
        <f>[2]Plan1!$A407</f>
        <v>48938</v>
      </c>
      <c r="Z337" s="105" t="str">
        <f>[2]Plan1!$C407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52"/>
        <v>44701</v>
      </c>
      <c r="B338" s="144">
        <f t="shared" ca="1" si="161"/>
        <v>1129.977124</v>
      </c>
      <c r="C338" s="14">
        <f t="shared" si="153"/>
        <v>1000</v>
      </c>
      <c r="D338" s="13">
        <f ca="1">IF(A338&lt;$B$1,VLOOKUP(A338,[1]DI!$A$4:$B$15000,2,FALSE),0)</f>
        <v>0.1265</v>
      </c>
      <c r="E338" s="14">
        <f t="shared" ca="1" si="162"/>
        <v>1.0004727899999999</v>
      </c>
      <c r="F338" s="14">
        <f ca="1">(TRUNC(PRODUCT($E$12:$E337),16))</f>
        <v>1.07244420985809</v>
      </c>
      <c r="G338" s="14">
        <f t="shared" si="163"/>
        <v>1</v>
      </c>
      <c r="H338" s="14">
        <f t="shared" ca="1" si="164"/>
        <v>1.07244421</v>
      </c>
      <c r="I338" s="13">
        <f t="shared" si="154"/>
        <v>0.06</v>
      </c>
      <c r="J338" s="29">
        <f t="shared" si="155"/>
        <v>44375</v>
      </c>
      <c r="K338" s="2">
        <f t="shared" si="156"/>
        <v>226</v>
      </c>
      <c r="L338" s="17">
        <f t="shared" si="157"/>
        <v>226</v>
      </c>
      <c r="M338" s="12">
        <f t="shared" si="149"/>
        <v>1.053646533</v>
      </c>
      <c r="N338" s="12">
        <f t="shared" ca="1" si="150"/>
        <v>1.1299771240000001</v>
      </c>
      <c r="O338" s="179">
        <f t="shared" si="158"/>
        <v>0</v>
      </c>
      <c r="P338" s="14">
        <f t="shared" ca="1" si="147"/>
        <v>129.977124</v>
      </c>
      <c r="Q338" s="14">
        <f t="shared" si="148"/>
        <v>0</v>
      </c>
      <c r="R338" s="14">
        <f t="shared" ref="R338:R401" si="166">IF(O338&gt;0,P338-Q338,R337)</f>
        <v>0</v>
      </c>
      <c r="S338" s="20">
        <f t="shared" si="151"/>
        <v>0</v>
      </c>
      <c r="T338" s="14">
        <f t="shared" si="165"/>
        <v>0</v>
      </c>
      <c r="U338" s="4" t="str">
        <f t="shared" si="159"/>
        <v>J=</v>
      </c>
      <c r="V338" s="29">
        <f t="shared" si="160"/>
        <v>44708</v>
      </c>
      <c r="W338" s="3"/>
      <c r="X338" s="3"/>
      <c r="Y338" s="105">
        <f>[2]Plan1!$A408</f>
        <v>48945</v>
      </c>
      <c r="Z338" s="105" t="str">
        <f>[2]Plan1!$C408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52"/>
        <v>44702</v>
      </c>
      <c r="B339" s="144">
        <f t="shared" ca="1" si="161"/>
        <v>1130.7727990000001</v>
      </c>
      <c r="C339" s="14">
        <f t="shared" si="153"/>
        <v>1000</v>
      </c>
      <c r="D339" s="13">
        <f ca="1">IF(A339&lt;$B$1,VLOOKUP(A339,[1]DI!$A$4:$B$15000,2,FALSE),0)</f>
        <v>0</v>
      </c>
      <c r="E339" s="14">
        <f t="shared" ca="1" si="162"/>
        <v>1</v>
      </c>
      <c r="F339" s="14">
        <f ca="1">(TRUNC(PRODUCT($E$12:$E338),16))</f>
        <v>1.0729512507560699</v>
      </c>
      <c r="G339" s="14">
        <f t="shared" si="163"/>
        <v>1</v>
      </c>
      <c r="H339" s="14">
        <f t="shared" ca="1" si="164"/>
        <v>1.07295125</v>
      </c>
      <c r="I339" s="13">
        <f t="shared" si="154"/>
        <v>0.06</v>
      </c>
      <c r="J339" s="29">
        <f t="shared" si="155"/>
        <v>44375</v>
      </c>
      <c r="K339" s="2">
        <f t="shared" si="156"/>
        <v>226</v>
      </c>
      <c r="L339" s="17">
        <f t="shared" si="157"/>
        <v>227</v>
      </c>
      <c r="M339" s="12">
        <f t="shared" si="149"/>
        <v>1.0538901919999999</v>
      </c>
      <c r="N339" s="12">
        <f t="shared" ca="1" si="150"/>
        <v>1.1307727990000001</v>
      </c>
      <c r="O339" s="179">
        <f t="shared" si="158"/>
        <v>0</v>
      </c>
      <c r="P339" s="14">
        <f t="shared" ca="1" si="147"/>
        <v>130.77279899999999</v>
      </c>
      <c r="Q339" s="14">
        <f t="shared" si="148"/>
        <v>0</v>
      </c>
      <c r="R339" s="14">
        <f t="shared" si="166"/>
        <v>0</v>
      </c>
      <c r="S339" s="20">
        <f t="shared" si="151"/>
        <v>0</v>
      </c>
      <c r="T339" s="14">
        <f t="shared" si="165"/>
        <v>0</v>
      </c>
      <c r="U339" s="4" t="str">
        <f t="shared" si="159"/>
        <v>J=</v>
      </c>
      <c r="V339" s="29">
        <f t="shared" si="160"/>
        <v>44708</v>
      </c>
      <c r="W339" s="3"/>
      <c r="X339" s="3"/>
      <c r="Y339" s="105">
        <f>[2]Plan1!$A409</f>
        <v>48995</v>
      </c>
      <c r="Z339" s="105" t="str">
        <f>[2]Plan1!$C409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52"/>
        <v>44703</v>
      </c>
      <c r="B340" s="144">
        <f t="shared" ca="1" si="161"/>
        <v>1130.7727990000001</v>
      </c>
      <c r="C340" s="14">
        <f t="shared" si="153"/>
        <v>1000</v>
      </c>
      <c r="D340" s="13">
        <f ca="1">IF(A340&lt;$B$1,VLOOKUP(A340,[1]DI!$A$4:$B$15000,2,FALSE),0)</f>
        <v>0</v>
      </c>
      <c r="E340" s="14">
        <f t="shared" ca="1" si="162"/>
        <v>1</v>
      </c>
      <c r="F340" s="14">
        <f ca="1">(TRUNC(PRODUCT($E$12:$E339),16))</f>
        <v>1.0729512507560699</v>
      </c>
      <c r="G340" s="14">
        <f t="shared" si="163"/>
        <v>1</v>
      </c>
      <c r="H340" s="14">
        <f t="shared" ca="1" si="164"/>
        <v>1.07295125</v>
      </c>
      <c r="I340" s="13">
        <f t="shared" si="154"/>
        <v>0.06</v>
      </c>
      <c r="J340" s="29">
        <f t="shared" si="155"/>
        <v>44375</v>
      </c>
      <c r="K340" s="2">
        <f t="shared" si="156"/>
        <v>226</v>
      </c>
      <c r="L340" s="17">
        <f t="shared" si="157"/>
        <v>227</v>
      </c>
      <c r="M340" s="12">
        <f t="shared" si="149"/>
        <v>1.0538901919999999</v>
      </c>
      <c r="N340" s="12">
        <f t="shared" ca="1" si="150"/>
        <v>1.1307727990000001</v>
      </c>
      <c r="O340" s="179">
        <f t="shared" si="158"/>
        <v>0</v>
      </c>
      <c r="P340" s="14">
        <f t="shared" ca="1" si="147"/>
        <v>130.77279899999999</v>
      </c>
      <c r="Q340" s="14">
        <f t="shared" si="148"/>
        <v>0</v>
      </c>
      <c r="R340" s="14">
        <f t="shared" si="166"/>
        <v>0</v>
      </c>
      <c r="S340" s="20">
        <f t="shared" si="151"/>
        <v>0</v>
      </c>
      <c r="T340" s="14">
        <f t="shared" si="165"/>
        <v>0</v>
      </c>
      <c r="U340" s="4" t="str">
        <f t="shared" si="159"/>
        <v>J=</v>
      </c>
      <c r="V340" s="29">
        <f t="shared" si="160"/>
        <v>44708</v>
      </c>
      <c r="W340" s="3"/>
      <c r="X340" s="3"/>
      <c r="Y340" s="105">
        <f>[2]Plan1!$A410</f>
        <v>48996</v>
      </c>
      <c r="Z340" s="105" t="str">
        <f>[2]Plan1!$C410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52"/>
        <v>44704</v>
      </c>
      <c r="B341" s="144">
        <f t="shared" ca="1" si="161"/>
        <v>1130.7727990000001</v>
      </c>
      <c r="C341" s="14">
        <f t="shared" si="153"/>
        <v>1000</v>
      </c>
      <c r="D341" s="13">
        <f ca="1">IF(A341&lt;$B$1,VLOOKUP(A341,[1]DI!$A$4:$B$15000,2,FALSE),0)</f>
        <v>0.1265</v>
      </c>
      <c r="E341" s="14">
        <f t="shared" ca="1" si="162"/>
        <v>1.0004727899999999</v>
      </c>
      <c r="F341" s="14">
        <f ca="1">(TRUNC(PRODUCT($E$12:$E340),16))</f>
        <v>1.0729512507560699</v>
      </c>
      <c r="G341" s="14">
        <f t="shared" si="163"/>
        <v>1</v>
      </c>
      <c r="H341" s="14">
        <f t="shared" ca="1" si="164"/>
        <v>1.07295125</v>
      </c>
      <c r="I341" s="13">
        <f t="shared" si="154"/>
        <v>0.06</v>
      </c>
      <c r="J341" s="29">
        <f t="shared" si="155"/>
        <v>44375</v>
      </c>
      <c r="K341" s="2">
        <f t="shared" si="156"/>
        <v>227</v>
      </c>
      <c r="L341" s="17">
        <f t="shared" si="157"/>
        <v>227</v>
      </c>
      <c r="M341" s="12">
        <f t="shared" si="149"/>
        <v>1.0538901919999999</v>
      </c>
      <c r="N341" s="12">
        <f t="shared" ca="1" si="150"/>
        <v>1.1307727990000001</v>
      </c>
      <c r="O341" s="179">
        <f t="shared" si="158"/>
        <v>0</v>
      </c>
      <c r="P341" s="14">
        <f t="shared" ca="1" si="147"/>
        <v>130.77279899999999</v>
      </c>
      <c r="Q341" s="14">
        <f t="shared" si="148"/>
        <v>0</v>
      </c>
      <c r="R341" s="14">
        <f t="shared" si="166"/>
        <v>0</v>
      </c>
      <c r="S341" s="20">
        <f t="shared" si="151"/>
        <v>0</v>
      </c>
      <c r="T341" s="14">
        <f t="shared" si="165"/>
        <v>0</v>
      </c>
      <c r="U341" s="4" t="str">
        <f t="shared" si="159"/>
        <v>J=</v>
      </c>
      <c r="V341" s="29">
        <f t="shared" si="160"/>
        <v>44708</v>
      </c>
      <c r="W341" s="3"/>
      <c r="X341" s="3"/>
      <c r="Y341" s="105">
        <f>[2]Plan1!$A411</f>
        <v>49041</v>
      </c>
      <c r="Z341" s="105" t="str">
        <f>[2]Plan1!$C411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52"/>
        <v>44705</v>
      </c>
      <c r="B342" s="144">
        <f t="shared" ca="1" si="161"/>
        <v>1131.5690340000001</v>
      </c>
      <c r="C342" s="14">
        <f t="shared" si="153"/>
        <v>1000</v>
      </c>
      <c r="D342" s="13">
        <f ca="1">IF(A342&lt;$B$1,VLOOKUP(A342,[1]DI!$A$4:$B$15000,2,FALSE),0)</f>
        <v>0.1265</v>
      </c>
      <c r="E342" s="14">
        <f t="shared" ca="1" si="162"/>
        <v>1.0004727899999999</v>
      </c>
      <c r="F342" s="14">
        <f ca="1">(TRUNC(PRODUCT($E$12:$E341),16))</f>
        <v>1.0734585313779099</v>
      </c>
      <c r="G342" s="14">
        <f t="shared" si="163"/>
        <v>1</v>
      </c>
      <c r="H342" s="14">
        <f t="shared" ca="1" si="164"/>
        <v>1.0734585299999999</v>
      </c>
      <c r="I342" s="13">
        <f t="shared" si="154"/>
        <v>0.06</v>
      </c>
      <c r="J342" s="29">
        <f t="shared" si="155"/>
        <v>44375</v>
      </c>
      <c r="K342" s="2">
        <f t="shared" si="156"/>
        <v>228</v>
      </c>
      <c r="L342" s="17">
        <f t="shared" si="157"/>
        <v>228</v>
      </c>
      <c r="M342" s="12">
        <f t="shared" si="149"/>
        <v>1.054133907</v>
      </c>
      <c r="N342" s="12">
        <f t="shared" ca="1" si="150"/>
        <v>1.131569034</v>
      </c>
      <c r="O342" s="179">
        <f t="shared" si="158"/>
        <v>0</v>
      </c>
      <c r="P342" s="14">
        <f t="shared" ca="1" si="147"/>
        <v>131.56903399999999</v>
      </c>
      <c r="Q342" s="14">
        <f t="shared" si="148"/>
        <v>0</v>
      </c>
      <c r="R342" s="14">
        <f t="shared" si="166"/>
        <v>0</v>
      </c>
      <c r="S342" s="20">
        <f t="shared" si="151"/>
        <v>0</v>
      </c>
      <c r="T342" s="14">
        <f t="shared" si="165"/>
        <v>0</v>
      </c>
      <c r="U342" s="4" t="str">
        <f t="shared" si="159"/>
        <v>J=</v>
      </c>
      <c r="V342" s="29">
        <f t="shared" si="160"/>
        <v>44708</v>
      </c>
      <c r="W342" s="3"/>
      <c r="X342" s="3"/>
      <c r="Y342" s="105">
        <f>[2]Plan1!$A412</f>
        <v>49055</v>
      </c>
      <c r="Z342" s="105" t="str">
        <f>[2]Plan1!$C412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52"/>
        <v>44706</v>
      </c>
      <c r="B343" s="144">
        <f t="shared" ca="1" si="161"/>
        <v>1132.36583</v>
      </c>
      <c r="C343" s="14">
        <f t="shared" si="153"/>
        <v>1000</v>
      </c>
      <c r="D343" s="13">
        <f ca="1">IF(A343&lt;$B$1,VLOOKUP(A343,[1]DI!$A$4:$B$15000,2,FALSE),0)</f>
        <v>0.1265</v>
      </c>
      <c r="E343" s="14">
        <f t="shared" ca="1" si="162"/>
        <v>1.0004727899999999</v>
      </c>
      <c r="F343" s="14">
        <f ca="1">(TRUNC(PRODUCT($E$12:$E342),16))</f>
        <v>1.07396605183696</v>
      </c>
      <c r="G343" s="14">
        <f t="shared" si="163"/>
        <v>1</v>
      </c>
      <c r="H343" s="14">
        <f t="shared" ca="1" si="164"/>
        <v>1.0739660499999999</v>
      </c>
      <c r="I343" s="13">
        <f t="shared" si="154"/>
        <v>0.06</v>
      </c>
      <c r="J343" s="29">
        <f t="shared" si="155"/>
        <v>44375</v>
      </c>
      <c r="K343" s="2">
        <f t="shared" si="156"/>
        <v>229</v>
      </c>
      <c r="L343" s="17">
        <f t="shared" si="157"/>
        <v>229</v>
      </c>
      <c r="M343" s="12">
        <f t="shared" si="149"/>
        <v>1.054377678</v>
      </c>
      <c r="N343" s="12">
        <f t="shared" ca="1" si="150"/>
        <v>1.1323658299999999</v>
      </c>
      <c r="O343" s="179">
        <f t="shared" si="158"/>
        <v>0</v>
      </c>
      <c r="P343" s="14">
        <f t="shared" ca="1" si="147"/>
        <v>132.36582999999999</v>
      </c>
      <c r="Q343" s="14">
        <f t="shared" si="148"/>
        <v>0</v>
      </c>
      <c r="R343" s="14">
        <f t="shared" si="166"/>
        <v>0</v>
      </c>
      <c r="S343" s="20">
        <f t="shared" si="151"/>
        <v>0</v>
      </c>
      <c r="T343" s="14">
        <f t="shared" si="165"/>
        <v>0</v>
      </c>
      <c r="U343" s="4" t="str">
        <f t="shared" si="159"/>
        <v>J=</v>
      </c>
      <c r="V343" s="29">
        <f t="shared" si="160"/>
        <v>44708</v>
      </c>
      <c r="W343" s="3"/>
      <c r="X343" s="3"/>
      <c r="Y343" s="105">
        <f>[2]Plan1!$A413</f>
        <v>49065</v>
      </c>
      <c r="Z343" s="105" t="str">
        <f>[2]Plan1!$C413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ht="15" x14ac:dyDescent="0.25">
      <c r="A344" s="35">
        <f t="shared" si="152"/>
        <v>44707</v>
      </c>
      <c r="B344" s="144">
        <f t="shared" ca="1" si="161"/>
        <v>1133.1631870000001</v>
      </c>
      <c r="C344" s="14">
        <f t="shared" si="153"/>
        <v>1000</v>
      </c>
      <c r="D344" s="13">
        <f ca="1">IF(A344&lt;$B$1,VLOOKUP(A344,[1]DI!$A$4:$B$15000,2,FALSE),0)</f>
        <v>0.1265</v>
      </c>
      <c r="E344" s="14">
        <f t="shared" ca="1" si="162"/>
        <v>1.0004727899999999</v>
      </c>
      <c r="F344" s="14">
        <f ca="1">(TRUNC(PRODUCT($E$12:$E343),16))</f>
        <v>1.07447381224661</v>
      </c>
      <c r="G344" s="14">
        <f t="shared" si="163"/>
        <v>1</v>
      </c>
      <c r="H344" s="14">
        <f t="shared" ca="1" si="164"/>
        <v>1.07447381</v>
      </c>
      <c r="I344" s="13">
        <f t="shared" si="154"/>
        <v>0.06</v>
      </c>
      <c r="J344" s="29">
        <f t="shared" si="155"/>
        <v>44375</v>
      </c>
      <c r="K344" s="2">
        <f t="shared" si="156"/>
        <v>230</v>
      </c>
      <c r="L344" s="17">
        <f t="shared" si="157"/>
        <v>230</v>
      </c>
      <c r="M344" s="12">
        <f t="shared" si="149"/>
        <v>1.0546215050000001</v>
      </c>
      <c r="N344" s="12">
        <f t="shared" ca="1" si="150"/>
        <v>1.1331631870000001</v>
      </c>
      <c r="O344" s="179">
        <f t="shared" si="158"/>
        <v>0</v>
      </c>
      <c r="P344" s="14">
        <f t="shared" ca="1" si="147"/>
        <v>133.16318699999999</v>
      </c>
      <c r="Q344" s="14">
        <f t="shared" si="148"/>
        <v>0</v>
      </c>
      <c r="R344" s="14">
        <f t="shared" si="166"/>
        <v>0</v>
      </c>
      <c r="S344" s="20">
        <f t="shared" si="151"/>
        <v>0</v>
      </c>
      <c r="T344" s="14">
        <f t="shared" si="165"/>
        <v>0</v>
      </c>
      <c r="U344" s="4" t="str">
        <f t="shared" si="159"/>
        <v>J=</v>
      </c>
      <c r="V344" s="29">
        <f t="shared" si="160"/>
        <v>44708</v>
      </c>
      <c r="W344" s="3"/>
      <c r="X344" s="154" t="s">
        <v>67</v>
      </c>
      <c r="Y344" s="105">
        <f>[2]Plan1!$A414</f>
        <v>49103</v>
      </c>
      <c r="Z344" s="105" t="str">
        <f>[2]Plan1!$C414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ht="15" x14ac:dyDescent="0.25">
      <c r="A345" s="145">
        <f t="shared" si="152"/>
        <v>44708</v>
      </c>
      <c r="B345" s="146">
        <f t="shared" ca="1" si="161"/>
        <v>1133.9611050000001</v>
      </c>
      <c r="C345" s="147">
        <f t="shared" si="153"/>
        <v>1000</v>
      </c>
      <c r="D345" s="13">
        <f ca="1">IF(A345&lt;$B$1,VLOOKUP(A345,[1]DI!$A$4:$B$15000,2,FALSE),0)</f>
        <v>0.1265</v>
      </c>
      <c r="E345" s="147">
        <f t="shared" ca="1" si="162"/>
        <v>1.0004727899999999</v>
      </c>
      <c r="F345" s="147">
        <f ca="1">(TRUNC(PRODUCT($E$12:$E344),16))</f>
        <v>1.0749818127202999</v>
      </c>
      <c r="G345" s="147">
        <f t="shared" si="163"/>
        <v>1</v>
      </c>
      <c r="H345" s="147">
        <f t="shared" ca="1" si="164"/>
        <v>1.0749818099999999</v>
      </c>
      <c r="I345" s="148">
        <f t="shared" si="154"/>
        <v>0.06</v>
      </c>
      <c r="J345" s="145">
        <f t="shared" si="155"/>
        <v>44375</v>
      </c>
      <c r="K345" s="149">
        <f t="shared" si="156"/>
        <v>231</v>
      </c>
      <c r="L345" s="150">
        <f t="shared" si="157"/>
        <v>231</v>
      </c>
      <c r="M345" s="151">
        <f t="shared" si="149"/>
        <v>1.0548653889999999</v>
      </c>
      <c r="N345" s="151">
        <f t="shared" ca="1" si="150"/>
        <v>1.133961105</v>
      </c>
      <c r="O345" s="180">
        <v>1</v>
      </c>
      <c r="P345" s="147">
        <f t="shared" ca="1" si="147"/>
        <v>133.961105</v>
      </c>
      <c r="Q345" s="147">
        <f>X345</f>
        <v>84.563229250000006</v>
      </c>
      <c r="R345" s="147">
        <f t="shared" ca="1" si="166"/>
        <v>49.397875749999997</v>
      </c>
      <c r="S345" s="152">
        <f t="shared" si="151"/>
        <v>0</v>
      </c>
      <c r="T345" s="147">
        <f t="shared" si="165"/>
        <v>0</v>
      </c>
      <c r="U345" s="153" t="str">
        <f t="shared" si="159"/>
        <v>J=</v>
      </c>
      <c r="V345" s="145">
        <f t="shared" si="160"/>
        <v>44708</v>
      </c>
      <c r="W345" s="3"/>
      <c r="X345" s="155">
        <v>84.563229250000006</v>
      </c>
      <c r="Y345" s="105">
        <f>[2]Plan1!$A415</f>
        <v>49194</v>
      </c>
      <c r="Z345" s="105" t="str">
        <f>[2]Plan1!$C415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ht="15" x14ac:dyDescent="0.25">
      <c r="A346" s="35">
        <f t="shared" si="152"/>
        <v>44709</v>
      </c>
      <c r="B346" s="144">
        <f t="shared" ca="1" si="161"/>
        <v>1050.13681135</v>
      </c>
      <c r="C346" s="14">
        <f t="shared" si="153"/>
        <v>1000</v>
      </c>
      <c r="D346" s="13">
        <f ca="1">IF(A346&lt;$B$1,VLOOKUP(A346,[1]DI!$A$4:$B$15000,2,FALSE),0)</f>
        <v>0</v>
      </c>
      <c r="E346" s="14">
        <f t="shared" ca="1" si="162"/>
        <v>1</v>
      </c>
      <c r="F346" s="14">
        <f ca="1">(TRUNC(PRODUCT($E$12:$E345),16))</f>
        <v>1.0754900533715399</v>
      </c>
      <c r="G346" s="14">
        <f t="shared" ca="1" si="163"/>
        <v>1.0749818127202999</v>
      </c>
      <c r="H346" s="14">
        <f t="shared" ca="1" si="164"/>
        <v>1.0004727899999999</v>
      </c>
      <c r="I346" s="13">
        <f t="shared" si="154"/>
        <v>0.06</v>
      </c>
      <c r="J346" s="29">
        <f t="shared" si="155"/>
        <v>44708</v>
      </c>
      <c r="K346" s="2">
        <f t="shared" si="156"/>
        <v>1</v>
      </c>
      <c r="L346" s="17">
        <f t="shared" si="157"/>
        <v>1</v>
      </c>
      <c r="M346" s="12">
        <f t="shared" si="149"/>
        <v>1.0002312529999999</v>
      </c>
      <c r="N346" s="12">
        <f t="shared" ca="1" si="150"/>
        <v>1.000704152</v>
      </c>
      <c r="O346" s="179">
        <f t="shared" si="158"/>
        <v>0</v>
      </c>
      <c r="P346" s="14">
        <f t="shared" ca="1" si="147"/>
        <v>50.136811350000002</v>
      </c>
      <c r="Q346" s="14">
        <v>0</v>
      </c>
      <c r="R346" s="14">
        <f t="shared" ca="1" si="166"/>
        <v>49.397875749999997</v>
      </c>
      <c r="S346" s="20">
        <f t="shared" si="151"/>
        <v>0</v>
      </c>
      <c r="T346" s="14">
        <f t="shared" si="165"/>
        <v>0</v>
      </c>
      <c r="U346" s="4" t="str">
        <f t="shared" si="159"/>
        <v>J=</v>
      </c>
      <c r="V346" s="29">
        <f t="shared" si="160"/>
        <v>44732</v>
      </c>
      <c r="W346" s="3"/>
      <c r="X346" s="154">
        <f>X345*56044</f>
        <v>4739261.6200870005</v>
      </c>
      <c r="Y346" s="105">
        <f>[2]Plan1!$A416</f>
        <v>49229</v>
      </c>
      <c r="Z346" s="105" t="str">
        <f>[2]Plan1!$C416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52"/>
        <v>44710</v>
      </c>
      <c r="B347" s="144">
        <f t="shared" ca="1" si="161"/>
        <v>1050.13681135</v>
      </c>
      <c r="C347" s="14">
        <f t="shared" si="153"/>
        <v>1000</v>
      </c>
      <c r="D347" s="13">
        <f ca="1">IF(A347&lt;$B$1,VLOOKUP(A347,[1]DI!$A$4:$B$15000,2,FALSE),0)</f>
        <v>0</v>
      </c>
      <c r="E347" s="14">
        <f t="shared" ca="1" si="162"/>
        <v>1</v>
      </c>
      <c r="F347" s="14">
        <f ca="1">(TRUNC(PRODUCT($E$12:$E346),16))</f>
        <v>1.0754900533715399</v>
      </c>
      <c r="G347" s="14">
        <f t="shared" ca="1" si="163"/>
        <v>1.0749818127202999</v>
      </c>
      <c r="H347" s="14">
        <f t="shared" ca="1" si="164"/>
        <v>1.0004727899999999</v>
      </c>
      <c r="I347" s="13">
        <f t="shared" si="154"/>
        <v>0.06</v>
      </c>
      <c r="J347" s="29">
        <f t="shared" si="155"/>
        <v>44708</v>
      </c>
      <c r="K347" s="2">
        <f t="shared" si="156"/>
        <v>1</v>
      </c>
      <c r="L347" s="17">
        <f t="shared" si="157"/>
        <v>1</v>
      </c>
      <c r="M347" s="12">
        <f t="shared" si="149"/>
        <v>1.0002312529999999</v>
      </c>
      <c r="N347" s="12">
        <f t="shared" ca="1" si="150"/>
        <v>1.000704152</v>
      </c>
      <c r="O347" s="179">
        <f t="shared" si="158"/>
        <v>0</v>
      </c>
      <c r="P347" s="14">
        <f t="shared" ca="1" si="147"/>
        <v>50.136811350000002</v>
      </c>
      <c r="Q347" s="14">
        <f t="shared" si="148"/>
        <v>0</v>
      </c>
      <c r="R347" s="14">
        <f t="shared" ca="1" si="166"/>
        <v>49.397875749999997</v>
      </c>
      <c r="S347" s="20">
        <f t="shared" si="151"/>
        <v>0</v>
      </c>
      <c r="T347" s="14">
        <f t="shared" si="165"/>
        <v>0</v>
      </c>
      <c r="U347" s="4" t="str">
        <f t="shared" si="159"/>
        <v>J=</v>
      </c>
      <c r="V347" s="29">
        <f t="shared" si="160"/>
        <v>44732</v>
      </c>
      <c r="W347" s="3"/>
      <c r="X347" s="3"/>
      <c r="Y347" s="105">
        <f>[2]Plan1!$A417</f>
        <v>49250</v>
      </c>
      <c r="Z347" s="105" t="str">
        <f>[2]Plan1!$C417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52"/>
        <v>44711</v>
      </c>
      <c r="B348" s="144">
        <f t="shared" ca="1" si="161"/>
        <v>1050.13681135</v>
      </c>
      <c r="C348" s="14">
        <f t="shared" si="153"/>
        <v>1000</v>
      </c>
      <c r="D348" s="13">
        <f ca="1">IF(A348&lt;$B$1,VLOOKUP(A348,[1]DI!$A$4:$B$15000,2,FALSE),0)</f>
        <v>0.1265</v>
      </c>
      <c r="E348" s="14">
        <f t="shared" ca="1" si="162"/>
        <v>1.0004727899999999</v>
      </c>
      <c r="F348" s="14">
        <f ca="1">(TRUNC(PRODUCT($E$12:$E347),16))</f>
        <v>1.0754900533715399</v>
      </c>
      <c r="G348" s="14">
        <f t="shared" ca="1" si="163"/>
        <v>1.0749818127202999</v>
      </c>
      <c r="H348" s="14">
        <f t="shared" ca="1" si="164"/>
        <v>1.0004727899999999</v>
      </c>
      <c r="I348" s="13">
        <f t="shared" si="154"/>
        <v>0.06</v>
      </c>
      <c r="J348" s="29">
        <f t="shared" si="155"/>
        <v>44708</v>
      </c>
      <c r="K348" s="2">
        <f t="shared" si="156"/>
        <v>1</v>
      </c>
      <c r="L348" s="17">
        <f t="shared" si="157"/>
        <v>1</v>
      </c>
      <c r="M348" s="12">
        <f t="shared" si="149"/>
        <v>1.0002312529999999</v>
      </c>
      <c r="N348" s="12">
        <f t="shared" ca="1" si="150"/>
        <v>1.000704152</v>
      </c>
      <c r="O348" s="179">
        <f t="shared" si="158"/>
        <v>0</v>
      </c>
      <c r="P348" s="14">
        <f t="shared" ca="1" si="147"/>
        <v>50.136811350000002</v>
      </c>
      <c r="Q348" s="14">
        <f t="shared" si="148"/>
        <v>0</v>
      </c>
      <c r="R348" s="14">
        <f t="shared" ca="1" si="166"/>
        <v>49.397875749999997</v>
      </c>
      <c r="S348" s="20">
        <f t="shared" si="151"/>
        <v>0</v>
      </c>
      <c r="T348" s="14">
        <f t="shared" si="165"/>
        <v>0</v>
      </c>
      <c r="U348" s="4" t="str">
        <f t="shared" si="159"/>
        <v>J=</v>
      </c>
      <c r="V348" s="29">
        <f t="shared" si="160"/>
        <v>44732</v>
      </c>
      <c r="W348" s="3"/>
      <c r="X348" s="3"/>
      <c r="Y348" s="105">
        <f>[2]Plan1!$A418</f>
        <v>49263</v>
      </c>
      <c r="Z348" s="105" t="str">
        <f>[2]Plan1!$C418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52"/>
        <v>44712</v>
      </c>
      <c r="B349" s="144">
        <f t="shared" ca="1" si="161"/>
        <v>1050.8762632600001</v>
      </c>
      <c r="C349" s="14">
        <f t="shared" si="153"/>
        <v>1000</v>
      </c>
      <c r="D349" s="13">
        <f ca="1">IF(A349&lt;$B$1,VLOOKUP(A349,[1]DI!$A$4:$B$15000,2,FALSE),0)</f>
        <v>0.1265</v>
      </c>
      <c r="E349" s="14">
        <f t="shared" ca="1" si="162"/>
        <v>1.0004727899999999</v>
      </c>
      <c r="F349" s="14">
        <f ca="1">(TRUNC(PRODUCT($E$12:$E348),16))</f>
        <v>1.07599853431387</v>
      </c>
      <c r="G349" s="14">
        <f t="shared" ca="1" si="163"/>
        <v>1.0749818127202999</v>
      </c>
      <c r="H349" s="14">
        <f t="shared" ca="1" si="164"/>
        <v>1.0009458</v>
      </c>
      <c r="I349" s="13">
        <f t="shared" si="154"/>
        <v>0.06</v>
      </c>
      <c r="J349" s="29">
        <f t="shared" si="155"/>
        <v>44708</v>
      </c>
      <c r="K349" s="2">
        <f t="shared" si="156"/>
        <v>2</v>
      </c>
      <c r="L349" s="17">
        <f t="shared" si="157"/>
        <v>2</v>
      </c>
      <c r="M349" s="12">
        <f t="shared" si="149"/>
        <v>1.000462559</v>
      </c>
      <c r="N349" s="12">
        <f t="shared" ca="1" si="150"/>
        <v>1.001408796</v>
      </c>
      <c r="O349" s="179">
        <f t="shared" si="158"/>
        <v>0</v>
      </c>
      <c r="P349" s="14">
        <f t="shared" ca="1" si="147"/>
        <v>50.876263260000002</v>
      </c>
      <c r="Q349" s="14">
        <f t="shared" si="148"/>
        <v>0</v>
      </c>
      <c r="R349" s="14">
        <f t="shared" ca="1" si="166"/>
        <v>49.397875749999997</v>
      </c>
      <c r="S349" s="20">
        <f t="shared" si="151"/>
        <v>0</v>
      </c>
      <c r="T349" s="14">
        <f t="shared" si="165"/>
        <v>0</v>
      </c>
      <c r="U349" s="4" t="str">
        <f t="shared" si="159"/>
        <v>J=</v>
      </c>
      <c r="V349" s="29">
        <f t="shared" si="160"/>
        <v>44732</v>
      </c>
      <c r="W349" s="3"/>
      <c r="X349" s="3"/>
      <c r="Y349" s="105">
        <f>[2]Plan1!$A419</f>
        <v>49268</v>
      </c>
      <c r="Z349" s="105" t="str">
        <f>[2]Plan1!$C419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52"/>
        <v>44713</v>
      </c>
      <c r="B350" s="144">
        <f t="shared" ca="1" si="161"/>
        <v>1051.6162430300001</v>
      </c>
      <c r="C350" s="14">
        <f t="shared" si="153"/>
        <v>1000</v>
      </c>
      <c r="D350" s="13">
        <f ca="1">IF(A350&lt;$B$1,VLOOKUP(A350,[1]DI!$A$4:$B$15000,2,FALSE),0)</f>
        <v>0.1265</v>
      </c>
      <c r="E350" s="14">
        <f t="shared" ca="1" si="162"/>
        <v>1.0004727899999999</v>
      </c>
      <c r="F350" s="14">
        <f ca="1">(TRUNC(PRODUCT($E$12:$E349),16))</f>
        <v>1.0765072556609101</v>
      </c>
      <c r="G350" s="14">
        <f t="shared" ca="1" si="163"/>
        <v>1.0749818127202999</v>
      </c>
      <c r="H350" s="14">
        <f t="shared" ca="1" si="164"/>
        <v>1.00141904</v>
      </c>
      <c r="I350" s="13">
        <f t="shared" si="154"/>
        <v>0.06</v>
      </c>
      <c r="J350" s="29">
        <f t="shared" si="155"/>
        <v>44708</v>
      </c>
      <c r="K350" s="2">
        <f t="shared" si="156"/>
        <v>3</v>
      </c>
      <c r="L350" s="17">
        <f t="shared" si="157"/>
        <v>3</v>
      </c>
      <c r="M350" s="12">
        <f t="shared" si="149"/>
        <v>1.0006939180000001</v>
      </c>
      <c r="N350" s="12">
        <f t="shared" ca="1" si="150"/>
        <v>1.0021139429999999</v>
      </c>
      <c r="O350" s="179">
        <f t="shared" si="158"/>
        <v>0</v>
      </c>
      <c r="P350" s="14">
        <f t="shared" ca="1" si="147"/>
        <v>51.61624303</v>
      </c>
      <c r="Q350" s="14">
        <f t="shared" si="148"/>
        <v>0</v>
      </c>
      <c r="R350" s="14">
        <f t="shared" ca="1" si="166"/>
        <v>49.397875749999997</v>
      </c>
      <c r="S350" s="20">
        <f t="shared" si="151"/>
        <v>0</v>
      </c>
      <c r="T350" s="14">
        <f t="shared" si="165"/>
        <v>0</v>
      </c>
      <c r="U350" s="4" t="str">
        <f t="shared" si="159"/>
        <v>J=</v>
      </c>
      <c r="V350" s="29">
        <f t="shared" si="160"/>
        <v>44732</v>
      </c>
      <c r="W350" s="3"/>
      <c r="X350" s="3"/>
      <c r="Y350" s="105">
        <f>[2]Plan1!$A420</f>
        <v>49303</v>
      </c>
      <c r="Z350" s="105" t="str">
        <f>[2]Plan1!$C420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52"/>
        <v>44714</v>
      </c>
      <c r="B351" s="144">
        <f t="shared" ca="1" si="161"/>
        <v>1052.35673911</v>
      </c>
      <c r="C351" s="14">
        <f t="shared" si="153"/>
        <v>1000</v>
      </c>
      <c r="D351" s="13">
        <f ca="1">IF(A351&lt;$B$1,VLOOKUP(A351,[1]DI!$A$4:$B$15000,2,FALSE),0)</f>
        <v>0.1265</v>
      </c>
      <c r="E351" s="14">
        <f t="shared" ca="1" si="162"/>
        <v>1.0004727899999999</v>
      </c>
      <c r="F351" s="14">
        <f ca="1">(TRUNC(PRODUCT($E$12:$E350),16))</f>
        <v>1.07701621752631</v>
      </c>
      <c r="G351" s="14">
        <f t="shared" ca="1" si="163"/>
        <v>1.0749818127202999</v>
      </c>
      <c r="H351" s="14">
        <f t="shared" ca="1" si="164"/>
        <v>1.0018925000000001</v>
      </c>
      <c r="I351" s="13">
        <f t="shared" si="154"/>
        <v>0.06</v>
      </c>
      <c r="J351" s="29">
        <f t="shared" si="155"/>
        <v>44708</v>
      </c>
      <c r="K351" s="2">
        <f t="shared" si="156"/>
        <v>4</v>
      </c>
      <c r="L351" s="17">
        <f t="shared" si="157"/>
        <v>4</v>
      </c>
      <c r="M351" s="12">
        <f t="shared" si="149"/>
        <v>1.0009253309999999</v>
      </c>
      <c r="N351" s="12">
        <f t="shared" ca="1" si="150"/>
        <v>1.0028195820000001</v>
      </c>
      <c r="O351" s="179">
        <f t="shared" si="158"/>
        <v>0</v>
      </c>
      <c r="P351" s="14">
        <f t="shared" ca="1" si="147"/>
        <v>52.356739109999999</v>
      </c>
      <c r="Q351" s="14">
        <f t="shared" si="148"/>
        <v>0</v>
      </c>
      <c r="R351" s="14">
        <f t="shared" ca="1" si="166"/>
        <v>49.397875749999997</v>
      </c>
      <c r="S351" s="20">
        <f t="shared" si="151"/>
        <v>0</v>
      </c>
      <c r="T351" s="14">
        <f t="shared" si="165"/>
        <v>0</v>
      </c>
      <c r="U351" s="4" t="str">
        <f t="shared" si="159"/>
        <v>J=</v>
      </c>
      <c r="V351" s="29">
        <f t="shared" si="160"/>
        <v>44732</v>
      </c>
      <c r="W351" s="3"/>
      <c r="X351" s="3"/>
      <c r="Y351" s="105">
        <f>[2]Plan1!$A421</f>
        <v>49310</v>
      </c>
      <c r="Z351" s="105" t="str">
        <f>[2]Plan1!$C421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52"/>
        <v>44715</v>
      </c>
      <c r="B352" s="144">
        <f t="shared" ca="1" si="161"/>
        <v>1053.09776407</v>
      </c>
      <c r="C352" s="14">
        <f t="shared" si="153"/>
        <v>1000</v>
      </c>
      <c r="D352" s="13">
        <f ca="1">IF(A352&lt;$B$1,VLOOKUP(A352,[1]DI!$A$4:$B$15000,2,FALSE),0)</f>
        <v>0.1265</v>
      </c>
      <c r="E352" s="14">
        <f t="shared" ca="1" si="162"/>
        <v>1.0004727899999999</v>
      </c>
      <c r="F352" s="14">
        <f ca="1">(TRUNC(PRODUCT($E$12:$E351),16))</f>
        <v>1.0775254200238</v>
      </c>
      <c r="G352" s="14">
        <f t="shared" ca="1" si="163"/>
        <v>1.0749818127202999</v>
      </c>
      <c r="H352" s="14">
        <f t="shared" ca="1" si="164"/>
        <v>1.00236619</v>
      </c>
      <c r="I352" s="13">
        <f t="shared" si="154"/>
        <v>0.06</v>
      </c>
      <c r="J352" s="29">
        <f t="shared" si="155"/>
        <v>44708</v>
      </c>
      <c r="K352" s="2">
        <f t="shared" si="156"/>
        <v>5</v>
      </c>
      <c r="L352" s="17">
        <f t="shared" si="157"/>
        <v>5</v>
      </c>
      <c r="M352" s="12">
        <f t="shared" si="149"/>
        <v>1.001156798</v>
      </c>
      <c r="N352" s="12">
        <f t="shared" ca="1" si="150"/>
        <v>1.003525725</v>
      </c>
      <c r="O352" s="179">
        <f t="shared" si="158"/>
        <v>0</v>
      </c>
      <c r="P352" s="14">
        <f t="shared" ca="1" si="147"/>
        <v>53.097764070000004</v>
      </c>
      <c r="Q352" s="14">
        <f t="shared" si="148"/>
        <v>0</v>
      </c>
      <c r="R352" s="14">
        <f t="shared" ca="1" si="166"/>
        <v>49.397875749999997</v>
      </c>
      <c r="S352" s="20">
        <f t="shared" si="151"/>
        <v>0</v>
      </c>
      <c r="T352" s="14">
        <f t="shared" si="165"/>
        <v>0</v>
      </c>
      <c r="U352" s="4" t="str">
        <f t="shared" si="159"/>
        <v>J=</v>
      </c>
      <c r="V352" s="29">
        <f t="shared" si="160"/>
        <v>44732</v>
      </c>
      <c r="W352" s="3"/>
      <c r="X352" s="3"/>
      <c r="Y352" s="105">
        <f>[2]Plan1!$A422</f>
        <v>49345</v>
      </c>
      <c r="Z352" s="105" t="str">
        <f>[2]Plan1!$C422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52"/>
        <v>44716</v>
      </c>
      <c r="B353" s="144">
        <f t="shared" ca="1" si="161"/>
        <v>1053.8393063799999</v>
      </c>
      <c r="C353" s="14">
        <f t="shared" si="153"/>
        <v>1000</v>
      </c>
      <c r="D353" s="13">
        <f ca="1">IF(A353&lt;$B$1,VLOOKUP(A353,[1]DI!$A$4:$B$15000,2,FALSE),0)</f>
        <v>0</v>
      </c>
      <c r="E353" s="14">
        <f t="shared" ca="1" si="162"/>
        <v>1</v>
      </c>
      <c r="F353" s="14">
        <f ca="1">(TRUNC(PRODUCT($E$12:$E352),16))</f>
        <v>1.0780348632671299</v>
      </c>
      <c r="G353" s="14">
        <f t="shared" ca="1" si="163"/>
        <v>1.0749818127202999</v>
      </c>
      <c r="H353" s="14">
        <f t="shared" ca="1" si="164"/>
        <v>1.0028401</v>
      </c>
      <c r="I353" s="13">
        <f t="shared" si="154"/>
        <v>0.06</v>
      </c>
      <c r="J353" s="29">
        <f t="shared" si="155"/>
        <v>44708</v>
      </c>
      <c r="K353" s="2">
        <f t="shared" si="156"/>
        <v>5</v>
      </c>
      <c r="L353" s="17">
        <f t="shared" si="157"/>
        <v>6</v>
      </c>
      <c r="M353" s="12">
        <f t="shared" si="149"/>
        <v>1.0013883180000001</v>
      </c>
      <c r="N353" s="12">
        <f t="shared" ca="1" si="150"/>
        <v>1.0042323609999999</v>
      </c>
      <c r="O353" s="179">
        <f t="shared" si="158"/>
        <v>0</v>
      </c>
      <c r="P353" s="14">
        <f t="shared" ca="1" si="147"/>
        <v>53.839306379999996</v>
      </c>
      <c r="Q353" s="14">
        <f t="shared" si="148"/>
        <v>0</v>
      </c>
      <c r="R353" s="14">
        <f t="shared" ca="1" si="166"/>
        <v>49.397875749999997</v>
      </c>
      <c r="S353" s="20">
        <f t="shared" si="151"/>
        <v>0</v>
      </c>
      <c r="T353" s="14">
        <f t="shared" si="165"/>
        <v>0</v>
      </c>
      <c r="U353" s="4" t="str">
        <f t="shared" si="159"/>
        <v>J=</v>
      </c>
      <c r="V353" s="29">
        <f t="shared" si="160"/>
        <v>44732</v>
      </c>
      <c r="W353" s="3"/>
      <c r="X353" s="3"/>
      <c r="Y353" s="105">
        <f>[2]Plan1!$A423</f>
        <v>49346</v>
      </c>
      <c r="Z353" s="105" t="str">
        <f>[2]Plan1!$C423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52"/>
        <v>44717</v>
      </c>
      <c r="B354" s="144">
        <f t="shared" ca="1" si="161"/>
        <v>1053.8393063799999</v>
      </c>
      <c r="C354" s="14">
        <f t="shared" si="153"/>
        <v>1000</v>
      </c>
      <c r="D354" s="13">
        <f ca="1">IF(A354&lt;$B$1,VLOOKUP(A354,[1]DI!$A$4:$B$15000,2,FALSE),0)</f>
        <v>0</v>
      </c>
      <c r="E354" s="14">
        <f t="shared" ca="1" si="162"/>
        <v>1</v>
      </c>
      <c r="F354" s="14">
        <f ca="1">(TRUNC(PRODUCT($E$12:$E353),16))</f>
        <v>1.0780348632671299</v>
      </c>
      <c r="G354" s="14">
        <f t="shared" ca="1" si="163"/>
        <v>1.0749818127202999</v>
      </c>
      <c r="H354" s="14">
        <f t="shared" ca="1" si="164"/>
        <v>1.0028401</v>
      </c>
      <c r="I354" s="13">
        <f t="shared" si="154"/>
        <v>0.06</v>
      </c>
      <c r="J354" s="29">
        <f t="shared" si="155"/>
        <v>44708</v>
      </c>
      <c r="K354" s="2">
        <f t="shared" si="156"/>
        <v>5</v>
      </c>
      <c r="L354" s="17">
        <f t="shared" si="157"/>
        <v>6</v>
      </c>
      <c r="M354" s="12">
        <f t="shared" si="149"/>
        <v>1.0013883180000001</v>
      </c>
      <c r="N354" s="12">
        <f t="shared" ca="1" si="150"/>
        <v>1.0042323609999999</v>
      </c>
      <c r="O354" s="179">
        <f t="shared" si="158"/>
        <v>0</v>
      </c>
      <c r="P354" s="14">
        <f t="shared" ca="1" si="147"/>
        <v>53.839306379999996</v>
      </c>
      <c r="Q354" s="14">
        <f t="shared" si="148"/>
        <v>0</v>
      </c>
      <c r="R354" s="14">
        <f t="shared" ca="1" si="166"/>
        <v>49.397875749999997</v>
      </c>
      <c r="S354" s="20">
        <f t="shared" si="151"/>
        <v>0</v>
      </c>
      <c r="T354" s="14">
        <f t="shared" si="165"/>
        <v>0</v>
      </c>
      <c r="U354" s="4" t="str">
        <f t="shared" si="159"/>
        <v>J=</v>
      </c>
      <c r="V354" s="29">
        <f t="shared" si="160"/>
        <v>44732</v>
      </c>
      <c r="W354" s="3"/>
      <c r="X354" s="3"/>
      <c r="Y354" s="105">
        <f>[2]Plan1!$A424</f>
        <v>49391</v>
      </c>
      <c r="Z354" s="105" t="str">
        <f>[2]Plan1!$C424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52"/>
        <v>44718</v>
      </c>
      <c r="B355" s="144">
        <f t="shared" ca="1" si="161"/>
        <v>1053.8393063799999</v>
      </c>
      <c r="C355" s="14">
        <f t="shared" si="153"/>
        <v>1000</v>
      </c>
      <c r="D355" s="13">
        <f ca="1">IF(A355&lt;$B$1,VLOOKUP(A355,[1]DI!$A$4:$B$15000,2,FALSE),0)</f>
        <v>0.1265</v>
      </c>
      <c r="E355" s="14">
        <f t="shared" ca="1" si="162"/>
        <v>1.0004727899999999</v>
      </c>
      <c r="F355" s="14">
        <f ca="1">(TRUNC(PRODUCT($E$12:$E354),16))</f>
        <v>1.0780348632671299</v>
      </c>
      <c r="G355" s="14">
        <f t="shared" ca="1" si="163"/>
        <v>1.0749818127202999</v>
      </c>
      <c r="H355" s="14">
        <f t="shared" ca="1" si="164"/>
        <v>1.0028401</v>
      </c>
      <c r="I355" s="13">
        <f t="shared" si="154"/>
        <v>0.06</v>
      </c>
      <c r="J355" s="29">
        <f t="shared" si="155"/>
        <v>44708</v>
      </c>
      <c r="K355" s="2">
        <f t="shared" si="156"/>
        <v>6</v>
      </c>
      <c r="L355" s="17">
        <f t="shared" si="157"/>
        <v>6</v>
      </c>
      <c r="M355" s="12">
        <f t="shared" si="149"/>
        <v>1.0013883180000001</v>
      </c>
      <c r="N355" s="12">
        <f t="shared" ca="1" si="150"/>
        <v>1.0042323609999999</v>
      </c>
      <c r="O355" s="179">
        <f t="shared" si="158"/>
        <v>0</v>
      </c>
      <c r="P355" s="14">
        <f t="shared" ca="1" si="147"/>
        <v>53.839306379999996</v>
      </c>
      <c r="Q355" s="14">
        <f t="shared" si="148"/>
        <v>0</v>
      </c>
      <c r="R355" s="14">
        <f t="shared" ca="1" si="166"/>
        <v>49.397875749999997</v>
      </c>
      <c r="S355" s="20">
        <f t="shared" si="151"/>
        <v>0</v>
      </c>
      <c r="T355" s="14">
        <f t="shared" si="165"/>
        <v>0</v>
      </c>
      <c r="U355" s="4" t="str">
        <f t="shared" si="159"/>
        <v>J=</v>
      </c>
      <c r="V355" s="29">
        <f t="shared" si="160"/>
        <v>44732</v>
      </c>
      <c r="W355" s="3"/>
      <c r="X355" s="3"/>
      <c r="Y355" s="105">
        <f>[2]Plan1!$A425</f>
        <v>49420</v>
      </c>
      <c r="Z355" s="105" t="str">
        <f>[2]Plan1!$C425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52"/>
        <v>44719</v>
      </c>
      <c r="B356" s="144">
        <f t="shared" ca="1" si="161"/>
        <v>1054.58136605</v>
      </c>
      <c r="C356" s="14">
        <f t="shared" si="153"/>
        <v>1000</v>
      </c>
      <c r="D356" s="13">
        <f ca="1">IF(A356&lt;$B$1,VLOOKUP(A356,[1]DI!$A$4:$B$15000,2,FALSE),0)</f>
        <v>0.1265</v>
      </c>
      <c r="E356" s="14">
        <f t="shared" ca="1" si="162"/>
        <v>1.0004727899999999</v>
      </c>
      <c r="F356" s="14">
        <f ca="1">(TRUNC(PRODUCT($E$12:$E355),16))</f>
        <v>1.0785445473701301</v>
      </c>
      <c r="G356" s="14">
        <f t="shared" ca="1" si="163"/>
        <v>1.0749818127202999</v>
      </c>
      <c r="H356" s="14">
        <f t="shared" ca="1" si="164"/>
        <v>1.00331423</v>
      </c>
      <c r="I356" s="13">
        <f t="shared" si="154"/>
        <v>0.06</v>
      </c>
      <c r="J356" s="29">
        <f t="shared" si="155"/>
        <v>44708</v>
      </c>
      <c r="K356" s="2">
        <f t="shared" si="156"/>
        <v>7</v>
      </c>
      <c r="L356" s="17">
        <f t="shared" si="157"/>
        <v>7</v>
      </c>
      <c r="M356" s="12">
        <f t="shared" si="149"/>
        <v>1.001619891</v>
      </c>
      <c r="N356" s="12">
        <f t="shared" ca="1" si="150"/>
        <v>1.0049394899999999</v>
      </c>
      <c r="O356" s="179">
        <f t="shared" si="158"/>
        <v>0</v>
      </c>
      <c r="P356" s="14">
        <f t="shared" ca="1" si="147"/>
        <v>54.58136605</v>
      </c>
      <c r="Q356" s="14">
        <f t="shared" si="148"/>
        <v>0</v>
      </c>
      <c r="R356" s="14">
        <f t="shared" ca="1" si="166"/>
        <v>49.397875749999997</v>
      </c>
      <c r="S356" s="20">
        <f t="shared" si="151"/>
        <v>0</v>
      </c>
      <c r="T356" s="14">
        <f t="shared" si="165"/>
        <v>0</v>
      </c>
      <c r="U356" s="4" t="str">
        <f t="shared" si="159"/>
        <v>J=</v>
      </c>
      <c r="V356" s="29">
        <f t="shared" si="160"/>
        <v>44732</v>
      </c>
      <c r="W356" s="3"/>
      <c r="X356" s="3"/>
      <c r="Y356" s="105">
        <f>[2]Plan1!$A426</f>
        <v>49430</v>
      </c>
      <c r="Z356" s="105" t="str">
        <f>[2]Plan1!$C426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52"/>
        <v>44720</v>
      </c>
      <c r="B357" s="144">
        <f t="shared" ca="1" si="161"/>
        <v>1055.32394518</v>
      </c>
      <c r="C357" s="14">
        <f t="shared" si="153"/>
        <v>1000</v>
      </c>
      <c r="D357" s="13">
        <f ca="1">IF(A357&lt;$B$1,VLOOKUP(A357,[1]DI!$A$4:$B$15000,2,FALSE),0)</f>
        <v>0.1265</v>
      </c>
      <c r="E357" s="14">
        <f t="shared" ca="1" si="162"/>
        <v>1.0004727899999999</v>
      </c>
      <c r="F357" s="14">
        <f ca="1">(TRUNC(PRODUCT($E$12:$E356),16))</f>
        <v>1.07905447244668</v>
      </c>
      <c r="G357" s="14">
        <f t="shared" ca="1" si="163"/>
        <v>1.0749818127202999</v>
      </c>
      <c r="H357" s="14">
        <f t="shared" ca="1" si="164"/>
        <v>1.0037885799999999</v>
      </c>
      <c r="I357" s="13">
        <f t="shared" si="154"/>
        <v>0.06</v>
      </c>
      <c r="J357" s="29">
        <f t="shared" si="155"/>
        <v>44708</v>
      </c>
      <c r="K357" s="2">
        <f t="shared" si="156"/>
        <v>8</v>
      </c>
      <c r="L357" s="17">
        <f t="shared" si="157"/>
        <v>8</v>
      </c>
      <c r="M357" s="12">
        <f t="shared" si="149"/>
        <v>1.0018515189999999</v>
      </c>
      <c r="N357" s="12">
        <f t="shared" ca="1" si="150"/>
        <v>1.0056471140000001</v>
      </c>
      <c r="O357" s="179">
        <f t="shared" si="158"/>
        <v>0</v>
      </c>
      <c r="P357" s="14">
        <f t="shared" ca="1" si="147"/>
        <v>55.323945180000003</v>
      </c>
      <c r="Q357" s="14">
        <f t="shared" si="148"/>
        <v>0</v>
      </c>
      <c r="R357" s="14">
        <f t="shared" ca="1" si="166"/>
        <v>49.397875749999997</v>
      </c>
      <c r="S357" s="20">
        <f t="shared" si="151"/>
        <v>0</v>
      </c>
      <c r="T357" s="14">
        <f t="shared" si="165"/>
        <v>0</v>
      </c>
      <c r="U357" s="4" t="str">
        <f t="shared" si="159"/>
        <v>J=</v>
      </c>
      <c r="V357" s="29">
        <f t="shared" si="160"/>
        <v>44732</v>
      </c>
      <c r="W357" s="3"/>
      <c r="X357" s="3"/>
      <c r="Y357" s="105">
        <f>[2]Plan1!$A427</f>
        <v>49453</v>
      </c>
      <c r="Z357" s="105" t="str">
        <f>[2]Plan1!$C427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52"/>
        <v>44721</v>
      </c>
      <c r="B358" s="144">
        <f t="shared" ca="1" si="161"/>
        <v>1056.06706158</v>
      </c>
      <c r="C358" s="14">
        <f t="shared" si="153"/>
        <v>1000</v>
      </c>
      <c r="D358" s="13">
        <f ca="1">IF(A358&lt;$B$1,VLOOKUP(A358,[1]DI!$A$4:$B$15000,2,FALSE),0)</f>
        <v>0.1265</v>
      </c>
      <c r="E358" s="14">
        <f t="shared" ca="1" si="162"/>
        <v>1.0004727899999999</v>
      </c>
      <c r="F358" s="14">
        <f ca="1">(TRUNC(PRODUCT($E$12:$E357),16))</f>
        <v>1.0795646386107101</v>
      </c>
      <c r="G358" s="14">
        <f t="shared" ca="1" si="163"/>
        <v>1.0749818127202999</v>
      </c>
      <c r="H358" s="14">
        <f t="shared" ca="1" si="164"/>
        <v>1.00426317</v>
      </c>
      <c r="I358" s="13">
        <f t="shared" si="154"/>
        <v>0.06</v>
      </c>
      <c r="J358" s="29">
        <f t="shared" si="155"/>
        <v>44708</v>
      </c>
      <c r="K358" s="2">
        <f t="shared" si="156"/>
        <v>9</v>
      </c>
      <c r="L358" s="17">
        <f t="shared" si="157"/>
        <v>9</v>
      </c>
      <c r="M358" s="12">
        <f t="shared" si="149"/>
        <v>1.0020831990000001</v>
      </c>
      <c r="N358" s="12">
        <f t="shared" ca="1" si="150"/>
        <v>1.0063552499999999</v>
      </c>
      <c r="O358" s="179">
        <f t="shared" si="158"/>
        <v>0</v>
      </c>
      <c r="P358" s="14">
        <f t="shared" ca="1" si="147"/>
        <v>56.067061580000001</v>
      </c>
      <c r="Q358" s="14">
        <f t="shared" si="148"/>
        <v>0</v>
      </c>
      <c r="R358" s="14">
        <f t="shared" ca="1" si="166"/>
        <v>49.397875749999997</v>
      </c>
      <c r="S358" s="20">
        <f t="shared" si="151"/>
        <v>0</v>
      </c>
      <c r="T358" s="14">
        <f t="shared" si="165"/>
        <v>0</v>
      </c>
      <c r="U358" s="4" t="str">
        <f t="shared" si="159"/>
        <v>J=</v>
      </c>
      <c r="V358" s="29">
        <f t="shared" si="160"/>
        <v>44732</v>
      </c>
      <c r="W358" s="3"/>
      <c r="X358" s="3"/>
      <c r="Y358" s="105">
        <f>[2]Plan1!$A428</f>
        <v>49559</v>
      </c>
      <c r="Z358" s="105" t="str">
        <f>[2]Plan1!$C428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52"/>
        <v>44722</v>
      </c>
      <c r="B359" s="144">
        <f t="shared" ca="1" si="161"/>
        <v>1056.81068802</v>
      </c>
      <c r="C359" s="14">
        <f t="shared" si="153"/>
        <v>1000</v>
      </c>
      <c r="D359" s="13">
        <f ca="1">IF(A359&lt;$B$1,VLOOKUP(A359,[1]DI!$A$4:$B$15000,2,FALSE),0)</f>
        <v>0.1265</v>
      </c>
      <c r="E359" s="14">
        <f t="shared" ca="1" si="162"/>
        <v>1.0004727899999999</v>
      </c>
      <c r="F359" s="14">
        <f ca="1">(TRUNC(PRODUCT($E$12:$E358),16))</f>
        <v>1.0800750459762001</v>
      </c>
      <c r="G359" s="14">
        <f t="shared" ca="1" si="163"/>
        <v>1.0749818127202999</v>
      </c>
      <c r="H359" s="14">
        <f t="shared" ca="1" si="164"/>
        <v>1.0047379700000001</v>
      </c>
      <c r="I359" s="13">
        <f t="shared" si="154"/>
        <v>0.06</v>
      </c>
      <c r="J359" s="29">
        <f t="shared" si="155"/>
        <v>44708</v>
      </c>
      <c r="K359" s="2">
        <f t="shared" si="156"/>
        <v>10</v>
      </c>
      <c r="L359" s="17">
        <f t="shared" si="157"/>
        <v>10</v>
      </c>
      <c r="M359" s="12">
        <f t="shared" si="149"/>
        <v>1.0023149339999999</v>
      </c>
      <c r="N359" s="12">
        <f t="shared" ca="1" si="150"/>
        <v>1.007063872</v>
      </c>
      <c r="O359" s="179">
        <f t="shared" si="158"/>
        <v>0</v>
      </c>
      <c r="P359" s="14">
        <f t="shared" ca="1" si="147"/>
        <v>56.810688020000001</v>
      </c>
      <c r="Q359" s="14">
        <f t="shared" si="148"/>
        <v>0</v>
      </c>
      <c r="R359" s="14">
        <f t="shared" ca="1" si="166"/>
        <v>49.397875749999997</v>
      </c>
      <c r="S359" s="20">
        <f t="shared" si="151"/>
        <v>0</v>
      </c>
      <c r="T359" s="14">
        <f t="shared" si="165"/>
        <v>0</v>
      </c>
      <c r="U359" s="4" t="str">
        <f t="shared" si="159"/>
        <v>J=</v>
      </c>
      <c r="V359" s="29">
        <f t="shared" si="160"/>
        <v>44732</v>
      </c>
      <c r="W359" s="3"/>
      <c r="X359" s="3"/>
      <c r="Y359" s="105">
        <f>[2]Plan1!$A429</f>
        <v>49594</v>
      </c>
      <c r="Z359" s="105" t="str">
        <f>[2]Plan1!$C429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52"/>
        <v>44723</v>
      </c>
      <c r="B360" s="144">
        <f t="shared" ca="1" si="161"/>
        <v>1057.5548422899999</v>
      </c>
      <c r="C360" s="14">
        <f t="shared" si="153"/>
        <v>1000</v>
      </c>
      <c r="D360" s="13">
        <f ca="1">IF(A360&lt;$B$1,VLOOKUP(A360,[1]DI!$A$4:$B$15000,2,FALSE),0)</f>
        <v>0</v>
      </c>
      <c r="E360" s="14">
        <f t="shared" ca="1" si="162"/>
        <v>1</v>
      </c>
      <c r="F360" s="14">
        <f ca="1">(TRUNC(PRODUCT($E$12:$E359),16))</f>
        <v>1.0805856946571899</v>
      </c>
      <c r="G360" s="14">
        <f t="shared" ca="1" si="163"/>
        <v>1.0749818127202999</v>
      </c>
      <c r="H360" s="14">
        <f t="shared" ca="1" si="164"/>
        <v>1.0052129999999999</v>
      </c>
      <c r="I360" s="13">
        <f t="shared" si="154"/>
        <v>0.06</v>
      </c>
      <c r="J360" s="29">
        <f t="shared" si="155"/>
        <v>44708</v>
      </c>
      <c r="K360" s="2">
        <f t="shared" si="156"/>
        <v>10</v>
      </c>
      <c r="L360" s="17">
        <f t="shared" si="157"/>
        <v>11</v>
      </c>
      <c r="M360" s="12">
        <f t="shared" si="149"/>
        <v>1.0025467210000001</v>
      </c>
      <c r="N360" s="12">
        <f t="shared" ca="1" si="150"/>
        <v>1.007772997</v>
      </c>
      <c r="O360" s="179">
        <f t="shared" si="158"/>
        <v>0</v>
      </c>
      <c r="P360" s="14">
        <f t="shared" ca="1" si="147"/>
        <v>57.554842289999996</v>
      </c>
      <c r="Q360" s="14">
        <f t="shared" si="148"/>
        <v>0</v>
      </c>
      <c r="R360" s="14">
        <f t="shared" ca="1" si="166"/>
        <v>49.397875749999997</v>
      </c>
      <c r="S360" s="20">
        <f t="shared" si="151"/>
        <v>0</v>
      </c>
      <c r="T360" s="14">
        <f t="shared" si="165"/>
        <v>0</v>
      </c>
      <c r="U360" s="4" t="str">
        <f t="shared" si="159"/>
        <v>J=</v>
      </c>
      <c r="V360" s="29">
        <f t="shared" si="160"/>
        <v>44732</v>
      </c>
      <c r="W360" s="3"/>
      <c r="X360" s="3"/>
      <c r="Y360" s="105">
        <f>[2]Plan1!$A430</f>
        <v>49615</v>
      </c>
      <c r="Z360" s="105" t="str">
        <f>[2]Plan1!$C430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52"/>
        <v>44724</v>
      </c>
      <c r="B361" s="144">
        <f t="shared" ca="1" si="161"/>
        <v>1057.5548422899999</v>
      </c>
      <c r="C361" s="14">
        <f t="shared" si="153"/>
        <v>1000</v>
      </c>
      <c r="D361" s="13">
        <f ca="1">IF(A361&lt;$B$1,VLOOKUP(A361,[1]DI!$A$4:$B$15000,2,FALSE),0)</f>
        <v>0</v>
      </c>
      <c r="E361" s="14">
        <f t="shared" ca="1" si="162"/>
        <v>1</v>
      </c>
      <c r="F361" s="14">
        <f ca="1">(TRUNC(PRODUCT($E$12:$E360),16))</f>
        <v>1.0805856946571899</v>
      </c>
      <c r="G361" s="14">
        <f t="shared" ca="1" si="163"/>
        <v>1.0749818127202999</v>
      </c>
      <c r="H361" s="14">
        <f t="shared" ca="1" si="164"/>
        <v>1.0052129999999999</v>
      </c>
      <c r="I361" s="13">
        <f t="shared" si="154"/>
        <v>0.06</v>
      </c>
      <c r="J361" s="29">
        <f t="shared" si="155"/>
        <v>44708</v>
      </c>
      <c r="K361" s="2">
        <f t="shared" si="156"/>
        <v>10</v>
      </c>
      <c r="L361" s="17">
        <f t="shared" si="157"/>
        <v>11</v>
      </c>
      <c r="M361" s="12">
        <f t="shared" si="149"/>
        <v>1.0025467210000001</v>
      </c>
      <c r="N361" s="12">
        <f t="shared" ca="1" si="150"/>
        <v>1.007772997</v>
      </c>
      <c r="O361" s="179">
        <f t="shared" si="158"/>
        <v>0</v>
      </c>
      <c r="P361" s="14">
        <f t="shared" ca="1" si="147"/>
        <v>57.554842289999996</v>
      </c>
      <c r="Q361" s="14">
        <f t="shared" si="148"/>
        <v>0</v>
      </c>
      <c r="R361" s="14">
        <f t="shared" ca="1" si="166"/>
        <v>49.397875749999997</v>
      </c>
      <c r="S361" s="20">
        <f t="shared" si="151"/>
        <v>0</v>
      </c>
      <c r="T361" s="14">
        <f t="shared" si="165"/>
        <v>0</v>
      </c>
      <c r="U361" s="4" t="str">
        <f t="shared" si="159"/>
        <v>J=</v>
      </c>
      <c r="V361" s="29">
        <f t="shared" si="160"/>
        <v>44732</v>
      </c>
      <c r="W361" s="3"/>
      <c r="X361" s="3"/>
      <c r="Y361" s="105">
        <f>[2]Plan1!$A431</f>
        <v>49628</v>
      </c>
      <c r="Z361" s="105" t="str">
        <f>[2]Plan1!$C431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52"/>
        <v>44725</v>
      </c>
      <c r="B362" s="144">
        <f t="shared" ca="1" si="161"/>
        <v>1057.5548422899999</v>
      </c>
      <c r="C362" s="14">
        <f t="shared" si="153"/>
        <v>1000</v>
      </c>
      <c r="D362" s="13">
        <f ca="1">IF(A362&lt;$B$1,VLOOKUP(A362,[1]DI!$A$4:$B$15000,2,FALSE),0)</f>
        <v>0.1265</v>
      </c>
      <c r="E362" s="14">
        <f t="shared" ca="1" si="162"/>
        <v>1.0004727899999999</v>
      </c>
      <c r="F362" s="14">
        <f ca="1">(TRUNC(PRODUCT($E$12:$E361),16))</f>
        <v>1.0805856946571899</v>
      </c>
      <c r="G362" s="14">
        <f t="shared" ca="1" si="163"/>
        <v>1.0749818127202999</v>
      </c>
      <c r="H362" s="14">
        <f t="shared" ca="1" si="164"/>
        <v>1.0052129999999999</v>
      </c>
      <c r="I362" s="13">
        <f t="shared" si="154"/>
        <v>0.06</v>
      </c>
      <c r="J362" s="29">
        <f t="shared" si="155"/>
        <v>44708</v>
      </c>
      <c r="K362" s="2">
        <f t="shared" si="156"/>
        <v>11</v>
      </c>
      <c r="L362" s="17">
        <f t="shared" si="157"/>
        <v>11</v>
      </c>
      <c r="M362" s="12">
        <f t="shared" si="149"/>
        <v>1.0025467210000001</v>
      </c>
      <c r="N362" s="12">
        <f t="shared" ca="1" si="150"/>
        <v>1.007772997</v>
      </c>
      <c r="O362" s="179">
        <f t="shared" si="158"/>
        <v>0</v>
      </c>
      <c r="P362" s="14">
        <f t="shared" ca="1" si="147"/>
        <v>57.554842289999996</v>
      </c>
      <c r="Q362" s="14">
        <f t="shared" si="148"/>
        <v>0</v>
      </c>
      <c r="R362" s="14">
        <f t="shared" ca="1" si="166"/>
        <v>49.397875749999997</v>
      </c>
      <c r="S362" s="20">
        <f t="shared" si="151"/>
        <v>0</v>
      </c>
      <c r="T362" s="14">
        <f t="shared" si="165"/>
        <v>0</v>
      </c>
      <c r="U362" s="4" t="str">
        <f t="shared" si="159"/>
        <v>J=</v>
      </c>
      <c r="V362" s="29">
        <f t="shared" si="160"/>
        <v>44732</v>
      </c>
      <c r="W362" s="3"/>
      <c r="X362" s="3"/>
      <c r="Y362" s="105">
        <f>[2]Plan1!$A432</f>
        <v>49633</v>
      </c>
      <c r="Z362" s="105" t="str">
        <f>[2]Plan1!$C432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52"/>
        <v>44726</v>
      </c>
      <c r="B363" s="144">
        <f t="shared" ca="1" si="161"/>
        <v>1058.29952755</v>
      </c>
      <c r="C363" s="14">
        <f t="shared" si="153"/>
        <v>1000</v>
      </c>
      <c r="D363" s="13">
        <f ca="1">IF(A363&lt;$B$1,VLOOKUP(A363,[1]DI!$A$4:$B$15000,2,FALSE),0)</f>
        <v>0.1265</v>
      </c>
      <c r="E363" s="14">
        <f t="shared" ca="1" si="162"/>
        <v>1.0004727899999999</v>
      </c>
      <c r="F363" s="14">
        <f ca="1">(TRUNC(PRODUCT($E$12:$E362),16))</f>
        <v>1.08109658476776</v>
      </c>
      <c r="G363" s="14">
        <f t="shared" ca="1" si="163"/>
        <v>1.0749818127202999</v>
      </c>
      <c r="H363" s="14">
        <f t="shared" ca="1" si="164"/>
        <v>1.0056882599999999</v>
      </c>
      <c r="I363" s="13">
        <f t="shared" si="154"/>
        <v>0.06</v>
      </c>
      <c r="J363" s="29">
        <f t="shared" si="155"/>
        <v>44708</v>
      </c>
      <c r="K363" s="2">
        <f t="shared" si="156"/>
        <v>12</v>
      </c>
      <c r="L363" s="17">
        <f t="shared" si="157"/>
        <v>12</v>
      </c>
      <c r="M363" s="12">
        <f t="shared" si="149"/>
        <v>1.0027785629999999</v>
      </c>
      <c r="N363" s="12">
        <f t="shared" ca="1" si="150"/>
        <v>1.0084826280000001</v>
      </c>
      <c r="O363" s="179">
        <f t="shared" si="158"/>
        <v>0</v>
      </c>
      <c r="P363" s="14">
        <f t="shared" ca="1" si="147"/>
        <v>58.299527550000001</v>
      </c>
      <c r="Q363" s="14">
        <f t="shared" si="148"/>
        <v>0</v>
      </c>
      <c r="R363" s="14">
        <f t="shared" ca="1" si="166"/>
        <v>49.397875749999997</v>
      </c>
      <c r="S363" s="20">
        <f t="shared" si="151"/>
        <v>0</v>
      </c>
      <c r="T363" s="14">
        <f t="shared" si="165"/>
        <v>0</v>
      </c>
      <c r="U363" s="4" t="str">
        <f t="shared" si="159"/>
        <v>J=</v>
      </c>
      <c r="V363" s="29">
        <f t="shared" si="160"/>
        <v>44732</v>
      </c>
      <c r="W363" s="3"/>
      <c r="X363" s="3"/>
      <c r="Y363" s="105">
        <f>[2]Plan1!$A433</f>
        <v>49668</v>
      </c>
      <c r="Z363" s="105" t="str">
        <f>[2]Plan1!$C433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52"/>
        <v>44727</v>
      </c>
      <c r="B364" s="144">
        <f t="shared" ca="1" si="161"/>
        <v>1059.04473226</v>
      </c>
      <c r="C364" s="14">
        <f t="shared" si="153"/>
        <v>1000</v>
      </c>
      <c r="D364" s="13">
        <f ca="1">IF(A364&lt;$B$1,VLOOKUP(A364,[1]DI!$A$4:$B$15000,2,FALSE),0)</f>
        <v>0.1265</v>
      </c>
      <c r="E364" s="14">
        <f t="shared" ca="1" si="162"/>
        <v>1.0004727899999999</v>
      </c>
      <c r="F364" s="14">
        <f ca="1">(TRUNC(PRODUCT($E$12:$E363),16))</f>
        <v>1.0816077164220801</v>
      </c>
      <c r="G364" s="14">
        <f t="shared" ca="1" si="163"/>
        <v>1.0749818127202999</v>
      </c>
      <c r="H364" s="14">
        <f t="shared" ca="1" si="164"/>
        <v>1.0061637400000001</v>
      </c>
      <c r="I364" s="13">
        <f t="shared" si="154"/>
        <v>0.06</v>
      </c>
      <c r="J364" s="29">
        <f t="shared" si="155"/>
        <v>44708</v>
      </c>
      <c r="K364" s="2">
        <f t="shared" si="156"/>
        <v>13</v>
      </c>
      <c r="L364" s="17">
        <f t="shared" si="157"/>
        <v>13</v>
      </c>
      <c r="M364" s="12">
        <f t="shared" si="149"/>
        <v>1.0030104580000001</v>
      </c>
      <c r="N364" s="12">
        <f t="shared" ca="1" si="150"/>
        <v>1.0091927540000001</v>
      </c>
      <c r="O364" s="179">
        <f t="shared" si="158"/>
        <v>0</v>
      </c>
      <c r="P364" s="14">
        <f t="shared" ca="1" si="147"/>
        <v>59.044732260000004</v>
      </c>
      <c r="Q364" s="14">
        <f t="shared" si="148"/>
        <v>0</v>
      </c>
      <c r="R364" s="14">
        <f t="shared" ca="1" si="166"/>
        <v>49.397875749999997</v>
      </c>
      <c r="S364" s="20">
        <f t="shared" si="151"/>
        <v>0</v>
      </c>
      <c r="T364" s="14">
        <f t="shared" si="165"/>
        <v>0</v>
      </c>
      <c r="U364" s="4" t="str">
        <f t="shared" si="159"/>
        <v>J=</v>
      </c>
      <c r="V364" s="29">
        <f t="shared" si="160"/>
        <v>44732</v>
      </c>
      <c r="W364" s="3"/>
      <c r="X364" s="3"/>
      <c r="Y364" s="105">
        <f>[2]Plan1!$A434</f>
        <v>49675</v>
      </c>
      <c r="Z364" s="105" t="str">
        <f>[2]Plan1!$C434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52"/>
        <v>44728</v>
      </c>
      <c r="B365" s="144">
        <f t="shared" ca="1" si="161"/>
        <v>1059.7904564200001</v>
      </c>
      <c r="C365" s="14">
        <f t="shared" si="153"/>
        <v>1000</v>
      </c>
      <c r="D365" s="13">
        <f ca="1">IF(A365&lt;$B$1,VLOOKUP(A365,[1]DI!$A$4:$B$15000,2,FALSE),0)</f>
        <v>0</v>
      </c>
      <c r="E365" s="14">
        <f t="shared" ca="1" si="162"/>
        <v>1</v>
      </c>
      <c r="F365" s="14">
        <f ca="1">(TRUNC(PRODUCT($E$12:$E364),16))</f>
        <v>1.08211908973432</v>
      </c>
      <c r="G365" s="14">
        <f t="shared" ca="1" si="163"/>
        <v>1.0749818127202999</v>
      </c>
      <c r="H365" s="14">
        <f t="shared" ca="1" si="164"/>
        <v>1.0066394400000001</v>
      </c>
      <c r="I365" s="13">
        <f t="shared" si="154"/>
        <v>0.06</v>
      </c>
      <c r="J365" s="29">
        <f t="shared" si="155"/>
        <v>44708</v>
      </c>
      <c r="K365" s="2">
        <f t="shared" si="156"/>
        <v>13</v>
      </c>
      <c r="L365" s="17">
        <f t="shared" si="157"/>
        <v>14</v>
      </c>
      <c r="M365" s="12">
        <f t="shared" si="149"/>
        <v>1.0032424069999999</v>
      </c>
      <c r="N365" s="12">
        <f t="shared" ca="1" si="150"/>
        <v>1.0099033749999999</v>
      </c>
      <c r="O365" s="179">
        <f t="shared" si="158"/>
        <v>0</v>
      </c>
      <c r="P365" s="14">
        <f t="shared" ca="1" si="147"/>
        <v>59.790456419999998</v>
      </c>
      <c r="Q365" s="14">
        <f t="shared" si="148"/>
        <v>0</v>
      </c>
      <c r="R365" s="14">
        <f t="shared" ca="1" si="166"/>
        <v>49.397875749999997</v>
      </c>
      <c r="S365" s="20">
        <f t="shared" si="151"/>
        <v>0</v>
      </c>
      <c r="T365" s="14">
        <f t="shared" si="165"/>
        <v>0</v>
      </c>
      <c r="U365" s="4" t="str">
        <f t="shared" si="159"/>
        <v>J=</v>
      </c>
      <c r="V365" s="29">
        <f t="shared" si="160"/>
        <v>44732</v>
      </c>
      <c r="W365" s="3"/>
      <c r="X365" s="3"/>
      <c r="Y365" s="105">
        <f>[2]Plan1!$A435</f>
        <v>49730</v>
      </c>
      <c r="Z365" s="105" t="str">
        <f>[2]Plan1!$C435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52"/>
        <v>44729</v>
      </c>
      <c r="B366" s="144">
        <f t="shared" ca="1" si="161"/>
        <v>1059.7904564200001</v>
      </c>
      <c r="C366" s="14">
        <f t="shared" si="153"/>
        <v>1000</v>
      </c>
      <c r="D366" s="13">
        <f ca="1">IF(A366&lt;$B$1,VLOOKUP(A366,[1]DI!$A$4:$B$15000,2,FALSE),0)</f>
        <v>0.13150000000000001</v>
      </c>
      <c r="E366" s="14">
        <f t="shared" ca="1" si="162"/>
        <v>1.0004903700000001</v>
      </c>
      <c r="F366" s="14">
        <f ca="1">(TRUNC(PRODUCT($E$12:$E365),16))</f>
        <v>1.08211908973432</v>
      </c>
      <c r="G366" s="14">
        <f t="shared" ca="1" si="163"/>
        <v>1.0749818127202999</v>
      </c>
      <c r="H366" s="14">
        <f t="shared" ca="1" si="164"/>
        <v>1.0066394400000001</v>
      </c>
      <c r="I366" s="13">
        <f t="shared" si="154"/>
        <v>0.06</v>
      </c>
      <c r="J366" s="29">
        <f t="shared" si="155"/>
        <v>44708</v>
      </c>
      <c r="K366" s="2">
        <f t="shared" si="156"/>
        <v>14</v>
      </c>
      <c r="L366" s="17">
        <f t="shared" si="157"/>
        <v>14</v>
      </c>
      <c r="M366" s="12">
        <f t="shared" si="149"/>
        <v>1.0032424069999999</v>
      </c>
      <c r="N366" s="12">
        <f t="shared" ca="1" si="150"/>
        <v>1.0099033749999999</v>
      </c>
      <c r="O366" s="179">
        <f t="shared" si="158"/>
        <v>0</v>
      </c>
      <c r="P366" s="14">
        <f t="shared" ca="1" si="147"/>
        <v>59.790456419999998</v>
      </c>
      <c r="Q366" s="14">
        <f t="shared" si="148"/>
        <v>0</v>
      </c>
      <c r="R366" s="14">
        <f t="shared" ca="1" si="166"/>
        <v>49.397875749999997</v>
      </c>
      <c r="S366" s="20">
        <f t="shared" si="151"/>
        <v>0</v>
      </c>
      <c r="T366" s="14">
        <f t="shared" si="165"/>
        <v>0</v>
      </c>
      <c r="U366" s="4" t="str">
        <f t="shared" si="159"/>
        <v>J=</v>
      </c>
      <c r="V366" s="29">
        <f t="shared" si="160"/>
        <v>44732</v>
      </c>
      <c r="W366" s="3"/>
      <c r="X366" s="3"/>
      <c r="Y366" s="105">
        <f>[2]Plan1!$A436</f>
        <v>49731</v>
      </c>
      <c r="Z366" s="105" t="str">
        <f>[2]Plan1!$C436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52"/>
        <v>44730</v>
      </c>
      <c r="B367" s="144">
        <f t="shared" ca="1" si="161"/>
        <v>1060.55534889</v>
      </c>
      <c r="C367" s="14">
        <f t="shared" si="153"/>
        <v>1000</v>
      </c>
      <c r="D367" s="13">
        <f ca="1">IF(A367&lt;$B$1,VLOOKUP(A367,[1]DI!$A$4:$B$15000,2,FALSE),0)</f>
        <v>0</v>
      </c>
      <c r="E367" s="14">
        <f t="shared" ca="1" si="162"/>
        <v>1</v>
      </c>
      <c r="F367" s="14">
        <f ca="1">(TRUNC(PRODUCT($E$12:$E366),16))</f>
        <v>1.08264972847236</v>
      </c>
      <c r="G367" s="14">
        <f t="shared" ca="1" si="163"/>
        <v>1.0749818127202999</v>
      </c>
      <c r="H367" s="14">
        <f t="shared" ca="1" si="164"/>
        <v>1.0071330700000001</v>
      </c>
      <c r="I367" s="13">
        <f t="shared" si="154"/>
        <v>0.06</v>
      </c>
      <c r="J367" s="29">
        <f t="shared" si="155"/>
        <v>44708</v>
      </c>
      <c r="K367" s="2">
        <f t="shared" si="156"/>
        <v>14</v>
      </c>
      <c r="L367" s="17">
        <f t="shared" si="157"/>
        <v>15</v>
      </c>
      <c r="M367" s="12">
        <f t="shared" si="149"/>
        <v>1.0034744090000001</v>
      </c>
      <c r="N367" s="12">
        <f t="shared" ca="1" si="150"/>
        <v>1.0106322619999999</v>
      </c>
      <c r="O367" s="179">
        <f t="shared" si="158"/>
        <v>0</v>
      </c>
      <c r="P367" s="14">
        <f t="shared" ca="1" si="147"/>
        <v>60.555348890000005</v>
      </c>
      <c r="Q367" s="14">
        <f t="shared" si="148"/>
        <v>0</v>
      </c>
      <c r="R367" s="14">
        <f t="shared" ca="1" si="166"/>
        <v>49.397875749999997</v>
      </c>
      <c r="S367" s="20">
        <f t="shared" si="151"/>
        <v>0</v>
      </c>
      <c r="T367" s="14">
        <f t="shared" si="165"/>
        <v>0</v>
      </c>
      <c r="U367" s="4" t="str">
        <f t="shared" si="159"/>
        <v>J=</v>
      </c>
      <c r="V367" s="29">
        <f t="shared" si="160"/>
        <v>44732</v>
      </c>
      <c r="W367" s="3"/>
      <c r="X367" s="3"/>
      <c r="Y367" s="105">
        <f>[2]Plan1!$A437</f>
        <v>49776</v>
      </c>
      <c r="Z367" s="105" t="str">
        <f>[2]Plan1!$C437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52"/>
        <v>44731</v>
      </c>
      <c r="B368" s="144">
        <f t="shared" ca="1" si="161"/>
        <v>1060.55534889</v>
      </c>
      <c r="C368" s="14">
        <f t="shared" si="153"/>
        <v>1000</v>
      </c>
      <c r="D368" s="13">
        <f ca="1">IF(A368&lt;$B$1,VLOOKUP(A368,[1]DI!$A$4:$B$15000,2,FALSE),0)</f>
        <v>0</v>
      </c>
      <c r="E368" s="14">
        <f t="shared" ca="1" si="162"/>
        <v>1</v>
      </c>
      <c r="F368" s="14">
        <f ca="1">(TRUNC(PRODUCT($E$12:$E367),16))</f>
        <v>1.08264972847236</v>
      </c>
      <c r="G368" s="14">
        <f t="shared" ca="1" si="163"/>
        <v>1.0749818127202999</v>
      </c>
      <c r="H368" s="14">
        <f t="shared" ca="1" si="164"/>
        <v>1.0071330700000001</v>
      </c>
      <c r="I368" s="13">
        <f t="shared" si="154"/>
        <v>0.06</v>
      </c>
      <c r="J368" s="29">
        <f t="shared" si="155"/>
        <v>44708</v>
      </c>
      <c r="K368" s="2">
        <f t="shared" si="156"/>
        <v>14</v>
      </c>
      <c r="L368" s="17">
        <f t="shared" si="157"/>
        <v>15</v>
      </c>
      <c r="M368" s="12">
        <f t="shared" si="149"/>
        <v>1.0034744090000001</v>
      </c>
      <c r="N368" s="12">
        <f t="shared" ca="1" si="150"/>
        <v>1.0106322619999999</v>
      </c>
      <c r="O368" s="179">
        <f t="shared" si="158"/>
        <v>0</v>
      </c>
      <c r="P368" s="14">
        <f t="shared" ca="1" si="147"/>
        <v>60.555348890000005</v>
      </c>
      <c r="Q368" s="14">
        <f t="shared" si="148"/>
        <v>0</v>
      </c>
      <c r="R368" s="14">
        <f t="shared" ca="1" si="166"/>
        <v>49.397875749999997</v>
      </c>
      <c r="S368" s="20">
        <f t="shared" si="151"/>
        <v>0</v>
      </c>
      <c r="T368" s="14">
        <f t="shared" si="165"/>
        <v>0</v>
      </c>
      <c r="U368" s="4" t="str">
        <f t="shared" si="159"/>
        <v>J=</v>
      </c>
      <c r="V368" s="29">
        <f t="shared" si="160"/>
        <v>44732</v>
      </c>
      <c r="W368" s="3"/>
      <c r="X368" s="3"/>
      <c r="Y368" s="105">
        <f>[2]Plan1!$A438</f>
        <v>49786</v>
      </c>
      <c r="Z368" s="105" t="str">
        <f>[2]Plan1!$C438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52"/>
        <v>44732</v>
      </c>
      <c r="B369" s="144">
        <f t="shared" ca="1" si="161"/>
        <v>1060.55534889</v>
      </c>
      <c r="C369" s="14">
        <f t="shared" si="153"/>
        <v>1000</v>
      </c>
      <c r="D369" s="13">
        <f ca="1">IF(A369&lt;$B$1,VLOOKUP(A369,[1]DI!$A$4:$B$15000,2,FALSE),0)</f>
        <v>0.13150000000000001</v>
      </c>
      <c r="E369" s="14">
        <f t="shared" ca="1" si="162"/>
        <v>1.0004903700000001</v>
      </c>
      <c r="F369" s="14">
        <f ca="1">(TRUNC(PRODUCT($E$12:$E368),16))</f>
        <v>1.08264972847236</v>
      </c>
      <c r="G369" s="14">
        <f t="shared" ca="1" si="163"/>
        <v>1.0749818127202999</v>
      </c>
      <c r="H369" s="14">
        <f t="shared" ca="1" si="164"/>
        <v>1.0071330700000001</v>
      </c>
      <c r="I369" s="13">
        <f t="shared" si="154"/>
        <v>0.06</v>
      </c>
      <c r="J369" s="29">
        <f t="shared" si="155"/>
        <v>44708</v>
      </c>
      <c r="K369" s="2">
        <f t="shared" si="156"/>
        <v>15</v>
      </c>
      <c r="L369" s="17">
        <f t="shared" si="157"/>
        <v>15</v>
      </c>
      <c r="M369" s="12">
        <f t="shared" si="149"/>
        <v>1.0034744090000001</v>
      </c>
      <c r="N369" s="12">
        <f t="shared" ca="1" si="150"/>
        <v>1.0106322619999999</v>
      </c>
      <c r="O369" s="179">
        <f t="shared" si="158"/>
        <v>2</v>
      </c>
      <c r="P369" s="14">
        <f t="shared" ca="1" si="147"/>
        <v>60.555348890000005</v>
      </c>
      <c r="Q369" s="14">
        <v>35.594745330000002</v>
      </c>
      <c r="R369" s="14">
        <f t="shared" ca="1" si="166"/>
        <v>24.960603560000003</v>
      </c>
      <c r="S369" s="20">
        <f t="shared" si="151"/>
        <v>0</v>
      </c>
      <c r="T369" s="14">
        <f t="shared" si="165"/>
        <v>0</v>
      </c>
      <c r="U369" s="4" t="str">
        <f t="shared" si="159"/>
        <v>J=</v>
      </c>
      <c r="V369" s="29">
        <f t="shared" si="160"/>
        <v>44732</v>
      </c>
      <c r="W369" s="3"/>
      <c r="X369" s="3"/>
      <c r="Y369" s="105">
        <f>[2]Plan1!$A439</f>
        <v>49796</v>
      </c>
      <c r="Z369" s="105" t="str">
        <f>[2]Plan1!$C439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52"/>
        <v>44733</v>
      </c>
      <c r="B370" s="144">
        <f t="shared" ca="1" si="161"/>
        <v>1025.70035452</v>
      </c>
      <c r="C370" s="14">
        <f t="shared" si="153"/>
        <v>1000</v>
      </c>
      <c r="D370" s="13">
        <f ca="1">IF(A370&lt;$B$1,VLOOKUP(A370,[1]DI!$A$4:$B$15000,2,FALSE),0)</f>
        <v>0.13150000000000001</v>
      </c>
      <c r="E370" s="14">
        <f t="shared" ca="1" si="162"/>
        <v>1.0004903700000001</v>
      </c>
      <c r="F370" s="14">
        <f ca="1">(TRUNC(PRODUCT($E$12:$E369),16))</f>
        <v>1.08318062741971</v>
      </c>
      <c r="G370" s="14">
        <f t="shared" ca="1" si="163"/>
        <v>1.08264972847236</v>
      </c>
      <c r="H370" s="14">
        <f t="shared" ca="1" si="164"/>
        <v>1.0004903700000001</v>
      </c>
      <c r="I370" s="13">
        <f t="shared" si="154"/>
        <v>0.06</v>
      </c>
      <c r="J370" s="29">
        <f t="shared" si="155"/>
        <v>44732</v>
      </c>
      <c r="K370" s="2">
        <f t="shared" si="156"/>
        <v>1</v>
      </c>
      <c r="L370" s="17">
        <f t="shared" si="157"/>
        <v>1</v>
      </c>
      <c r="M370" s="12">
        <f t="shared" si="149"/>
        <v>1.0002312529999999</v>
      </c>
      <c r="N370" s="12">
        <f t="shared" ca="1" si="150"/>
        <v>1.000721736</v>
      </c>
      <c r="O370" s="179">
        <f t="shared" si="158"/>
        <v>0</v>
      </c>
      <c r="P370" s="14">
        <f t="shared" ref="P370:P433" ca="1" si="167">TRUNC(((N370-1)*C370),8)+TRUNC(R369*N370,8)</f>
        <v>25.700354520000001</v>
      </c>
      <c r="Q370" s="14">
        <v>0</v>
      </c>
      <c r="R370" s="14">
        <f t="shared" ca="1" si="166"/>
        <v>24.960603560000003</v>
      </c>
      <c r="S370" s="20">
        <f t="shared" si="151"/>
        <v>0</v>
      </c>
      <c r="T370" s="14">
        <f t="shared" si="165"/>
        <v>0</v>
      </c>
      <c r="U370" s="4" t="str">
        <f t="shared" si="159"/>
        <v>J=</v>
      </c>
      <c r="V370" s="29">
        <f t="shared" si="160"/>
        <v>44762</v>
      </c>
      <c r="W370" s="3"/>
      <c r="X370" s="3"/>
      <c r="Y370" s="105">
        <f>[2]Plan1!$A440</f>
        <v>49838</v>
      </c>
      <c r="Z370" s="105" t="str">
        <f>[2]Plan1!$C440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52"/>
        <v>44734</v>
      </c>
      <c r="B371" s="144">
        <f t="shared" ca="1" si="161"/>
        <v>1026.44063949</v>
      </c>
      <c r="C371" s="14">
        <f t="shared" si="153"/>
        <v>1000</v>
      </c>
      <c r="D371" s="13">
        <f ca="1">IF(A371&lt;$B$1,VLOOKUP(A371,[1]DI!$A$4:$B$15000,2,FALSE),0)</f>
        <v>0.13150000000000001</v>
      </c>
      <c r="E371" s="14">
        <f t="shared" ca="1" si="162"/>
        <v>1.0004903700000001</v>
      </c>
      <c r="F371" s="14">
        <f ca="1">(TRUNC(PRODUCT($E$12:$E370),16))</f>
        <v>1.0837117867039801</v>
      </c>
      <c r="G371" s="14">
        <f t="shared" ca="1" si="163"/>
        <v>1.08264972847236</v>
      </c>
      <c r="H371" s="14">
        <f t="shared" ca="1" si="164"/>
        <v>1.00098098</v>
      </c>
      <c r="I371" s="13">
        <f t="shared" si="154"/>
        <v>0.06</v>
      </c>
      <c r="J371" s="29">
        <f t="shared" si="155"/>
        <v>44732</v>
      </c>
      <c r="K371" s="2">
        <f t="shared" si="156"/>
        <v>2</v>
      </c>
      <c r="L371" s="17">
        <f t="shared" si="157"/>
        <v>2</v>
      </c>
      <c r="M371" s="12">
        <f t="shared" si="149"/>
        <v>1.000462559</v>
      </c>
      <c r="N371" s="12">
        <f t="shared" ca="1" si="150"/>
        <v>1.0014439930000001</v>
      </c>
      <c r="O371" s="179">
        <f t="shared" si="158"/>
        <v>0</v>
      </c>
      <c r="P371" s="14">
        <f t="shared" ca="1" si="167"/>
        <v>26.440639489999999</v>
      </c>
      <c r="Q371" s="14">
        <f t="shared" ref="Q371:Q431" si="168">Q370</f>
        <v>0</v>
      </c>
      <c r="R371" s="14">
        <f t="shared" ca="1" si="166"/>
        <v>24.960603560000003</v>
      </c>
      <c r="S371" s="20">
        <f t="shared" si="151"/>
        <v>0</v>
      </c>
      <c r="T371" s="14">
        <f t="shared" si="165"/>
        <v>0</v>
      </c>
      <c r="U371" s="4" t="str">
        <f t="shared" si="159"/>
        <v>J=</v>
      </c>
      <c r="V371" s="29">
        <f t="shared" si="160"/>
        <v>44762</v>
      </c>
      <c r="W371" s="3"/>
      <c r="X371" s="3"/>
      <c r="Y371" s="105">
        <f>[2]Plan1!$A441</f>
        <v>49925</v>
      </c>
      <c r="Z371" s="105" t="str">
        <f>[2]Plan1!$C441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52"/>
        <v>44735</v>
      </c>
      <c r="B372" s="144">
        <f t="shared" ca="1" si="161"/>
        <v>1027.1814564199999</v>
      </c>
      <c r="C372" s="14">
        <f t="shared" si="153"/>
        <v>1000</v>
      </c>
      <c r="D372" s="13">
        <f ca="1">IF(A372&lt;$B$1,VLOOKUP(A372,[1]DI!$A$4:$B$15000,2,FALSE),0)</f>
        <v>0.13150000000000001</v>
      </c>
      <c r="E372" s="14">
        <f t="shared" ca="1" si="162"/>
        <v>1.0004903700000001</v>
      </c>
      <c r="F372" s="14">
        <f ca="1">(TRUNC(PRODUCT($E$12:$E371),16))</f>
        <v>1.08424320645282</v>
      </c>
      <c r="G372" s="14">
        <f t="shared" ca="1" si="163"/>
        <v>1.08264972847236</v>
      </c>
      <c r="H372" s="14">
        <f t="shared" ca="1" si="164"/>
        <v>1.0014718300000001</v>
      </c>
      <c r="I372" s="13">
        <f t="shared" si="154"/>
        <v>0.06</v>
      </c>
      <c r="J372" s="29">
        <f t="shared" si="155"/>
        <v>44732</v>
      </c>
      <c r="K372" s="2">
        <f t="shared" si="156"/>
        <v>3</v>
      </c>
      <c r="L372" s="17">
        <f t="shared" si="157"/>
        <v>3</v>
      </c>
      <c r="M372" s="12">
        <f t="shared" si="149"/>
        <v>1.0006939180000001</v>
      </c>
      <c r="N372" s="12">
        <f t="shared" ca="1" si="150"/>
        <v>1.002166769</v>
      </c>
      <c r="O372" s="179">
        <f t="shared" si="158"/>
        <v>0</v>
      </c>
      <c r="P372" s="14">
        <f t="shared" ca="1" si="167"/>
        <v>27.18145642</v>
      </c>
      <c r="Q372" s="14">
        <f t="shared" si="168"/>
        <v>0</v>
      </c>
      <c r="R372" s="14">
        <f t="shared" ca="1" si="166"/>
        <v>24.960603560000003</v>
      </c>
      <c r="S372" s="20">
        <f t="shared" si="151"/>
        <v>0</v>
      </c>
      <c r="T372" s="14">
        <f t="shared" si="165"/>
        <v>0</v>
      </c>
      <c r="U372" s="4" t="str">
        <f t="shared" si="159"/>
        <v>J=</v>
      </c>
      <c r="V372" s="29">
        <f t="shared" si="160"/>
        <v>44762</v>
      </c>
      <c r="W372" s="3"/>
      <c r="X372" s="3"/>
      <c r="Y372" s="105">
        <f>[2]Plan1!$A442</f>
        <v>49960</v>
      </c>
      <c r="Z372" s="105" t="str">
        <f>[2]Plan1!$C442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52"/>
        <v>44736</v>
      </c>
      <c r="B373" s="144">
        <f t="shared" ca="1" si="161"/>
        <v>1027.92280837</v>
      </c>
      <c r="C373" s="14">
        <f t="shared" si="153"/>
        <v>1000</v>
      </c>
      <c r="D373" s="13">
        <f ca="1">IF(A373&lt;$B$1,VLOOKUP(A373,[1]DI!$A$4:$B$15000,2,FALSE),0)</f>
        <v>0.13150000000000001</v>
      </c>
      <c r="E373" s="14">
        <f t="shared" ca="1" si="162"/>
        <v>1.0004903700000001</v>
      </c>
      <c r="F373" s="14">
        <f ca="1">(TRUNC(PRODUCT($E$12:$E372),16))</f>
        <v>1.0847748867939699</v>
      </c>
      <c r="G373" s="14">
        <f t="shared" ca="1" si="163"/>
        <v>1.08264972847236</v>
      </c>
      <c r="H373" s="14">
        <f t="shared" ca="1" si="164"/>
        <v>1.00196292</v>
      </c>
      <c r="I373" s="13">
        <f t="shared" si="154"/>
        <v>0.06</v>
      </c>
      <c r="J373" s="29">
        <f t="shared" si="155"/>
        <v>44732</v>
      </c>
      <c r="K373" s="2">
        <f t="shared" si="156"/>
        <v>4</v>
      </c>
      <c r="L373" s="17">
        <f t="shared" si="157"/>
        <v>4</v>
      </c>
      <c r="M373" s="12">
        <f t="shared" si="149"/>
        <v>1.0009253309999999</v>
      </c>
      <c r="N373" s="12">
        <f t="shared" ca="1" si="150"/>
        <v>1.0028900670000001</v>
      </c>
      <c r="O373" s="179">
        <f t="shared" si="158"/>
        <v>0</v>
      </c>
      <c r="P373" s="14">
        <f t="shared" ca="1" si="167"/>
        <v>27.922808369999998</v>
      </c>
      <c r="Q373" s="14">
        <f t="shared" si="168"/>
        <v>0</v>
      </c>
      <c r="R373" s="14">
        <f t="shared" ca="1" si="166"/>
        <v>24.960603560000003</v>
      </c>
      <c r="S373" s="20">
        <f t="shared" si="151"/>
        <v>0</v>
      </c>
      <c r="T373" s="14">
        <f t="shared" si="165"/>
        <v>0</v>
      </c>
      <c r="U373" s="4" t="str">
        <f t="shared" si="159"/>
        <v>J=</v>
      </c>
      <c r="V373" s="29">
        <f t="shared" si="160"/>
        <v>44762</v>
      </c>
      <c r="W373" s="3"/>
      <c r="X373" s="3"/>
      <c r="Y373" s="105">
        <f>[2]Plan1!$A443</f>
        <v>49981</v>
      </c>
      <c r="Z373" s="105" t="str">
        <f>[2]Plan1!$C443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52"/>
        <v>44737</v>
      </c>
      <c r="B374" s="144">
        <f t="shared" ca="1" si="161"/>
        <v>1028.6647055999999</v>
      </c>
      <c r="C374" s="14">
        <f t="shared" si="153"/>
        <v>1000</v>
      </c>
      <c r="D374" s="13">
        <f ca="1">IF(A374&lt;$B$1,VLOOKUP(A374,[1]DI!$A$4:$B$15000,2,FALSE),0)</f>
        <v>0</v>
      </c>
      <c r="E374" s="14">
        <f t="shared" ca="1" si="162"/>
        <v>1</v>
      </c>
      <c r="F374" s="14">
        <f ca="1">(TRUNC(PRODUCT($E$12:$E373),16))</f>
        <v>1.08530682785521</v>
      </c>
      <c r="G374" s="14">
        <f t="shared" ca="1" si="163"/>
        <v>1.08264972847236</v>
      </c>
      <c r="H374" s="14">
        <f t="shared" ca="1" si="164"/>
        <v>1.0024542599999999</v>
      </c>
      <c r="I374" s="13">
        <f t="shared" si="154"/>
        <v>0.06</v>
      </c>
      <c r="J374" s="29">
        <f t="shared" si="155"/>
        <v>44732</v>
      </c>
      <c r="K374" s="2">
        <f t="shared" si="156"/>
        <v>4</v>
      </c>
      <c r="L374" s="17">
        <f t="shared" si="157"/>
        <v>5</v>
      </c>
      <c r="M374" s="12">
        <f t="shared" si="149"/>
        <v>1.001156798</v>
      </c>
      <c r="N374" s="12">
        <f t="shared" ca="1" si="150"/>
        <v>1.0036138969999999</v>
      </c>
      <c r="O374" s="179">
        <f t="shared" si="158"/>
        <v>0</v>
      </c>
      <c r="P374" s="14">
        <f t="shared" ca="1" si="167"/>
        <v>28.664705600000001</v>
      </c>
      <c r="Q374" s="14">
        <f t="shared" si="168"/>
        <v>0</v>
      </c>
      <c r="R374" s="14">
        <f t="shared" ca="1" si="166"/>
        <v>24.960603560000003</v>
      </c>
      <c r="S374" s="20">
        <f t="shared" si="151"/>
        <v>0</v>
      </c>
      <c r="T374" s="14">
        <f t="shared" si="165"/>
        <v>0</v>
      </c>
      <c r="U374" s="4" t="str">
        <f t="shared" si="159"/>
        <v>J=</v>
      </c>
      <c r="V374" s="29">
        <f t="shared" si="160"/>
        <v>44762</v>
      </c>
      <c r="W374" s="3"/>
      <c r="X374" s="3"/>
      <c r="Y374" s="105">
        <f>[2]Plan1!$A444</f>
        <v>49994</v>
      </c>
      <c r="Z374" s="105" t="str">
        <f>[2]Plan1!$C444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52"/>
        <v>44738</v>
      </c>
      <c r="B375" s="144">
        <f t="shared" ca="1" si="161"/>
        <v>1028.6647055999999</v>
      </c>
      <c r="C375" s="14">
        <f t="shared" si="153"/>
        <v>1000</v>
      </c>
      <c r="D375" s="13">
        <f ca="1">IF(A375&lt;$B$1,VLOOKUP(A375,[1]DI!$A$4:$B$15000,2,FALSE),0)</f>
        <v>0</v>
      </c>
      <c r="E375" s="14">
        <f t="shared" ca="1" si="162"/>
        <v>1</v>
      </c>
      <c r="F375" s="14">
        <f ca="1">(TRUNC(PRODUCT($E$12:$E374),16))</f>
        <v>1.08530682785521</v>
      </c>
      <c r="G375" s="14">
        <f t="shared" ca="1" si="163"/>
        <v>1.08264972847236</v>
      </c>
      <c r="H375" s="14">
        <f t="shared" ca="1" si="164"/>
        <v>1.0024542599999999</v>
      </c>
      <c r="I375" s="13">
        <f t="shared" si="154"/>
        <v>0.06</v>
      </c>
      <c r="J375" s="29">
        <f t="shared" si="155"/>
        <v>44732</v>
      </c>
      <c r="K375" s="2">
        <f t="shared" si="156"/>
        <v>4</v>
      </c>
      <c r="L375" s="17">
        <f t="shared" si="157"/>
        <v>5</v>
      </c>
      <c r="M375" s="12">
        <f t="shared" si="149"/>
        <v>1.001156798</v>
      </c>
      <c r="N375" s="12">
        <f t="shared" ca="1" si="150"/>
        <v>1.0036138969999999</v>
      </c>
      <c r="O375" s="179">
        <f t="shared" si="158"/>
        <v>0</v>
      </c>
      <c r="P375" s="14">
        <f t="shared" ca="1" si="167"/>
        <v>28.664705600000001</v>
      </c>
      <c r="Q375" s="14">
        <f t="shared" si="168"/>
        <v>0</v>
      </c>
      <c r="R375" s="14">
        <f t="shared" ca="1" si="166"/>
        <v>24.960603560000003</v>
      </c>
      <c r="S375" s="20">
        <f t="shared" si="151"/>
        <v>0</v>
      </c>
      <c r="T375" s="14">
        <f t="shared" si="165"/>
        <v>0</v>
      </c>
      <c r="U375" s="4" t="str">
        <f t="shared" si="159"/>
        <v>J=</v>
      </c>
      <c r="V375" s="29">
        <f t="shared" si="160"/>
        <v>44762</v>
      </c>
      <c r="W375" s="3"/>
      <c r="X375" s="3"/>
      <c r="Y375" s="105">
        <f>[2]Plan1!$A445</f>
        <v>49999</v>
      </c>
      <c r="Z375" s="105" t="str">
        <f>[2]Plan1!$C445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52"/>
        <v>44739</v>
      </c>
      <c r="B376" s="144">
        <f t="shared" ca="1" si="161"/>
        <v>1028.6647055999999</v>
      </c>
      <c r="C376" s="14">
        <f t="shared" si="153"/>
        <v>1000</v>
      </c>
      <c r="D376" s="13">
        <f ca="1">IF(A376&lt;$B$1,VLOOKUP(A376,[1]DI!$A$4:$B$15000,2,FALSE),0)</f>
        <v>0.13150000000000001</v>
      </c>
      <c r="E376" s="14">
        <f t="shared" ca="1" si="162"/>
        <v>1.0004903700000001</v>
      </c>
      <c r="F376" s="14">
        <f ca="1">(TRUNC(PRODUCT($E$12:$E375),16))</f>
        <v>1.08530682785521</v>
      </c>
      <c r="G376" s="14">
        <f t="shared" ca="1" si="163"/>
        <v>1.08264972847236</v>
      </c>
      <c r="H376" s="14">
        <f t="shared" ca="1" si="164"/>
        <v>1.0024542599999999</v>
      </c>
      <c r="I376" s="13">
        <f t="shared" si="154"/>
        <v>0.06</v>
      </c>
      <c r="J376" s="29">
        <f t="shared" si="155"/>
        <v>44732</v>
      </c>
      <c r="K376" s="2">
        <f t="shared" si="156"/>
        <v>5</v>
      </c>
      <c r="L376" s="17">
        <f t="shared" si="157"/>
        <v>5</v>
      </c>
      <c r="M376" s="12">
        <f t="shared" si="149"/>
        <v>1.001156798</v>
      </c>
      <c r="N376" s="12">
        <f t="shared" ca="1" si="150"/>
        <v>1.0036138969999999</v>
      </c>
      <c r="O376" s="179">
        <f t="shared" si="158"/>
        <v>0</v>
      </c>
      <c r="P376" s="14">
        <f t="shared" ca="1" si="167"/>
        <v>28.664705600000001</v>
      </c>
      <c r="Q376" s="14">
        <f t="shared" si="168"/>
        <v>0</v>
      </c>
      <c r="R376" s="14">
        <f t="shared" ca="1" si="166"/>
        <v>24.960603560000003</v>
      </c>
      <c r="S376" s="20">
        <f t="shared" si="151"/>
        <v>0</v>
      </c>
      <c r="T376" s="14">
        <f t="shared" si="165"/>
        <v>0</v>
      </c>
      <c r="U376" s="4" t="str">
        <f t="shared" si="159"/>
        <v>J=</v>
      </c>
      <c r="V376" s="29">
        <f t="shared" si="160"/>
        <v>44762</v>
      </c>
      <c r="W376" s="3"/>
      <c r="X376" s="3"/>
      <c r="Y376" s="105">
        <f>[2]Plan1!$A446</f>
        <v>50034</v>
      </c>
      <c r="Z376" s="105" t="str">
        <f>[2]Plan1!$C446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52"/>
        <v>44740</v>
      </c>
      <c r="B377" s="144">
        <f t="shared" ca="1" si="161"/>
        <v>1029.40712659</v>
      </c>
      <c r="C377" s="14">
        <f t="shared" si="153"/>
        <v>1000</v>
      </c>
      <c r="D377" s="13">
        <f ca="1">IF(A377&lt;$B$1,VLOOKUP(A377,[1]DI!$A$4:$B$15000,2,FALSE),0)</f>
        <v>0.13150000000000001</v>
      </c>
      <c r="E377" s="14">
        <f t="shared" ca="1" si="162"/>
        <v>1.0004903700000001</v>
      </c>
      <c r="F377" s="14">
        <f ca="1">(TRUNC(PRODUCT($E$12:$E376),16))</f>
        <v>1.0858390297643801</v>
      </c>
      <c r="G377" s="14">
        <f t="shared" ca="1" si="163"/>
        <v>1.08264972847236</v>
      </c>
      <c r="H377" s="14">
        <f t="shared" ca="1" si="164"/>
        <v>1.00294583</v>
      </c>
      <c r="I377" s="13">
        <f t="shared" si="154"/>
        <v>0.06</v>
      </c>
      <c r="J377" s="29">
        <f t="shared" si="155"/>
        <v>44732</v>
      </c>
      <c r="K377" s="2">
        <f t="shared" si="156"/>
        <v>6</v>
      </c>
      <c r="L377" s="17">
        <f t="shared" si="157"/>
        <v>6</v>
      </c>
      <c r="M377" s="12">
        <f t="shared" si="149"/>
        <v>1.0013883180000001</v>
      </c>
      <c r="N377" s="12">
        <f t="shared" ca="1" si="150"/>
        <v>1.0043382380000001</v>
      </c>
      <c r="O377" s="179">
        <f t="shared" si="158"/>
        <v>0</v>
      </c>
      <c r="P377" s="14">
        <f t="shared" ca="1" si="167"/>
        <v>29.407126590000001</v>
      </c>
      <c r="Q377" s="14">
        <f t="shared" si="168"/>
        <v>0</v>
      </c>
      <c r="R377" s="14">
        <f t="shared" ca="1" si="166"/>
        <v>24.960603560000003</v>
      </c>
      <c r="S377" s="20">
        <f t="shared" si="151"/>
        <v>0</v>
      </c>
      <c r="T377" s="14">
        <f t="shared" si="165"/>
        <v>0</v>
      </c>
      <c r="U377" s="4" t="str">
        <f t="shared" si="159"/>
        <v>J=</v>
      </c>
      <c r="V377" s="29">
        <f t="shared" si="160"/>
        <v>44762</v>
      </c>
      <c r="W377" s="21"/>
      <c r="X377" s="21"/>
      <c r="Y377" s="105">
        <f>[2]Plan1!$A447</f>
        <v>50041</v>
      </c>
      <c r="Z377" s="105" t="str">
        <f>[2]Plan1!$C447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52"/>
        <v>44741</v>
      </c>
      <c r="B378" s="144">
        <f t="shared" ca="1" si="161"/>
        <v>1030.1500815899999</v>
      </c>
      <c r="C378" s="14">
        <f t="shared" si="153"/>
        <v>1000</v>
      </c>
      <c r="D378" s="13">
        <f ca="1">IF(A378&lt;$B$1,VLOOKUP(A378,[1]DI!$A$4:$B$15000,2,FALSE),0)</f>
        <v>0.13150000000000001</v>
      </c>
      <c r="E378" s="14">
        <f t="shared" ca="1" si="162"/>
        <v>1.0004903700000001</v>
      </c>
      <c r="F378" s="14">
        <f ca="1">(TRUNC(PRODUCT($E$12:$E377),16))</f>
        <v>1.0863714926494099</v>
      </c>
      <c r="G378" s="14">
        <f t="shared" ca="1" si="163"/>
        <v>1.08264972847236</v>
      </c>
      <c r="H378" s="14">
        <f t="shared" ca="1" si="164"/>
        <v>1.00343764</v>
      </c>
      <c r="I378" s="13">
        <f t="shared" si="154"/>
        <v>0.06</v>
      </c>
      <c r="J378" s="29">
        <f t="shared" si="155"/>
        <v>44732</v>
      </c>
      <c r="K378" s="2">
        <f t="shared" si="156"/>
        <v>7</v>
      </c>
      <c r="L378" s="17">
        <f t="shared" si="157"/>
        <v>7</v>
      </c>
      <c r="M378" s="12">
        <f t="shared" si="149"/>
        <v>1.001619891</v>
      </c>
      <c r="N378" s="12">
        <f t="shared" ca="1" si="150"/>
        <v>1.0050631000000001</v>
      </c>
      <c r="O378" s="179">
        <f t="shared" si="158"/>
        <v>0</v>
      </c>
      <c r="P378" s="14">
        <f t="shared" ca="1" si="167"/>
        <v>30.150081589999999</v>
      </c>
      <c r="Q378" s="14">
        <f t="shared" si="168"/>
        <v>0</v>
      </c>
      <c r="R378" s="14">
        <f t="shared" ca="1" si="166"/>
        <v>24.960603560000003</v>
      </c>
      <c r="S378" s="20">
        <f t="shared" si="151"/>
        <v>0</v>
      </c>
      <c r="T378" s="14">
        <f t="shared" si="165"/>
        <v>0</v>
      </c>
      <c r="U378" s="4" t="str">
        <f t="shared" si="159"/>
        <v>J=</v>
      </c>
      <c r="V378" s="29">
        <f t="shared" si="160"/>
        <v>44762</v>
      </c>
      <c r="W378" s="21"/>
      <c r="X378" s="21"/>
      <c r="Y378" s="105">
        <f>[2]Plan1!$A448</f>
        <v>50087</v>
      </c>
      <c r="Z378" s="105" t="str">
        <f>[2]Plan1!$C448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52"/>
        <v>44742</v>
      </c>
      <c r="B379" s="144">
        <f t="shared" ca="1" si="161"/>
        <v>1030.8935828799999</v>
      </c>
      <c r="C379" s="14">
        <f t="shared" si="153"/>
        <v>1000</v>
      </c>
      <c r="D379" s="13">
        <f ca="1">IF(A379&lt;$B$1,VLOOKUP(A379,[1]DI!$A$4:$B$15000,2,FALSE),0)</f>
        <v>0.13150000000000001</v>
      </c>
      <c r="E379" s="14">
        <f t="shared" ca="1" si="162"/>
        <v>1.0004903700000001</v>
      </c>
      <c r="F379" s="14">
        <f ca="1">(TRUNC(PRODUCT($E$12:$E378),16))</f>
        <v>1.0869042166382601</v>
      </c>
      <c r="G379" s="14">
        <f t="shared" ca="1" si="163"/>
        <v>1.08264972847236</v>
      </c>
      <c r="H379" s="14">
        <f t="shared" ca="1" si="164"/>
        <v>1.0039297</v>
      </c>
      <c r="I379" s="13">
        <f t="shared" si="154"/>
        <v>0.06</v>
      </c>
      <c r="J379" s="29">
        <f t="shared" si="155"/>
        <v>44732</v>
      </c>
      <c r="K379" s="2">
        <f t="shared" si="156"/>
        <v>8</v>
      </c>
      <c r="L379" s="17">
        <f t="shared" si="157"/>
        <v>8</v>
      </c>
      <c r="M379" s="12">
        <f t="shared" si="149"/>
        <v>1.0018515189999999</v>
      </c>
      <c r="N379" s="12">
        <f t="shared" ca="1" si="150"/>
        <v>1.005788495</v>
      </c>
      <c r="O379" s="179">
        <f t="shared" si="158"/>
        <v>0</v>
      </c>
      <c r="P379" s="14">
        <f t="shared" ca="1" si="167"/>
        <v>30.89358288</v>
      </c>
      <c r="Q379" s="14">
        <f t="shared" si="168"/>
        <v>0</v>
      </c>
      <c r="R379" s="14">
        <f t="shared" ca="1" si="166"/>
        <v>24.960603560000003</v>
      </c>
      <c r="S379" s="20">
        <f t="shared" si="151"/>
        <v>0</v>
      </c>
      <c r="T379" s="14">
        <f t="shared" si="165"/>
        <v>0</v>
      </c>
      <c r="U379" s="4" t="str">
        <f t="shared" si="159"/>
        <v>J=</v>
      </c>
      <c r="V379" s="29">
        <f t="shared" si="160"/>
        <v>44762</v>
      </c>
      <c r="W379" s="3"/>
      <c r="X379" s="3"/>
      <c r="Y379" s="105">
        <f>[2]Plan1!$A449</f>
        <v>50088</v>
      </c>
      <c r="Z379" s="105" t="str">
        <f>[2]Plan1!$C449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52"/>
        <v>44743</v>
      </c>
      <c r="B380" s="144">
        <f t="shared" ca="1" si="161"/>
        <v>1031.6376181799999</v>
      </c>
      <c r="C380" s="14">
        <f t="shared" si="153"/>
        <v>1000</v>
      </c>
      <c r="D380" s="13">
        <f ca="1">IF(A380&lt;$B$1,VLOOKUP(A380,[1]DI!$A$4:$B$15000,2,FALSE),0)</f>
        <v>0.13150000000000001</v>
      </c>
      <c r="E380" s="14">
        <f t="shared" ca="1" si="162"/>
        <v>1.0004903700000001</v>
      </c>
      <c r="F380" s="14">
        <f ca="1">(TRUNC(PRODUCT($E$12:$E379),16))</f>
        <v>1.08743720185897</v>
      </c>
      <c r="G380" s="14">
        <f t="shared" ca="1" si="163"/>
        <v>1.08264972847236</v>
      </c>
      <c r="H380" s="14">
        <f t="shared" ca="1" si="164"/>
        <v>1.0044219999999999</v>
      </c>
      <c r="I380" s="13">
        <f t="shared" si="154"/>
        <v>0.06</v>
      </c>
      <c r="J380" s="29">
        <f t="shared" si="155"/>
        <v>44732</v>
      </c>
      <c r="K380" s="2">
        <f t="shared" si="156"/>
        <v>9</v>
      </c>
      <c r="L380" s="17">
        <f t="shared" si="157"/>
        <v>9</v>
      </c>
      <c r="M380" s="12">
        <f t="shared" si="149"/>
        <v>1.0020831990000001</v>
      </c>
      <c r="N380" s="12">
        <f t="shared" ca="1" si="150"/>
        <v>1.0065144109999999</v>
      </c>
      <c r="O380" s="179">
        <f t="shared" si="158"/>
        <v>0</v>
      </c>
      <c r="P380" s="14">
        <f t="shared" ca="1" si="167"/>
        <v>31.637618179999997</v>
      </c>
      <c r="Q380" s="14">
        <f t="shared" si="168"/>
        <v>0</v>
      </c>
      <c r="R380" s="14">
        <f t="shared" ca="1" si="166"/>
        <v>24.960603560000003</v>
      </c>
      <c r="S380" s="20">
        <f t="shared" si="151"/>
        <v>0</v>
      </c>
      <c r="T380" s="14">
        <f t="shared" si="165"/>
        <v>0</v>
      </c>
      <c r="U380" s="4" t="str">
        <f t="shared" si="159"/>
        <v>J=</v>
      </c>
      <c r="V380" s="29">
        <f t="shared" si="160"/>
        <v>44762</v>
      </c>
      <c r="W380" s="3"/>
      <c r="X380" s="3"/>
      <c r="Y380" s="105">
        <f>[2]Plan1!$A450</f>
        <v>50133</v>
      </c>
      <c r="Z380" s="105" t="str">
        <f>[2]Plan1!$C450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52"/>
        <v>44744</v>
      </c>
      <c r="B381" s="144">
        <f t="shared" ca="1" si="161"/>
        <v>1032.3821803200001</v>
      </c>
      <c r="C381" s="14">
        <f t="shared" si="153"/>
        <v>1000</v>
      </c>
      <c r="D381" s="13">
        <f ca="1">IF(A381&lt;$B$1,VLOOKUP(A381,[1]DI!$A$4:$B$15000,2,FALSE),0)</f>
        <v>0</v>
      </c>
      <c r="E381" s="14">
        <f t="shared" ca="1" si="162"/>
        <v>1</v>
      </c>
      <c r="F381" s="14">
        <f ca="1">(TRUNC(PRODUCT($E$12:$E380),16))</f>
        <v>1.08797044843965</v>
      </c>
      <c r="G381" s="14">
        <f t="shared" ca="1" si="163"/>
        <v>1.08264972847236</v>
      </c>
      <c r="H381" s="14">
        <f t="shared" ca="1" si="164"/>
        <v>1.00491453</v>
      </c>
      <c r="I381" s="13">
        <f t="shared" si="154"/>
        <v>0.06</v>
      </c>
      <c r="J381" s="29">
        <f t="shared" si="155"/>
        <v>44732</v>
      </c>
      <c r="K381" s="2">
        <f t="shared" si="156"/>
        <v>9</v>
      </c>
      <c r="L381" s="17">
        <f t="shared" si="157"/>
        <v>10</v>
      </c>
      <c r="M381" s="12">
        <f t="shared" si="149"/>
        <v>1.0023149339999999</v>
      </c>
      <c r="N381" s="12">
        <f t="shared" ca="1" si="150"/>
        <v>1.007240841</v>
      </c>
      <c r="O381" s="179">
        <f t="shared" si="158"/>
        <v>0</v>
      </c>
      <c r="P381" s="14">
        <f t="shared" ca="1" si="167"/>
        <v>32.382180320000003</v>
      </c>
      <c r="Q381" s="14">
        <f t="shared" si="168"/>
        <v>0</v>
      </c>
      <c r="R381" s="14">
        <f t="shared" ca="1" si="166"/>
        <v>24.960603560000003</v>
      </c>
      <c r="S381" s="20">
        <f t="shared" si="151"/>
        <v>0</v>
      </c>
      <c r="T381" s="14">
        <f t="shared" si="165"/>
        <v>0</v>
      </c>
      <c r="U381" s="4" t="str">
        <f t="shared" si="159"/>
        <v>J=</v>
      </c>
      <c r="V381" s="29">
        <f t="shared" si="160"/>
        <v>44762</v>
      </c>
      <c r="W381" s="3"/>
      <c r="X381" s="3"/>
      <c r="Y381" s="105">
        <f>[2]Plan1!$A451</f>
        <v>50151</v>
      </c>
      <c r="Z381" s="105" t="str">
        <f>[2]Plan1!$C451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52"/>
        <v>44745</v>
      </c>
      <c r="B382" s="144">
        <f t="shared" ca="1" si="161"/>
        <v>1032.3821803200001</v>
      </c>
      <c r="C382" s="14">
        <f t="shared" si="153"/>
        <v>1000</v>
      </c>
      <c r="D382" s="13">
        <f ca="1">IF(A382&lt;$B$1,VLOOKUP(A382,[1]DI!$A$4:$B$15000,2,FALSE),0)</f>
        <v>0</v>
      </c>
      <c r="E382" s="14">
        <f t="shared" ca="1" si="162"/>
        <v>1</v>
      </c>
      <c r="F382" s="14">
        <f ca="1">(TRUNC(PRODUCT($E$12:$E381),16))</f>
        <v>1.08797044843965</v>
      </c>
      <c r="G382" s="14">
        <f t="shared" ca="1" si="163"/>
        <v>1.08264972847236</v>
      </c>
      <c r="H382" s="14">
        <f t="shared" ca="1" si="164"/>
        <v>1.00491453</v>
      </c>
      <c r="I382" s="13">
        <f t="shared" si="154"/>
        <v>0.06</v>
      </c>
      <c r="J382" s="29">
        <f t="shared" si="155"/>
        <v>44732</v>
      </c>
      <c r="K382" s="2">
        <f t="shared" si="156"/>
        <v>9</v>
      </c>
      <c r="L382" s="17">
        <f t="shared" si="157"/>
        <v>10</v>
      </c>
      <c r="M382" s="12">
        <f t="shared" si="149"/>
        <v>1.0023149339999999</v>
      </c>
      <c r="N382" s="12">
        <f t="shared" ca="1" si="150"/>
        <v>1.007240841</v>
      </c>
      <c r="O382" s="179">
        <f t="shared" si="158"/>
        <v>0</v>
      </c>
      <c r="P382" s="14">
        <f t="shared" ca="1" si="167"/>
        <v>32.382180320000003</v>
      </c>
      <c r="Q382" s="14">
        <f t="shared" si="168"/>
        <v>0</v>
      </c>
      <c r="R382" s="14">
        <f t="shared" ca="1" si="166"/>
        <v>24.960603560000003</v>
      </c>
      <c r="S382" s="20">
        <f t="shared" si="151"/>
        <v>0</v>
      </c>
      <c r="T382" s="14">
        <f t="shared" si="165"/>
        <v>0</v>
      </c>
      <c r="U382" s="4" t="str">
        <f t="shared" si="159"/>
        <v>J=</v>
      </c>
      <c r="V382" s="29">
        <f t="shared" si="160"/>
        <v>44762</v>
      </c>
      <c r="W382" s="3"/>
      <c r="X382" s="3"/>
      <c r="Y382" s="105">
        <f>[2]Plan1!$A452</f>
        <v>50161</v>
      </c>
      <c r="Z382" s="105" t="str">
        <f>[2]Plan1!$C452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52"/>
        <v>44746</v>
      </c>
      <c r="B383" s="144">
        <f t="shared" ca="1" si="161"/>
        <v>1032.3821803200001</v>
      </c>
      <c r="C383" s="14">
        <f t="shared" si="153"/>
        <v>1000</v>
      </c>
      <c r="D383" s="13">
        <f ca="1">IF(A383&lt;$B$1,VLOOKUP(A383,[1]DI!$A$4:$B$15000,2,FALSE),0)</f>
        <v>0.13150000000000001</v>
      </c>
      <c r="E383" s="14">
        <f t="shared" ca="1" si="162"/>
        <v>1.0004903700000001</v>
      </c>
      <c r="F383" s="14">
        <f ca="1">(TRUNC(PRODUCT($E$12:$E382),16))</f>
        <v>1.08797044843965</v>
      </c>
      <c r="G383" s="14">
        <f t="shared" ca="1" si="163"/>
        <v>1.08264972847236</v>
      </c>
      <c r="H383" s="14">
        <f t="shared" ca="1" si="164"/>
        <v>1.00491453</v>
      </c>
      <c r="I383" s="13">
        <f t="shared" si="154"/>
        <v>0.06</v>
      </c>
      <c r="J383" s="29">
        <f t="shared" si="155"/>
        <v>44732</v>
      </c>
      <c r="K383" s="2">
        <f t="shared" si="156"/>
        <v>10</v>
      </c>
      <c r="L383" s="17">
        <f t="shared" si="157"/>
        <v>10</v>
      </c>
      <c r="M383" s="12">
        <f t="shared" si="149"/>
        <v>1.0023149339999999</v>
      </c>
      <c r="N383" s="12">
        <f t="shared" ca="1" si="150"/>
        <v>1.007240841</v>
      </c>
      <c r="O383" s="179">
        <f t="shared" si="158"/>
        <v>0</v>
      </c>
      <c r="P383" s="14">
        <f t="shared" ca="1" si="167"/>
        <v>32.382180320000003</v>
      </c>
      <c r="Q383" s="14">
        <f t="shared" si="168"/>
        <v>0</v>
      </c>
      <c r="R383" s="14">
        <f t="shared" ca="1" si="166"/>
        <v>24.960603560000003</v>
      </c>
      <c r="S383" s="20">
        <f t="shared" si="151"/>
        <v>0</v>
      </c>
      <c r="T383" s="14">
        <f t="shared" si="165"/>
        <v>0</v>
      </c>
      <c r="U383" s="4" t="str">
        <f t="shared" si="159"/>
        <v>J=</v>
      </c>
      <c r="V383" s="29">
        <f t="shared" si="160"/>
        <v>44762</v>
      </c>
      <c r="W383" s="3"/>
      <c r="X383" s="3"/>
      <c r="Y383" s="105">
        <f>[2]Plan1!$A453</f>
        <v>50195</v>
      </c>
      <c r="Z383" s="105" t="str">
        <f>[2]Plan1!$C453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52"/>
        <v>44747</v>
      </c>
      <c r="B384" s="144">
        <f t="shared" ca="1" si="161"/>
        <v>1033.1272867</v>
      </c>
      <c r="C384" s="14">
        <f t="shared" si="153"/>
        <v>1000</v>
      </c>
      <c r="D384" s="13">
        <f ca="1">IF(A384&lt;$B$1,VLOOKUP(A384,[1]DI!$A$4:$B$15000,2,FALSE),0)</f>
        <v>0.13150000000000001</v>
      </c>
      <c r="E384" s="14">
        <f t="shared" ca="1" si="162"/>
        <v>1.0004903700000001</v>
      </c>
      <c r="F384" s="14">
        <f ca="1">(TRUNC(PRODUCT($E$12:$E383),16))</f>
        <v>1.08850395650845</v>
      </c>
      <c r="G384" s="14">
        <f t="shared" ca="1" si="163"/>
        <v>1.08264972847236</v>
      </c>
      <c r="H384" s="14">
        <f t="shared" ca="1" si="164"/>
        <v>1.0054073100000001</v>
      </c>
      <c r="I384" s="13">
        <f t="shared" si="154"/>
        <v>0.06</v>
      </c>
      <c r="J384" s="29">
        <f t="shared" si="155"/>
        <v>44732</v>
      </c>
      <c r="K384" s="2">
        <f t="shared" si="156"/>
        <v>11</v>
      </c>
      <c r="L384" s="17">
        <f t="shared" si="157"/>
        <v>11</v>
      </c>
      <c r="M384" s="12">
        <f t="shared" si="149"/>
        <v>1.0025467210000001</v>
      </c>
      <c r="N384" s="12">
        <f t="shared" ca="1" si="150"/>
        <v>1.007967802</v>
      </c>
      <c r="O384" s="179">
        <f t="shared" si="158"/>
        <v>0</v>
      </c>
      <c r="P384" s="14">
        <f t="shared" ca="1" si="167"/>
        <v>33.127286699999999</v>
      </c>
      <c r="Q384" s="14">
        <f t="shared" si="168"/>
        <v>0</v>
      </c>
      <c r="R384" s="14">
        <f t="shared" ca="1" si="166"/>
        <v>24.960603560000003</v>
      </c>
      <c r="S384" s="20">
        <f t="shared" si="151"/>
        <v>0</v>
      </c>
      <c r="T384" s="14">
        <f t="shared" si="165"/>
        <v>0</v>
      </c>
      <c r="U384" s="4" t="str">
        <f t="shared" si="159"/>
        <v>J=</v>
      </c>
      <c r="V384" s="29">
        <f t="shared" si="160"/>
        <v>44762</v>
      </c>
      <c r="W384" s="3"/>
      <c r="X384" s="3"/>
      <c r="Y384" s="105">
        <f>[2]Plan1!$A454</f>
        <v>50290</v>
      </c>
      <c r="Z384" s="105" t="str">
        <f>[2]Plan1!$C454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52"/>
        <v>44748</v>
      </c>
      <c r="B385" s="144">
        <f t="shared" ca="1" si="161"/>
        <v>1033.8729404200001</v>
      </c>
      <c r="C385" s="14">
        <f t="shared" si="153"/>
        <v>1000</v>
      </c>
      <c r="D385" s="13">
        <f ca="1">IF(A385&lt;$B$1,VLOOKUP(A385,[1]DI!$A$4:$B$15000,2,FALSE),0)</f>
        <v>0.13150000000000001</v>
      </c>
      <c r="E385" s="14">
        <f t="shared" ca="1" si="162"/>
        <v>1.0004903700000001</v>
      </c>
      <c r="F385" s="14">
        <f ca="1">(TRUNC(PRODUCT($E$12:$E384),16))</f>
        <v>1.0890377261936</v>
      </c>
      <c r="G385" s="14">
        <f t="shared" ca="1" si="163"/>
        <v>1.08264972847236</v>
      </c>
      <c r="H385" s="14">
        <f t="shared" ca="1" si="164"/>
        <v>1.0059003399999999</v>
      </c>
      <c r="I385" s="13">
        <f t="shared" si="154"/>
        <v>0.06</v>
      </c>
      <c r="J385" s="29">
        <f t="shared" si="155"/>
        <v>44732</v>
      </c>
      <c r="K385" s="2">
        <f t="shared" si="156"/>
        <v>12</v>
      </c>
      <c r="L385" s="17">
        <f t="shared" si="157"/>
        <v>12</v>
      </c>
      <c r="M385" s="12">
        <f t="shared" si="149"/>
        <v>1.0027785629999999</v>
      </c>
      <c r="N385" s="12">
        <f t="shared" ca="1" si="150"/>
        <v>1.008695297</v>
      </c>
      <c r="O385" s="179">
        <f t="shared" si="158"/>
        <v>0</v>
      </c>
      <c r="P385" s="14">
        <f t="shared" ca="1" si="167"/>
        <v>33.872940419999999</v>
      </c>
      <c r="Q385" s="14">
        <f t="shared" si="168"/>
        <v>0</v>
      </c>
      <c r="R385" s="14">
        <f t="shared" ca="1" si="166"/>
        <v>24.960603560000003</v>
      </c>
      <c r="S385" s="20">
        <f t="shared" si="151"/>
        <v>0</v>
      </c>
      <c r="T385" s="14">
        <f t="shared" si="165"/>
        <v>0</v>
      </c>
      <c r="U385" s="4" t="str">
        <f t="shared" si="159"/>
        <v>J=</v>
      </c>
      <c r="V385" s="29">
        <f t="shared" si="160"/>
        <v>44762</v>
      </c>
      <c r="W385" s="3"/>
      <c r="X385" s="3"/>
      <c r="Y385" s="105">
        <f>[2]Plan1!$A455</f>
        <v>50325</v>
      </c>
      <c r="Z385" s="105" t="str">
        <f>[2]Plan1!$C455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52"/>
        <v>44749</v>
      </c>
      <c r="B386" s="144">
        <f t="shared" ca="1" si="161"/>
        <v>1034.61912095</v>
      </c>
      <c r="C386" s="14">
        <f t="shared" si="153"/>
        <v>1000</v>
      </c>
      <c r="D386" s="13">
        <f ca="1">IF(A386&lt;$B$1,VLOOKUP(A386,[1]DI!$A$4:$B$15000,2,FALSE),0)</f>
        <v>0.13150000000000001</v>
      </c>
      <c r="E386" s="14">
        <f t="shared" ca="1" si="162"/>
        <v>1.0004903700000001</v>
      </c>
      <c r="F386" s="14">
        <f ca="1">(TRUNC(PRODUCT($E$12:$E385),16))</f>
        <v>1.0895717576234001</v>
      </c>
      <c r="G386" s="14">
        <f t="shared" ca="1" si="163"/>
        <v>1.08264972847236</v>
      </c>
      <c r="H386" s="14">
        <f t="shared" ca="1" si="164"/>
        <v>1.0063936</v>
      </c>
      <c r="I386" s="13">
        <f t="shared" si="154"/>
        <v>0.06</v>
      </c>
      <c r="J386" s="29">
        <f t="shared" si="155"/>
        <v>44732</v>
      </c>
      <c r="K386" s="2">
        <f t="shared" si="156"/>
        <v>13</v>
      </c>
      <c r="L386" s="17">
        <f t="shared" si="157"/>
        <v>13</v>
      </c>
      <c r="M386" s="12">
        <f t="shared" si="149"/>
        <v>1.0030104580000001</v>
      </c>
      <c r="N386" s="12">
        <f t="shared" ca="1" si="150"/>
        <v>1.009423306</v>
      </c>
      <c r="O386" s="179">
        <f t="shared" si="158"/>
        <v>0</v>
      </c>
      <c r="P386" s="14">
        <f t="shared" ca="1" si="167"/>
        <v>34.619120949999996</v>
      </c>
      <c r="Q386" s="14">
        <f t="shared" si="168"/>
        <v>0</v>
      </c>
      <c r="R386" s="14">
        <f t="shared" ca="1" si="166"/>
        <v>24.960603560000003</v>
      </c>
      <c r="S386" s="20">
        <f t="shared" si="151"/>
        <v>0</v>
      </c>
      <c r="T386" s="14">
        <f t="shared" si="165"/>
        <v>0</v>
      </c>
      <c r="U386" s="4" t="str">
        <f t="shared" si="159"/>
        <v>J=</v>
      </c>
      <c r="V386" s="29">
        <f t="shared" si="160"/>
        <v>44762</v>
      </c>
      <c r="W386" s="3"/>
      <c r="X386" s="3"/>
      <c r="Y386" s="105">
        <f>[2]Plan1!$A456</f>
        <v>50346</v>
      </c>
      <c r="Z386" s="105" t="str">
        <f>[2]Plan1!$C456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52"/>
        <v>44750</v>
      </c>
      <c r="B387" s="144">
        <f t="shared" ca="1" si="161"/>
        <v>1035.3658478100001</v>
      </c>
      <c r="C387" s="14">
        <f t="shared" si="153"/>
        <v>1000</v>
      </c>
      <c r="D387" s="13">
        <f ca="1">IF(A387&lt;$B$1,VLOOKUP(A387,[1]DI!$A$4:$B$15000,2,FALSE),0)</f>
        <v>0.13150000000000001</v>
      </c>
      <c r="E387" s="14">
        <f t="shared" ca="1" si="162"/>
        <v>1.0004903700000001</v>
      </c>
      <c r="F387" s="14">
        <f ca="1">(TRUNC(PRODUCT($E$12:$E386),16))</f>
        <v>1.09010605092618</v>
      </c>
      <c r="G387" s="14">
        <f t="shared" ca="1" si="163"/>
        <v>1.08264972847236</v>
      </c>
      <c r="H387" s="14">
        <f t="shared" ca="1" si="164"/>
        <v>1.0068871100000001</v>
      </c>
      <c r="I387" s="13">
        <f t="shared" si="154"/>
        <v>0.06</v>
      </c>
      <c r="J387" s="29">
        <f t="shared" si="155"/>
        <v>44732</v>
      </c>
      <c r="K387" s="2">
        <f t="shared" si="156"/>
        <v>14</v>
      </c>
      <c r="L387" s="17">
        <f t="shared" si="157"/>
        <v>14</v>
      </c>
      <c r="M387" s="12">
        <f t="shared" si="149"/>
        <v>1.0032424069999999</v>
      </c>
      <c r="N387" s="12">
        <f t="shared" ca="1" si="150"/>
        <v>1.010151848</v>
      </c>
      <c r="O387" s="179">
        <f t="shared" si="158"/>
        <v>0</v>
      </c>
      <c r="P387" s="14">
        <f t="shared" ca="1" si="167"/>
        <v>35.365847809999998</v>
      </c>
      <c r="Q387" s="14">
        <f t="shared" si="168"/>
        <v>0</v>
      </c>
      <c r="R387" s="14">
        <f t="shared" ca="1" si="166"/>
        <v>24.960603560000003</v>
      </c>
      <c r="S387" s="20">
        <f t="shared" si="151"/>
        <v>0</v>
      </c>
      <c r="T387" s="14">
        <f t="shared" si="165"/>
        <v>0</v>
      </c>
      <c r="U387" s="4" t="str">
        <f t="shared" si="159"/>
        <v>J=</v>
      </c>
      <c r="V387" s="29">
        <f t="shared" si="160"/>
        <v>44762</v>
      </c>
      <c r="W387" s="3"/>
      <c r="X387" s="3"/>
      <c r="Y387" s="105">
        <f>[2]Plan1!$A457</f>
        <v>50359</v>
      </c>
      <c r="Z387" s="105" t="str">
        <f>[2]Plan1!$C457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52"/>
        <v>44751</v>
      </c>
      <c r="B388" s="144">
        <f t="shared" ca="1" si="161"/>
        <v>1036.1131004599999</v>
      </c>
      <c r="C388" s="14">
        <f t="shared" si="153"/>
        <v>1000</v>
      </c>
      <c r="D388" s="13">
        <f ca="1">IF(A388&lt;$B$1,VLOOKUP(A388,[1]DI!$A$4:$B$15000,2,FALSE),0)</f>
        <v>0</v>
      </c>
      <c r="E388" s="14">
        <f t="shared" ca="1" si="162"/>
        <v>1</v>
      </c>
      <c r="F388" s="14">
        <f ca="1">(TRUNC(PRODUCT($E$12:$E387),16))</f>
        <v>1.09064060623037</v>
      </c>
      <c r="G388" s="14">
        <f t="shared" ca="1" si="163"/>
        <v>1.08264972847236</v>
      </c>
      <c r="H388" s="14">
        <f t="shared" ca="1" si="164"/>
        <v>1.0073808500000001</v>
      </c>
      <c r="I388" s="13">
        <f t="shared" si="154"/>
        <v>0.06</v>
      </c>
      <c r="J388" s="29">
        <f t="shared" si="155"/>
        <v>44732</v>
      </c>
      <c r="K388" s="2">
        <f t="shared" si="156"/>
        <v>14</v>
      </c>
      <c r="L388" s="17">
        <f t="shared" si="157"/>
        <v>15</v>
      </c>
      <c r="M388" s="12">
        <f t="shared" si="149"/>
        <v>1.0034744090000001</v>
      </c>
      <c r="N388" s="12">
        <f t="shared" ca="1" si="150"/>
        <v>1.0108809030000001</v>
      </c>
      <c r="O388" s="179">
        <f t="shared" si="158"/>
        <v>0</v>
      </c>
      <c r="P388" s="14">
        <f t="shared" ca="1" si="167"/>
        <v>36.113100459999998</v>
      </c>
      <c r="Q388" s="14">
        <f t="shared" si="168"/>
        <v>0</v>
      </c>
      <c r="R388" s="14">
        <f t="shared" ca="1" si="166"/>
        <v>24.960603560000003</v>
      </c>
      <c r="S388" s="20">
        <f t="shared" si="151"/>
        <v>0</v>
      </c>
      <c r="T388" s="14">
        <f t="shared" si="165"/>
        <v>0</v>
      </c>
      <c r="U388" s="4" t="str">
        <f t="shared" si="159"/>
        <v>J=</v>
      </c>
      <c r="V388" s="29">
        <f t="shared" si="160"/>
        <v>44762</v>
      </c>
      <c r="W388" s="3"/>
      <c r="X388" s="3"/>
      <c r="Y388" s="105">
        <f>[2]Plan1!$A458</f>
        <v>50364</v>
      </c>
      <c r="Z388" s="105" t="str">
        <f>[2]Plan1!$C458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52"/>
        <v>44752</v>
      </c>
      <c r="B389" s="144">
        <f t="shared" ca="1" si="161"/>
        <v>1036.1131004599999</v>
      </c>
      <c r="C389" s="14">
        <f t="shared" si="153"/>
        <v>1000</v>
      </c>
      <c r="D389" s="13">
        <f ca="1">IF(A389&lt;$B$1,VLOOKUP(A389,[1]DI!$A$4:$B$15000,2,FALSE),0)</f>
        <v>0</v>
      </c>
      <c r="E389" s="14">
        <f t="shared" ca="1" si="162"/>
        <v>1</v>
      </c>
      <c r="F389" s="14">
        <f ca="1">(TRUNC(PRODUCT($E$12:$E388),16))</f>
        <v>1.09064060623037</v>
      </c>
      <c r="G389" s="14">
        <f t="shared" ca="1" si="163"/>
        <v>1.08264972847236</v>
      </c>
      <c r="H389" s="14">
        <f t="shared" ca="1" si="164"/>
        <v>1.0073808500000001</v>
      </c>
      <c r="I389" s="13">
        <f t="shared" si="154"/>
        <v>0.06</v>
      </c>
      <c r="J389" s="29">
        <f t="shared" si="155"/>
        <v>44732</v>
      </c>
      <c r="K389" s="2">
        <f t="shared" si="156"/>
        <v>14</v>
      </c>
      <c r="L389" s="17">
        <f t="shared" si="157"/>
        <v>15</v>
      </c>
      <c r="M389" s="12">
        <f t="shared" si="149"/>
        <v>1.0034744090000001</v>
      </c>
      <c r="N389" s="12">
        <f t="shared" ca="1" si="150"/>
        <v>1.0108809030000001</v>
      </c>
      <c r="O389" s="179">
        <f t="shared" si="158"/>
        <v>0</v>
      </c>
      <c r="P389" s="14">
        <f t="shared" ca="1" si="167"/>
        <v>36.113100459999998</v>
      </c>
      <c r="Q389" s="14">
        <f t="shared" si="168"/>
        <v>0</v>
      </c>
      <c r="R389" s="14">
        <f t="shared" ca="1" si="166"/>
        <v>24.960603560000003</v>
      </c>
      <c r="S389" s="20">
        <f t="shared" si="151"/>
        <v>0</v>
      </c>
      <c r="T389" s="14">
        <f t="shared" si="165"/>
        <v>0</v>
      </c>
      <c r="U389" s="4" t="str">
        <f t="shared" si="159"/>
        <v>J=</v>
      </c>
      <c r="V389" s="29">
        <f t="shared" si="160"/>
        <v>44762</v>
      </c>
      <c r="W389" s="3"/>
      <c r="X389" s="3"/>
      <c r="Y389" s="105">
        <f>[2]Plan1!$A459</f>
        <v>50399</v>
      </c>
      <c r="Z389" s="105" t="str">
        <f>[2]Plan1!$C459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52"/>
        <v>44753</v>
      </c>
      <c r="B390" s="144">
        <f t="shared" ca="1" si="161"/>
        <v>1036.1131004599999</v>
      </c>
      <c r="C390" s="14">
        <f t="shared" si="153"/>
        <v>1000</v>
      </c>
      <c r="D390" s="13">
        <f ca="1">IF(A390&lt;$B$1,VLOOKUP(A390,[1]DI!$A$4:$B$15000,2,FALSE),0)</f>
        <v>0.13150000000000001</v>
      </c>
      <c r="E390" s="14">
        <f t="shared" ca="1" si="162"/>
        <v>1.0004903700000001</v>
      </c>
      <c r="F390" s="14">
        <f ca="1">(TRUNC(PRODUCT($E$12:$E389),16))</f>
        <v>1.09064060623037</v>
      </c>
      <c r="G390" s="14">
        <f t="shared" ca="1" si="163"/>
        <v>1.08264972847236</v>
      </c>
      <c r="H390" s="14">
        <f t="shared" ca="1" si="164"/>
        <v>1.0073808500000001</v>
      </c>
      <c r="I390" s="13">
        <f t="shared" si="154"/>
        <v>0.06</v>
      </c>
      <c r="J390" s="29">
        <f t="shared" si="155"/>
        <v>44732</v>
      </c>
      <c r="K390" s="2">
        <f t="shared" si="156"/>
        <v>15</v>
      </c>
      <c r="L390" s="17">
        <f t="shared" si="157"/>
        <v>15</v>
      </c>
      <c r="M390" s="12">
        <f t="shared" si="149"/>
        <v>1.0034744090000001</v>
      </c>
      <c r="N390" s="12">
        <f t="shared" ca="1" si="150"/>
        <v>1.0108809030000001</v>
      </c>
      <c r="O390" s="179">
        <f t="shared" si="158"/>
        <v>0</v>
      </c>
      <c r="P390" s="14">
        <f t="shared" ca="1" si="167"/>
        <v>36.113100459999998</v>
      </c>
      <c r="Q390" s="14">
        <f t="shared" si="168"/>
        <v>0</v>
      </c>
      <c r="R390" s="14">
        <f t="shared" ca="1" si="166"/>
        <v>24.960603560000003</v>
      </c>
      <c r="S390" s="20">
        <f t="shared" si="151"/>
        <v>0</v>
      </c>
      <c r="T390" s="14">
        <f t="shared" si="165"/>
        <v>0</v>
      </c>
      <c r="U390" s="4" t="str">
        <f t="shared" si="159"/>
        <v>J=</v>
      </c>
      <c r="V390" s="29">
        <f t="shared" si="160"/>
        <v>44762</v>
      </c>
      <c r="W390" s="3"/>
      <c r="X390" s="3"/>
      <c r="Y390" s="105">
        <f>[2]Plan1!$A460</f>
        <v>50406</v>
      </c>
      <c r="Z390" s="105" t="str">
        <f>[2]Plan1!$C460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52"/>
        <v>44754</v>
      </c>
      <c r="B391" s="144">
        <f t="shared" ca="1" si="161"/>
        <v>1036.86090147</v>
      </c>
      <c r="C391" s="14">
        <f t="shared" si="153"/>
        <v>1000</v>
      </c>
      <c r="D391" s="13">
        <f ca="1">IF(A391&lt;$B$1,VLOOKUP(A391,[1]DI!$A$4:$B$15000,2,FALSE),0)</f>
        <v>0.13150000000000001</v>
      </c>
      <c r="E391" s="14">
        <f t="shared" ca="1" si="162"/>
        <v>1.0004903700000001</v>
      </c>
      <c r="F391" s="14">
        <f ca="1">(TRUNC(PRODUCT($E$12:$E390),16))</f>
        <v>1.09117542366445</v>
      </c>
      <c r="G391" s="14">
        <f t="shared" ca="1" si="163"/>
        <v>1.08264972847236</v>
      </c>
      <c r="H391" s="14">
        <f t="shared" ca="1" si="164"/>
        <v>1.0078748399999999</v>
      </c>
      <c r="I391" s="13">
        <f t="shared" si="154"/>
        <v>0.06</v>
      </c>
      <c r="J391" s="29">
        <f t="shared" si="155"/>
        <v>44732</v>
      </c>
      <c r="K391" s="2">
        <f t="shared" si="156"/>
        <v>16</v>
      </c>
      <c r="L391" s="17">
        <f t="shared" si="157"/>
        <v>16</v>
      </c>
      <c r="M391" s="12">
        <f t="shared" si="149"/>
        <v>1.003706465</v>
      </c>
      <c r="N391" s="12">
        <f t="shared" ca="1" si="150"/>
        <v>1.0116104930000001</v>
      </c>
      <c r="O391" s="179">
        <f t="shared" si="158"/>
        <v>0</v>
      </c>
      <c r="P391" s="14">
        <f t="shared" ca="1" si="167"/>
        <v>36.860901470000002</v>
      </c>
      <c r="Q391" s="14">
        <f t="shared" si="168"/>
        <v>0</v>
      </c>
      <c r="R391" s="14">
        <f t="shared" ca="1" si="166"/>
        <v>24.960603560000003</v>
      </c>
      <c r="S391" s="20">
        <f t="shared" si="151"/>
        <v>0</v>
      </c>
      <c r="T391" s="14">
        <f t="shared" si="165"/>
        <v>0</v>
      </c>
      <c r="U391" s="4" t="str">
        <f t="shared" si="159"/>
        <v>J=</v>
      </c>
      <c r="V391" s="29">
        <f t="shared" si="160"/>
        <v>44762</v>
      </c>
      <c r="W391" s="3"/>
      <c r="X391" s="3"/>
      <c r="Y391" s="105">
        <f>[2]Plan1!$A461</f>
        <v>50472</v>
      </c>
      <c r="Z391" s="105" t="str">
        <f>[2]Plan1!$C461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52"/>
        <v>44755</v>
      </c>
      <c r="B392" s="144">
        <f t="shared" ca="1" si="161"/>
        <v>1037.60923955</v>
      </c>
      <c r="C392" s="14">
        <f t="shared" si="153"/>
        <v>1000</v>
      </c>
      <c r="D392" s="13">
        <f ca="1">IF(A392&lt;$B$1,VLOOKUP(A392,[1]DI!$A$4:$B$15000,2,FALSE),0)</f>
        <v>0.13150000000000001</v>
      </c>
      <c r="E392" s="14">
        <f t="shared" ca="1" si="162"/>
        <v>1.0004903700000001</v>
      </c>
      <c r="F392" s="14">
        <f ca="1">(TRUNC(PRODUCT($E$12:$E391),16))</f>
        <v>1.0917105033569501</v>
      </c>
      <c r="G392" s="14">
        <f t="shared" ca="1" si="163"/>
        <v>1.08264972847236</v>
      </c>
      <c r="H392" s="14">
        <f t="shared" ca="1" si="164"/>
        <v>1.0083690700000001</v>
      </c>
      <c r="I392" s="13">
        <f t="shared" si="154"/>
        <v>0.06</v>
      </c>
      <c r="J392" s="29">
        <f t="shared" si="155"/>
        <v>44732</v>
      </c>
      <c r="K392" s="2">
        <f t="shared" si="156"/>
        <v>17</v>
      </c>
      <c r="L392" s="17">
        <f t="shared" si="157"/>
        <v>17</v>
      </c>
      <c r="M392" s="12">
        <f t="shared" si="149"/>
        <v>1.0039385750000001</v>
      </c>
      <c r="N392" s="12">
        <f t="shared" ca="1" si="150"/>
        <v>1.0123406070000001</v>
      </c>
      <c r="O392" s="179">
        <f t="shared" si="158"/>
        <v>0</v>
      </c>
      <c r="P392" s="14">
        <f t="shared" ca="1" si="167"/>
        <v>37.609239549999998</v>
      </c>
      <c r="Q392" s="14">
        <f t="shared" si="168"/>
        <v>0</v>
      </c>
      <c r="R392" s="14">
        <f t="shared" ca="1" si="166"/>
        <v>24.960603560000003</v>
      </c>
      <c r="S392" s="20">
        <f t="shared" si="151"/>
        <v>0</v>
      </c>
      <c r="T392" s="14">
        <f t="shared" si="165"/>
        <v>0</v>
      </c>
      <c r="U392" s="4" t="str">
        <f t="shared" si="159"/>
        <v>J=</v>
      </c>
      <c r="V392" s="29">
        <f t="shared" si="160"/>
        <v>44762</v>
      </c>
      <c r="W392" s="3"/>
      <c r="X392" s="3"/>
      <c r="Y392" s="105">
        <f>[2]Plan1!$A462</f>
        <v>50473</v>
      </c>
      <c r="Z392" s="105" t="str">
        <f>[2]Plan1!$C462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52"/>
        <v>44756</v>
      </c>
      <c r="B393" s="144">
        <f t="shared" ca="1" si="161"/>
        <v>1038.3581259800001</v>
      </c>
      <c r="C393" s="14">
        <f t="shared" si="153"/>
        <v>1000</v>
      </c>
      <c r="D393" s="13">
        <f ca="1">IF(A393&lt;$B$1,VLOOKUP(A393,[1]DI!$A$4:$B$15000,2,FALSE),0)</f>
        <v>0.13150000000000001</v>
      </c>
      <c r="E393" s="14">
        <f t="shared" ca="1" si="162"/>
        <v>1.0004903700000001</v>
      </c>
      <c r="F393" s="14">
        <f ca="1">(TRUNC(PRODUCT($E$12:$E392),16))</f>
        <v>1.0922458454364801</v>
      </c>
      <c r="G393" s="14">
        <f t="shared" ca="1" si="163"/>
        <v>1.08264972847236</v>
      </c>
      <c r="H393" s="14">
        <f t="shared" ca="1" si="164"/>
        <v>1.0088635500000001</v>
      </c>
      <c r="I393" s="13">
        <f t="shared" si="154"/>
        <v>0.06</v>
      </c>
      <c r="J393" s="29">
        <f t="shared" si="155"/>
        <v>44732</v>
      </c>
      <c r="K393" s="2">
        <f t="shared" si="156"/>
        <v>18</v>
      </c>
      <c r="L393" s="17">
        <f t="shared" si="157"/>
        <v>18</v>
      </c>
      <c r="M393" s="12">
        <f t="shared" si="149"/>
        <v>1.004170738</v>
      </c>
      <c r="N393" s="12">
        <f t="shared" ca="1" si="150"/>
        <v>1.0130712559999999</v>
      </c>
      <c r="O393" s="179">
        <f t="shared" si="158"/>
        <v>0</v>
      </c>
      <c r="P393" s="14">
        <f t="shared" ca="1" si="167"/>
        <v>38.358125979999997</v>
      </c>
      <c r="Q393" s="14">
        <f t="shared" si="168"/>
        <v>0</v>
      </c>
      <c r="R393" s="14">
        <f t="shared" ca="1" si="166"/>
        <v>24.960603560000003</v>
      </c>
      <c r="S393" s="20">
        <f t="shared" si="151"/>
        <v>0</v>
      </c>
      <c r="T393" s="14">
        <f t="shared" si="165"/>
        <v>0</v>
      </c>
      <c r="U393" s="4" t="str">
        <f t="shared" si="159"/>
        <v>J=</v>
      </c>
      <c r="V393" s="29">
        <f t="shared" si="160"/>
        <v>44762</v>
      </c>
      <c r="W393" s="3"/>
      <c r="X393" s="3"/>
      <c r="Y393" s="105">
        <f>[2]Plan1!$A463</f>
        <v>50516</v>
      </c>
      <c r="Z393" s="105" t="str">
        <f>[2]Plan1!$C463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52"/>
        <v>44757</v>
      </c>
      <c r="B394" s="144">
        <f t="shared" ca="1" si="161"/>
        <v>1039.1075392499999</v>
      </c>
      <c r="C394" s="14">
        <f t="shared" si="153"/>
        <v>1000</v>
      </c>
      <c r="D394" s="13">
        <f ca="1">IF(A394&lt;$B$1,VLOOKUP(A394,[1]DI!$A$4:$B$15000,2,FALSE),0)</f>
        <v>0.13150000000000001</v>
      </c>
      <c r="E394" s="14">
        <f t="shared" ca="1" si="162"/>
        <v>1.0004903700000001</v>
      </c>
      <c r="F394" s="14">
        <f ca="1">(TRUNC(PRODUCT($E$12:$E393),16))</f>
        <v>1.0927814500317099</v>
      </c>
      <c r="G394" s="14">
        <f t="shared" ca="1" si="163"/>
        <v>1.08264972847236</v>
      </c>
      <c r="H394" s="14">
        <f t="shared" ca="1" si="164"/>
        <v>1.00935826</v>
      </c>
      <c r="I394" s="13">
        <f t="shared" si="154"/>
        <v>0.06</v>
      </c>
      <c r="J394" s="29">
        <f t="shared" si="155"/>
        <v>44732</v>
      </c>
      <c r="K394" s="2">
        <f t="shared" si="156"/>
        <v>19</v>
      </c>
      <c r="L394" s="17">
        <f t="shared" si="157"/>
        <v>19</v>
      </c>
      <c r="M394" s="12">
        <f t="shared" si="149"/>
        <v>1.004402955</v>
      </c>
      <c r="N394" s="12">
        <f t="shared" ca="1" si="150"/>
        <v>1.0138024189999999</v>
      </c>
      <c r="O394" s="179">
        <f t="shared" si="158"/>
        <v>0</v>
      </c>
      <c r="P394" s="14">
        <f t="shared" ca="1" si="167"/>
        <v>39.107539250000002</v>
      </c>
      <c r="Q394" s="14">
        <f t="shared" si="168"/>
        <v>0</v>
      </c>
      <c r="R394" s="14">
        <f t="shared" ca="1" si="166"/>
        <v>24.960603560000003</v>
      </c>
      <c r="S394" s="20">
        <f t="shared" si="151"/>
        <v>0</v>
      </c>
      <c r="T394" s="14">
        <f t="shared" si="165"/>
        <v>0</v>
      </c>
      <c r="U394" s="4" t="str">
        <f t="shared" si="159"/>
        <v>J=</v>
      </c>
      <c r="V394" s="29">
        <f t="shared" si="160"/>
        <v>44762</v>
      </c>
      <c r="W394" s="3"/>
      <c r="X394" s="3"/>
      <c r="Y394" s="105">
        <f>[2]Plan1!$A464</f>
        <v>50518</v>
      </c>
      <c r="Z394" s="105" t="str">
        <f>[2]Plan1!$C464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52"/>
        <v>44758</v>
      </c>
      <c r="B395" s="144">
        <f t="shared" ca="1" si="161"/>
        <v>1039.8575019099999</v>
      </c>
      <c r="C395" s="14">
        <f t="shared" si="153"/>
        <v>1000</v>
      </c>
      <c r="D395" s="13">
        <f ca="1">IF(A395&lt;$B$1,VLOOKUP(A395,[1]DI!$A$4:$B$15000,2,FALSE),0)</f>
        <v>0</v>
      </c>
      <c r="E395" s="14">
        <f t="shared" ca="1" si="162"/>
        <v>1</v>
      </c>
      <c r="F395" s="14">
        <f ca="1">(TRUNC(PRODUCT($E$12:$E394),16))</f>
        <v>1.0933173172713599</v>
      </c>
      <c r="G395" s="14">
        <f t="shared" ca="1" si="163"/>
        <v>1.08264972847236</v>
      </c>
      <c r="H395" s="14">
        <f t="shared" ca="1" si="164"/>
        <v>1.0098532200000001</v>
      </c>
      <c r="I395" s="13">
        <f t="shared" si="154"/>
        <v>0.06</v>
      </c>
      <c r="J395" s="29">
        <f t="shared" si="155"/>
        <v>44732</v>
      </c>
      <c r="K395" s="2">
        <f t="shared" si="156"/>
        <v>19</v>
      </c>
      <c r="L395" s="17">
        <f t="shared" si="157"/>
        <v>20</v>
      </c>
      <c r="M395" s="12">
        <f t="shared" si="149"/>
        <v>1.004635226</v>
      </c>
      <c r="N395" s="12">
        <f t="shared" ca="1" si="150"/>
        <v>1.014534118</v>
      </c>
      <c r="O395" s="179">
        <f t="shared" si="158"/>
        <v>0</v>
      </c>
      <c r="P395" s="14">
        <f t="shared" ca="1" si="167"/>
        <v>39.857501909999996</v>
      </c>
      <c r="Q395" s="14">
        <f t="shared" si="168"/>
        <v>0</v>
      </c>
      <c r="R395" s="14">
        <f t="shared" ca="1" si="166"/>
        <v>24.960603560000003</v>
      </c>
      <c r="S395" s="20">
        <f t="shared" si="151"/>
        <v>0</v>
      </c>
      <c r="T395" s="14">
        <f t="shared" si="165"/>
        <v>0</v>
      </c>
      <c r="U395" s="4" t="str">
        <f t="shared" si="159"/>
        <v>J=</v>
      </c>
      <c r="V395" s="29">
        <f t="shared" si="160"/>
        <v>44762</v>
      </c>
      <c r="W395" s="3"/>
      <c r="X395" s="3"/>
      <c r="Y395" s="105">
        <f>[2]Plan1!$A465</f>
        <v>50526</v>
      </c>
      <c r="Z395" s="105" t="str">
        <f>[2]Plan1!$C465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52"/>
        <v>44759</v>
      </c>
      <c r="B396" s="144">
        <f t="shared" ca="1" si="161"/>
        <v>1039.8575019099999</v>
      </c>
      <c r="C396" s="14">
        <f t="shared" si="153"/>
        <v>1000</v>
      </c>
      <c r="D396" s="13">
        <f ca="1">IF(A396&lt;$B$1,VLOOKUP(A396,[1]DI!$A$4:$B$15000,2,FALSE),0)</f>
        <v>0</v>
      </c>
      <c r="E396" s="14">
        <f t="shared" ca="1" si="162"/>
        <v>1</v>
      </c>
      <c r="F396" s="14">
        <f ca="1">(TRUNC(PRODUCT($E$12:$E395),16))</f>
        <v>1.0933173172713599</v>
      </c>
      <c r="G396" s="14">
        <f t="shared" ca="1" si="163"/>
        <v>1.08264972847236</v>
      </c>
      <c r="H396" s="14">
        <f t="shared" ca="1" si="164"/>
        <v>1.0098532200000001</v>
      </c>
      <c r="I396" s="13">
        <f t="shared" si="154"/>
        <v>0.06</v>
      </c>
      <c r="J396" s="29">
        <f t="shared" si="155"/>
        <v>44732</v>
      </c>
      <c r="K396" s="2">
        <f t="shared" si="156"/>
        <v>19</v>
      </c>
      <c r="L396" s="17">
        <f t="shared" si="157"/>
        <v>20</v>
      </c>
      <c r="M396" s="12">
        <f t="shared" ref="M396:M459" si="169">ROUND((I396+1)^(L396/252),9)</f>
        <v>1.004635226</v>
      </c>
      <c r="N396" s="12">
        <f t="shared" ref="N396:N459" ca="1" si="170">ROUND(H396*M396,9)</f>
        <v>1.014534118</v>
      </c>
      <c r="O396" s="179">
        <f t="shared" si="158"/>
        <v>0</v>
      </c>
      <c r="P396" s="14">
        <f t="shared" ca="1" si="167"/>
        <v>39.857501909999996</v>
      </c>
      <c r="Q396" s="14">
        <f t="shared" si="168"/>
        <v>0</v>
      </c>
      <c r="R396" s="14">
        <f t="shared" ca="1" si="166"/>
        <v>24.960603560000003</v>
      </c>
      <c r="S396" s="20">
        <f t="shared" ref="S396:S459" si="171">IF($O396&gt;0,VLOOKUP($O396,$Y$12:$AE$150,7),0)</f>
        <v>0</v>
      </c>
      <c r="T396" s="14">
        <f t="shared" si="165"/>
        <v>0</v>
      </c>
      <c r="U396" s="4" t="str">
        <f t="shared" si="159"/>
        <v>J=</v>
      </c>
      <c r="V396" s="29">
        <f t="shared" si="160"/>
        <v>44762</v>
      </c>
      <c r="W396" s="3"/>
      <c r="X396" s="3"/>
      <c r="Y396" s="105">
        <f>[2]Plan1!$A466</f>
        <v>50580</v>
      </c>
      <c r="Z396" s="105" t="str">
        <f>[2]Plan1!$C466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72">(A396+1)</f>
        <v>44760</v>
      </c>
      <c r="B397" s="144">
        <f t="shared" ca="1" si="161"/>
        <v>1039.8575019099999</v>
      </c>
      <c r="C397" s="14">
        <f t="shared" ref="C397:C460" si="173">(C396-T396)</f>
        <v>1000</v>
      </c>
      <c r="D397" s="13">
        <f ca="1">IF(A397&lt;$B$1,VLOOKUP(A397,[1]DI!$A$4:$B$15000,2,FALSE),0)</f>
        <v>0.13150000000000001</v>
      </c>
      <c r="E397" s="14">
        <f t="shared" ca="1" si="162"/>
        <v>1.0004903700000001</v>
      </c>
      <c r="F397" s="14">
        <f ca="1">(TRUNC(PRODUCT($E$12:$E396),16))</f>
        <v>1.0933173172713599</v>
      </c>
      <c r="G397" s="14">
        <f t="shared" ca="1" si="163"/>
        <v>1.08264972847236</v>
      </c>
      <c r="H397" s="14">
        <f t="shared" ca="1" si="164"/>
        <v>1.0098532200000001</v>
      </c>
      <c r="I397" s="13">
        <f t="shared" ref="I397:I460" si="174">I396</f>
        <v>0.06</v>
      </c>
      <c r="J397" s="29">
        <f t="shared" ref="J397:J460" si="175">IF(O396&gt;0,VLOOKUP(O396,Y$12:AI$150,2),J396)</f>
        <v>44732</v>
      </c>
      <c r="K397" s="2">
        <f t="shared" ref="K397:K460" si="176">IF(A397&gt;J397,IF(NETWORKDAYS(J397,A397,$Y$160:$Y$544)-1=0,1,NETWORKDAYS(J397,A397,$Y$160:$Y$544)-1),0)</f>
        <v>20</v>
      </c>
      <c r="L397" s="17">
        <f t="shared" ref="L397:L460" si="177">IF(AND(K397=1,K396=1),1,IF(K397&gt;0,IF(K397=K396,K397+1,K397),0))</f>
        <v>20</v>
      </c>
      <c r="M397" s="12">
        <f t="shared" si="169"/>
        <v>1.004635226</v>
      </c>
      <c r="N397" s="12">
        <f t="shared" ca="1" si="170"/>
        <v>1.014534118</v>
      </c>
      <c r="O397" s="179">
        <f t="shared" ref="O397:O460" si="178">IF(VLOOKUP(A397,Z$12:AG$150,8)=VLOOKUP(A396,Z$12:AG$150,8),0,VLOOKUP(A397,Z$12:AG$150,8))</f>
        <v>0</v>
      </c>
      <c r="P397" s="14">
        <f t="shared" ca="1" si="167"/>
        <v>39.857501909999996</v>
      </c>
      <c r="Q397" s="14">
        <f t="shared" si="168"/>
        <v>0</v>
      </c>
      <c r="R397" s="14">
        <f t="shared" ca="1" si="166"/>
        <v>24.960603560000003</v>
      </c>
      <c r="S397" s="20">
        <f t="shared" si="171"/>
        <v>0</v>
      </c>
      <c r="T397" s="14">
        <f t="shared" si="165"/>
        <v>0</v>
      </c>
      <c r="U397" s="4" t="str">
        <f t="shared" ref="U397:U460" si="179">IF(O396&gt;0,VLOOKUP(O396,Y$12:AI$150,10),U396)</f>
        <v>J=</v>
      </c>
      <c r="V397" s="29">
        <f t="shared" ref="V397:V460" si="180">IF(O396&gt;0,VLOOKUP(O396,Y$12:AI$150,11),V396)</f>
        <v>44762</v>
      </c>
      <c r="W397" s="3"/>
      <c r="X397" s="3"/>
      <c r="Y397" s="105">
        <f>[2]Plan1!$A467</f>
        <v>50655</v>
      </c>
      <c r="Z397" s="105" t="str">
        <f>[2]Plan1!$C467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72"/>
        <v>44761</v>
      </c>
      <c r="B398" s="144">
        <f t="shared" ref="B398:B461" ca="1" si="181">IF(A398&lt;=TODAY(),C398+P398,IF(AND(A398&gt;TODAY(),A398&lt;=$B$1),IF(VLOOKUP(TODAY(),$A$10:$D$5000,4,FALSE)=0,"n.d",C398+P398),"n.d"))</f>
        <v>1040.6080026699999</v>
      </c>
      <c r="C398" s="14">
        <f t="shared" si="173"/>
        <v>1000</v>
      </c>
      <c r="D398" s="13">
        <f ca="1">IF(A398&lt;$B$1,VLOOKUP(A398,[1]DI!$A$4:$B$15000,2,FALSE),0)</f>
        <v>0.13150000000000001</v>
      </c>
      <c r="E398" s="14">
        <f t="shared" ref="E398:E461" ca="1" si="182">ROUND(((1+D398)^(1/252)),8)</f>
        <v>1.0004903700000001</v>
      </c>
      <c r="F398" s="14">
        <f ca="1">(TRUNC(PRODUCT($E$12:$E397),16))</f>
        <v>1.0938534472842301</v>
      </c>
      <c r="G398" s="14">
        <f t="shared" ref="G398:G461" ca="1" si="183">IF(O397&gt;0,F397,G397)</f>
        <v>1.08264972847236</v>
      </c>
      <c r="H398" s="14">
        <f t="shared" ref="H398:H461" ca="1" si="184">ROUND(F398/G398,8)</f>
        <v>1.0103484199999999</v>
      </c>
      <c r="I398" s="13">
        <f t="shared" si="174"/>
        <v>0.06</v>
      </c>
      <c r="J398" s="29">
        <f t="shared" si="175"/>
        <v>44732</v>
      </c>
      <c r="K398" s="2">
        <f t="shared" si="176"/>
        <v>21</v>
      </c>
      <c r="L398" s="17">
        <f t="shared" si="177"/>
        <v>21</v>
      </c>
      <c r="M398" s="12">
        <f t="shared" si="169"/>
        <v>1.004867551</v>
      </c>
      <c r="N398" s="12">
        <f t="shared" ca="1" si="170"/>
        <v>1.0152663420000001</v>
      </c>
      <c r="O398" s="179">
        <f t="shared" si="178"/>
        <v>0</v>
      </c>
      <c r="P398" s="14">
        <f t="shared" ca="1" si="167"/>
        <v>40.608002669999998</v>
      </c>
      <c r="Q398" s="14">
        <f t="shared" si="168"/>
        <v>0</v>
      </c>
      <c r="R398" s="14">
        <f t="shared" ca="1" si="166"/>
        <v>24.960603560000003</v>
      </c>
      <c r="S398" s="20">
        <f t="shared" si="171"/>
        <v>0</v>
      </c>
      <c r="T398" s="14">
        <f t="shared" ref="T398:T461" si="185">IF(S398&gt;0,TRUNC(S398*C398,8),0)</f>
        <v>0</v>
      </c>
      <c r="U398" s="4" t="str">
        <f t="shared" si="179"/>
        <v>J=</v>
      </c>
      <c r="V398" s="29">
        <f t="shared" si="180"/>
        <v>44762</v>
      </c>
      <c r="W398" s="3"/>
      <c r="X398" s="3"/>
      <c r="Y398" s="105">
        <f>[2]Plan1!$A468</f>
        <v>50690</v>
      </c>
      <c r="Z398" s="105" t="str">
        <f>[2]Plan1!$C468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72"/>
        <v>44762</v>
      </c>
      <c r="B399" s="144">
        <f t="shared" ca="1" si="181"/>
        <v>1041.3590528</v>
      </c>
      <c r="C399" s="14">
        <f t="shared" si="173"/>
        <v>1000</v>
      </c>
      <c r="D399" s="13">
        <f ca="1">IF(A399&lt;$B$1,VLOOKUP(A399,[1]DI!$A$4:$B$15000,2,FALSE),0)</f>
        <v>0.13150000000000001</v>
      </c>
      <c r="E399" s="14">
        <f t="shared" ca="1" si="182"/>
        <v>1.0004903700000001</v>
      </c>
      <c r="F399" s="14">
        <f ca="1">(TRUNC(PRODUCT($E$12:$E398),16))</f>
        <v>1.0943898401991801</v>
      </c>
      <c r="G399" s="14">
        <f t="shared" ca="1" si="183"/>
        <v>1.08264972847236</v>
      </c>
      <c r="H399" s="14">
        <f t="shared" ca="1" si="184"/>
        <v>1.01084387</v>
      </c>
      <c r="I399" s="13">
        <f t="shared" si="174"/>
        <v>0.06</v>
      </c>
      <c r="J399" s="29">
        <f t="shared" si="175"/>
        <v>44732</v>
      </c>
      <c r="K399" s="2">
        <f t="shared" si="176"/>
        <v>22</v>
      </c>
      <c r="L399" s="17">
        <f t="shared" si="177"/>
        <v>22</v>
      </c>
      <c r="M399" s="12">
        <f t="shared" si="169"/>
        <v>1.005099929</v>
      </c>
      <c r="N399" s="12">
        <f t="shared" ca="1" si="170"/>
        <v>1.0159991020000001</v>
      </c>
      <c r="O399" s="179">
        <f t="shared" si="178"/>
        <v>3</v>
      </c>
      <c r="P399" s="14">
        <f t="shared" ca="1" si="167"/>
        <v>41.359052800000001</v>
      </c>
      <c r="Q399" s="14">
        <f ca="1">P399</f>
        <v>41.359052800000001</v>
      </c>
      <c r="R399" s="14">
        <f t="shared" ca="1" si="166"/>
        <v>0</v>
      </c>
      <c r="S399" s="20">
        <f t="shared" si="171"/>
        <v>4.4893347770000001E-2</v>
      </c>
      <c r="T399" s="14">
        <f t="shared" si="185"/>
        <v>44.893347769999998</v>
      </c>
      <c r="U399" s="4" t="str">
        <f t="shared" si="179"/>
        <v>J=</v>
      </c>
      <c r="V399" s="29">
        <f t="shared" si="180"/>
        <v>44762</v>
      </c>
      <c r="W399" s="3"/>
      <c r="X399" s="3"/>
      <c r="Y399" s="105">
        <f>[2]Plan1!$A469</f>
        <v>50711</v>
      </c>
      <c r="Z399" s="105" t="str">
        <f>[2]Plan1!$C469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72"/>
        <v>44763</v>
      </c>
      <c r="B400" s="144">
        <f t="shared" ca="1" si="181"/>
        <v>955.79598708000003</v>
      </c>
      <c r="C400" s="14">
        <f t="shared" si="173"/>
        <v>955.10665223000001</v>
      </c>
      <c r="D400" s="13">
        <f ca="1">IF(A400&lt;$B$1,VLOOKUP(A400,[1]DI!$A$4:$B$15000,2,FALSE),0)</f>
        <v>0.13150000000000001</v>
      </c>
      <c r="E400" s="14">
        <f t="shared" ca="1" si="182"/>
        <v>1.0004903700000001</v>
      </c>
      <c r="F400" s="14">
        <f ca="1">(TRUNC(PRODUCT($E$12:$E399),16))</f>
        <v>1.0949264961451199</v>
      </c>
      <c r="G400" s="14">
        <f t="shared" ca="1" si="183"/>
        <v>1.0943898401991801</v>
      </c>
      <c r="H400" s="14">
        <f t="shared" ca="1" si="184"/>
        <v>1.0004903700000001</v>
      </c>
      <c r="I400" s="13">
        <f t="shared" si="174"/>
        <v>0.06</v>
      </c>
      <c r="J400" s="29">
        <f t="shared" si="175"/>
        <v>44762</v>
      </c>
      <c r="K400" s="2">
        <f t="shared" si="176"/>
        <v>1</v>
      </c>
      <c r="L400" s="17">
        <f t="shared" si="177"/>
        <v>1</v>
      </c>
      <c r="M400" s="12">
        <f t="shared" si="169"/>
        <v>1.0002312529999999</v>
      </c>
      <c r="N400" s="12">
        <f t="shared" ca="1" si="170"/>
        <v>1.000721736</v>
      </c>
      <c r="O400" s="179">
        <f t="shared" si="178"/>
        <v>0</v>
      </c>
      <c r="P400" s="14">
        <f t="shared" ca="1" si="167"/>
        <v>0.68933485000000005</v>
      </c>
      <c r="Q400" s="14">
        <v>0</v>
      </c>
      <c r="R400" s="14">
        <f t="shared" ca="1" si="166"/>
        <v>0</v>
      </c>
      <c r="S400" s="20">
        <f t="shared" si="171"/>
        <v>0</v>
      </c>
      <c r="T400" s="14">
        <f t="shared" si="185"/>
        <v>0</v>
      </c>
      <c r="U400" s="4" t="str">
        <f t="shared" si="179"/>
        <v>J=</v>
      </c>
      <c r="V400" s="29">
        <f t="shared" si="180"/>
        <v>44795</v>
      </c>
      <c r="W400" s="3"/>
      <c r="X400" s="3"/>
      <c r="Y400" s="105">
        <f>[2]Plan1!$A470</f>
        <v>50724</v>
      </c>
      <c r="Z400" s="105" t="str">
        <f>[2]Plan1!$C470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72"/>
        <v>44764</v>
      </c>
      <c r="B401" s="144">
        <f t="shared" ca="1" si="181"/>
        <v>956.48581954999997</v>
      </c>
      <c r="C401" s="14">
        <f t="shared" si="173"/>
        <v>955.10665223000001</v>
      </c>
      <c r="D401" s="13">
        <f ca="1">IF(A401&lt;$B$1,VLOOKUP(A401,[1]DI!$A$4:$B$15000,2,FALSE),0)</f>
        <v>0.13150000000000001</v>
      </c>
      <c r="E401" s="14">
        <f t="shared" ca="1" si="182"/>
        <v>1.0004903700000001</v>
      </c>
      <c r="F401" s="14">
        <f ca="1">(TRUNC(PRODUCT($E$12:$E400),16))</f>
        <v>1.0954634152510301</v>
      </c>
      <c r="G401" s="14">
        <f t="shared" ca="1" si="183"/>
        <v>1.0943898401991801</v>
      </c>
      <c r="H401" s="14">
        <f t="shared" ca="1" si="184"/>
        <v>1.00098098</v>
      </c>
      <c r="I401" s="13">
        <f t="shared" si="174"/>
        <v>0.06</v>
      </c>
      <c r="J401" s="29">
        <f t="shared" si="175"/>
        <v>44762</v>
      </c>
      <c r="K401" s="2">
        <f t="shared" si="176"/>
        <v>2</v>
      </c>
      <c r="L401" s="17">
        <f t="shared" si="177"/>
        <v>2</v>
      </c>
      <c r="M401" s="12">
        <f t="shared" si="169"/>
        <v>1.000462559</v>
      </c>
      <c r="N401" s="12">
        <f t="shared" ca="1" si="170"/>
        <v>1.0014439930000001</v>
      </c>
      <c r="O401" s="179">
        <f t="shared" si="178"/>
        <v>0</v>
      </c>
      <c r="P401" s="14">
        <f t="shared" ca="1" si="167"/>
        <v>1.3791673200000001</v>
      </c>
      <c r="Q401" s="14">
        <f t="shared" si="168"/>
        <v>0</v>
      </c>
      <c r="R401" s="14">
        <f t="shared" ca="1" si="166"/>
        <v>0</v>
      </c>
      <c r="S401" s="20">
        <f t="shared" si="171"/>
        <v>0</v>
      </c>
      <c r="T401" s="14">
        <f t="shared" si="185"/>
        <v>0</v>
      </c>
      <c r="U401" s="4" t="str">
        <f t="shared" si="179"/>
        <v>J=</v>
      </c>
      <c r="V401" s="29">
        <f t="shared" si="180"/>
        <v>44795</v>
      </c>
      <c r="W401" s="3"/>
      <c r="X401" s="3"/>
      <c r="Y401" s="105">
        <f>[2]Plan1!$A471</f>
        <v>50729</v>
      </c>
      <c r="Z401" s="105" t="str">
        <f>[2]Plan1!$C471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72"/>
        <v>44765</v>
      </c>
      <c r="B402" s="144">
        <f t="shared" ca="1" si="181"/>
        <v>957.17614771000001</v>
      </c>
      <c r="C402" s="14">
        <f t="shared" si="173"/>
        <v>955.10665223000001</v>
      </c>
      <c r="D402" s="13">
        <f ca="1">IF(A402&lt;$B$1,VLOOKUP(A402,[1]DI!$A$4:$B$15000,2,FALSE),0)</f>
        <v>0</v>
      </c>
      <c r="E402" s="14">
        <f t="shared" ca="1" si="182"/>
        <v>1</v>
      </c>
      <c r="F402" s="14">
        <f ca="1">(TRUNC(PRODUCT($E$12:$E401),16))</f>
        <v>1.0960005976459699</v>
      </c>
      <c r="G402" s="14">
        <f t="shared" ca="1" si="183"/>
        <v>1.0943898401991801</v>
      </c>
      <c r="H402" s="14">
        <f t="shared" ca="1" si="184"/>
        <v>1.0014718300000001</v>
      </c>
      <c r="I402" s="13">
        <f t="shared" si="174"/>
        <v>0.06</v>
      </c>
      <c r="J402" s="29">
        <f t="shared" si="175"/>
        <v>44762</v>
      </c>
      <c r="K402" s="2">
        <f t="shared" si="176"/>
        <v>2</v>
      </c>
      <c r="L402" s="17">
        <f t="shared" si="177"/>
        <v>3</v>
      </c>
      <c r="M402" s="12">
        <f t="shared" si="169"/>
        <v>1.0006939180000001</v>
      </c>
      <c r="N402" s="12">
        <f t="shared" ca="1" si="170"/>
        <v>1.002166769</v>
      </c>
      <c r="O402" s="179">
        <f t="shared" si="178"/>
        <v>0</v>
      </c>
      <c r="P402" s="14">
        <f t="shared" ca="1" si="167"/>
        <v>2.0694954800000001</v>
      </c>
      <c r="Q402" s="14">
        <f t="shared" si="168"/>
        <v>0</v>
      </c>
      <c r="R402" s="14">
        <f t="shared" ref="R402:R465" ca="1" si="186">IF(O402&gt;0,P402-Q402,R401)</f>
        <v>0</v>
      </c>
      <c r="S402" s="20">
        <f t="shared" si="171"/>
        <v>0</v>
      </c>
      <c r="T402" s="14">
        <f t="shared" si="185"/>
        <v>0</v>
      </c>
      <c r="U402" s="4" t="str">
        <f t="shared" si="179"/>
        <v>J=</v>
      </c>
      <c r="V402" s="29">
        <f t="shared" si="180"/>
        <v>44795</v>
      </c>
      <c r="W402" s="3"/>
      <c r="X402" s="3"/>
      <c r="Y402" s="105">
        <f>[2]Plan1!$A472</f>
        <v>50764</v>
      </c>
      <c r="Z402" s="105" t="str">
        <f>[2]Plan1!$C472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72"/>
        <v>44766</v>
      </c>
      <c r="B403" s="144">
        <f t="shared" ca="1" si="181"/>
        <v>957.17614771000001</v>
      </c>
      <c r="C403" s="14">
        <f t="shared" si="173"/>
        <v>955.10665223000001</v>
      </c>
      <c r="D403" s="13">
        <f ca="1">IF(A403&lt;$B$1,VLOOKUP(A403,[1]DI!$A$4:$B$15000,2,FALSE),0)</f>
        <v>0</v>
      </c>
      <c r="E403" s="14">
        <f t="shared" ca="1" si="182"/>
        <v>1</v>
      </c>
      <c r="F403" s="14">
        <f ca="1">(TRUNC(PRODUCT($E$12:$E402),16))</f>
        <v>1.0960005976459699</v>
      </c>
      <c r="G403" s="14">
        <f t="shared" ca="1" si="183"/>
        <v>1.0943898401991801</v>
      </c>
      <c r="H403" s="14">
        <f t="shared" ca="1" si="184"/>
        <v>1.0014718300000001</v>
      </c>
      <c r="I403" s="13">
        <f t="shared" si="174"/>
        <v>0.06</v>
      </c>
      <c r="J403" s="29">
        <f t="shared" si="175"/>
        <v>44762</v>
      </c>
      <c r="K403" s="2">
        <f t="shared" si="176"/>
        <v>2</v>
      </c>
      <c r="L403" s="17">
        <f t="shared" si="177"/>
        <v>3</v>
      </c>
      <c r="M403" s="12">
        <f t="shared" si="169"/>
        <v>1.0006939180000001</v>
      </c>
      <c r="N403" s="12">
        <f t="shared" ca="1" si="170"/>
        <v>1.002166769</v>
      </c>
      <c r="O403" s="179">
        <f t="shared" si="178"/>
        <v>0</v>
      </c>
      <c r="P403" s="14">
        <f t="shared" ca="1" si="167"/>
        <v>2.0694954800000001</v>
      </c>
      <c r="Q403" s="14">
        <f t="shared" si="168"/>
        <v>0</v>
      </c>
      <c r="R403" s="14">
        <f t="shared" ca="1" si="186"/>
        <v>0</v>
      </c>
      <c r="S403" s="20">
        <f t="shared" si="171"/>
        <v>0</v>
      </c>
      <c r="T403" s="14">
        <f t="shared" si="185"/>
        <v>0</v>
      </c>
      <c r="U403" s="4" t="str">
        <f t="shared" si="179"/>
        <v>J=</v>
      </c>
      <c r="V403" s="29">
        <f t="shared" si="180"/>
        <v>44795</v>
      </c>
      <c r="W403" s="3"/>
      <c r="X403" s="3"/>
      <c r="Y403" s="105">
        <f>[2]Plan1!$A473</f>
        <v>50771</v>
      </c>
      <c r="Z403" s="105" t="str">
        <f>[2]Plan1!$C473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72"/>
        <v>44767</v>
      </c>
      <c r="B404" s="144">
        <f t="shared" ca="1" si="181"/>
        <v>957.17614771000001</v>
      </c>
      <c r="C404" s="14">
        <f t="shared" si="173"/>
        <v>955.10665223000001</v>
      </c>
      <c r="D404" s="13">
        <f ca="1">IF(A404&lt;$B$1,VLOOKUP(A404,[1]DI!$A$4:$B$15000,2,FALSE),0)</f>
        <v>0.13150000000000001</v>
      </c>
      <c r="E404" s="14">
        <f t="shared" ca="1" si="182"/>
        <v>1.0004903700000001</v>
      </c>
      <c r="F404" s="14">
        <f ca="1">(TRUNC(PRODUCT($E$12:$E403),16))</f>
        <v>1.0960005976459699</v>
      </c>
      <c r="G404" s="14">
        <f t="shared" ca="1" si="183"/>
        <v>1.0943898401991801</v>
      </c>
      <c r="H404" s="14">
        <f t="shared" ca="1" si="184"/>
        <v>1.0014718300000001</v>
      </c>
      <c r="I404" s="13">
        <f t="shared" si="174"/>
        <v>0.06</v>
      </c>
      <c r="J404" s="29">
        <f t="shared" si="175"/>
        <v>44762</v>
      </c>
      <c r="K404" s="2">
        <f t="shared" si="176"/>
        <v>3</v>
      </c>
      <c r="L404" s="17">
        <f t="shared" si="177"/>
        <v>3</v>
      </c>
      <c r="M404" s="12">
        <f t="shared" si="169"/>
        <v>1.0006939180000001</v>
      </c>
      <c r="N404" s="12">
        <f t="shared" ca="1" si="170"/>
        <v>1.002166769</v>
      </c>
      <c r="O404" s="179">
        <f t="shared" si="178"/>
        <v>0</v>
      </c>
      <c r="P404" s="14">
        <f t="shared" ca="1" si="167"/>
        <v>2.0694954800000001</v>
      </c>
      <c r="Q404" s="14">
        <f t="shared" si="168"/>
        <v>0</v>
      </c>
      <c r="R404" s="14">
        <f t="shared" ca="1" si="186"/>
        <v>0</v>
      </c>
      <c r="S404" s="20">
        <f t="shared" si="171"/>
        <v>0</v>
      </c>
      <c r="T404" s="14">
        <f t="shared" si="185"/>
        <v>0</v>
      </c>
      <c r="U404" s="4" t="str">
        <f t="shared" si="179"/>
        <v>J=</v>
      </c>
      <c r="V404" s="29">
        <f t="shared" si="180"/>
        <v>44795</v>
      </c>
      <c r="W404" s="3"/>
      <c r="X404" s="3"/>
      <c r="Y404" s="105">
        <f>[2]Plan1!$A474</f>
        <v>50822</v>
      </c>
      <c r="Z404" s="105" t="str">
        <f>[2]Plan1!$C474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72"/>
        <v>44768</v>
      </c>
      <c r="B405" s="144">
        <f t="shared" ca="1" si="181"/>
        <v>957.86697444000004</v>
      </c>
      <c r="C405" s="14">
        <f t="shared" si="173"/>
        <v>955.10665223000001</v>
      </c>
      <c r="D405" s="13">
        <f ca="1">IF(A405&lt;$B$1,VLOOKUP(A405,[1]DI!$A$4:$B$15000,2,FALSE),0)</f>
        <v>0.13150000000000001</v>
      </c>
      <c r="E405" s="14">
        <f t="shared" ca="1" si="182"/>
        <v>1.0004903700000001</v>
      </c>
      <c r="F405" s="14">
        <f ca="1">(TRUNC(PRODUCT($E$12:$E404),16))</f>
        <v>1.0965380434590399</v>
      </c>
      <c r="G405" s="14">
        <f t="shared" ca="1" si="183"/>
        <v>1.0943898401991801</v>
      </c>
      <c r="H405" s="14">
        <f t="shared" ca="1" si="184"/>
        <v>1.00196292</v>
      </c>
      <c r="I405" s="13">
        <f t="shared" si="174"/>
        <v>0.06</v>
      </c>
      <c r="J405" s="29">
        <f t="shared" si="175"/>
        <v>44762</v>
      </c>
      <c r="K405" s="2">
        <f t="shared" si="176"/>
        <v>4</v>
      </c>
      <c r="L405" s="17">
        <f t="shared" si="177"/>
        <v>4</v>
      </c>
      <c r="M405" s="12">
        <f t="shared" si="169"/>
        <v>1.0009253309999999</v>
      </c>
      <c r="N405" s="12">
        <f t="shared" ca="1" si="170"/>
        <v>1.0028900670000001</v>
      </c>
      <c r="O405" s="179">
        <f t="shared" si="178"/>
        <v>0</v>
      </c>
      <c r="P405" s="14">
        <f t="shared" ca="1" si="167"/>
        <v>2.76032221</v>
      </c>
      <c r="Q405" s="14">
        <f t="shared" si="168"/>
        <v>0</v>
      </c>
      <c r="R405" s="14">
        <f t="shared" ca="1" si="186"/>
        <v>0</v>
      </c>
      <c r="S405" s="20">
        <f t="shared" si="171"/>
        <v>0</v>
      </c>
      <c r="T405" s="14">
        <f t="shared" si="185"/>
        <v>0</v>
      </c>
      <c r="U405" s="4" t="str">
        <f t="shared" si="179"/>
        <v>J=</v>
      </c>
      <c r="V405" s="29">
        <f t="shared" si="180"/>
        <v>44795</v>
      </c>
      <c r="W405" s="3"/>
      <c r="X405" s="3"/>
      <c r="Y405" s="105">
        <f>[2]Plan1!$A475</f>
        <v>50823</v>
      </c>
      <c r="Z405" s="105" t="str">
        <f>[2]Plan1!$C475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72"/>
        <v>44769</v>
      </c>
      <c r="B406" s="144">
        <f t="shared" ca="1" si="181"/>
        <v>958.55830929000001</v>
      </c>
      <c r="C406" s="14">
        <f t="shared" si="173"/>
        <v>955.10665223000001</v>
      </c>
      <c r="D406" s="13">
        <f ca="1">IF(A406&lt;$B$1,VLOOKUP(A406,[1]DI!$A$4:$B$15000,2,FALSE),0)</f>
        <v>0.13150000000000001</v>
      </c>
      <c r="E406" s="14">
        <f t="shared" ca="1" si="182"/>
        <v>1.0004903700000001</v>
      </c>
      <c r="F406" s="14">
        <f ca="1">(TRUNC(PRODUCT($E$12:$E405),16))</f>
        <v>1.0970757528194099</v>
      </c>
      <c r="G406" s="14">
        <f t="shared" ca="1" si="183"/>
        <v>1.0943898401991801</v>
      </c>
      <c r="H406" s="14">
        <f t="shared" ca="1" si="184"/>
        <v>1.0024542599999999</v>
      </c>
      <c r="I406" s="13">
        <f t="shared" si="174"/>
        <v>0.06</v>
      </c>
      <c r="J406" s="29">
        <f t="shared" si="175"/>
        <v>44762</v>
      </c>
      <c r="K406" s="2">
        <f t="shared" si="176"/>
        <v>5</v>
      </c>
      <c r="L406" s="17">
        <f t="shared" si="177"/>
        <v>5</v>
      </c>
      <c r="M406" s="12">
        <f t="shared" si="169"/>
        <v>1.001156798</v>
      </c>
      <c r="N406" s="12">
        <f t="shared" ca="1" si="170"/>
        <v>1.0036138969999999</v>
      </c>
      <c r="O406" s="179">
        <f t="shared" si="178"/>
        <v>0</v>
      </c>
      <c r="P406" s="14">
        <f t="shared" ca="1" si="167"/>
        <v>3.4516570600000001</v>
      </c>
      <c r="Q406" s="14">
        <f t="shared" si="168"/>
        <v>0</v>
      </c>
      <c r="R406" s="14">
        <f t="shared" ca="1" si="186"/>
        <v>0</v>
      </c>
      <c r="S406" s="20">
        <f t="shared" si="171"/>
        <v>0</v>
      </c>
      <c r="T406" s="14">
        <f t="shared" si="185"/>
        <v>0</v>
      </c>
      <c r="U406" s="4" t="str">
        <f t="shared" si="179"/>
        <v>J=</v>
      </c>
      <c r="V406" s="29">
        <f t="shared" si="180"/>
        <v>44795</v>
      </c>
      <c r="W406" s="3"/>
      <c r="X406" s="3"/>
      <c r="Y406" s="105">
        <f>[2]Plan1!$A476</f>
        <v>50868</v>
      </c>
      <c r="Z406" s="105" t="str">
        <f>[2]Plan1!$C476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72"/>
        <v>44770</v>
      </c>
      <c r="B407" s="144">
        <f t="shared" ca="1" si="181"/>
        <v>959.25013220000005</v>
      </c>
      <c r="C407" s="14">
        <f t="shared" si="173"/>
        <v>955.10665223000001</v>
      </c>
      <c r="D407" s="13">
        <f ca="1">IF(A407&lt;$B$1,VLOOKUP(A407,[1]DI!$A$4:$B$15000,2,FALSE),0)</f>
        <v>0.13150000000000001</v>
      </c>
      <c r="E407" s="14">
        <f t="shared" ca="1" si="182"/>
        <v>1.0004903700000001</v>
      </c>
      <c r="F407" s="14">
        <f ca="1">(TRUNC(PRODUCT($E$12:$E406),16))</f>
        <v>1.0976137258563201</v>
      </c>
      <c r="G407" s="14">
        <f t="shared" ca="1" si="183"/>
        <v>1.0943898401991801</v>
      </c>
      <c r="H407" s="14">
        <f t="shared" ca="1" si="184"/>
        <v>1.00294583</v>
      </c>
      <c r="I407" s="13">
        <f t="shared" si="174"/>
        <v>0.06</v>
      </c>
      <c r="J407" s="29">
        <f t="shared" si="175"/>
        <v>44762</v>
      </c>
      <c r="K407" s="2">
        <f t="shared" si="176"/>
        <v>6</v>
      </c>
      <c r="L407" s="17">
        <f t="shared" si="177"/>
        <v>6</v>
      </c>
      <c r="M407" s="12">
        <f t="shared" si="169"/>
        <v>1.0013883180000001</v>
      </c>
      <c r="N407" s="12">
        <f t="shared" ca="1" si="170"/>
        <v>1.0043382380000001</v>
      </c>
      <c r="O407" s="179">
        <f t="shared" si="178"/>
        <v>0</v>
      </c>
      <c r="P407" s="14">
        <f t="shared" ca="1" si="167"/>
        <v>4.1434799699999996</v>
      </c>
      <c r="Q407" s="14">
        <f t="shared" si="168"/>
        <v>0</v>
      </c>
      <c r="R407" s="14">
        <f t="shared" ca="1" si="186"/>
        <v>0</v>
      </c>
      <c r="S407" s="20">
        <f t="shared" si="171"/>
        <v>0</v>
      </c>
      <c r="T407" s="14">
        <f t="shared" si="185"/>
        <v>0</v>
      </c>
      <c r="U407" s="4" t="str">
        <f t="shared" si="179"/>
        <v>J=</v>
      </c>
      <c r="V407" s="29">
        <f t="shared" si="180"/>
        <v>44795</v>
      </c>
      <c r="W407" s="3"/>
      <c r="X407" s="3"/>
      <c r="Y407" s="105">
        <f>[2]Plan1!$A477</f>
        <v>50881</v>
      </c>
      <c r="Z407" s="105" t="str">
        <f>[2]Plan1!$C477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72"/>
        <v>44771</v>
      </c>
      <c r="B408" s="144">
        <f t="shared" ca="1" si="181"/>
        <v>959.94245272000001</v>
      </c>
      <c r="C408" s="14">
        <f t="shared" si="173"/>
        <v>955.10665223000001</v>
      </c>
      <c r="D408" s="13">
        <f ca="1">IF(A408&lt;$B$1,VLOOKUP(A408,[1]DI!$A$4:$B$15000,2,FALSE),0)</f>
        <v>0.13150000000000001</v>
      </c>
      <c r="E408" s="14">
        <f t="shared" ca="1" si="182"/>
        <v>1.0004903700000001</v>
      </c>
      <c r="F408" s="14">
        <f ca="1">(TRUNC(PRODUCT($E$12:$E407),16))</f>
        <v>1.0981519626990699</v>
      </c>
      <c r="G408" s="14">
        <f t="shared" ca="1" si="183"/>
        <v>1.0943898401991801</v>
      </c>
      <c r="H408" s="14">
        <f t="shared" ca="1" si="184"/>
        <v>1.00343764</v>
      </c>
      <c r="I408" s="13">
        <f t="shared" si="174"/>
        <v>0.06</v>
      </c>
      <c r="J408" s="29">
        <f t="shared" si="175"/>
        <v>44762</v>
      </c>
      <c r="K408" s="2">
        <f t="shared" si="176"/>
        <v>7</v>
      </c>
      <c r="L408" s="17">
        <f t="shared" si="177"/>
        <v>7</v>
      </c>
      <c r="M408" s="12">
        <f t="shared" si="169"/>
        <v>1.001619891</v>
      </c>
      <c r="N408" s="12">
        <f t="shared" ca="1" si="170"/>
        <v>1.0050631000000001</v>
      </c>
      <c r="O408" s="179">
        <f t="shared" si="178"/>
        <v>0</v>
      </c>
      <c r="P408" s="14">
        <f t="shared" ca="1" si="167"/>
        <v>4.8358004899999996</v>
      </c>
      <c r="Q408" s="14">
        <f t="shared" si="168"/>
        <v>0</v>
      </c>
      <c r="R408" s="14">
        <f t="shared" ca="1" si="186"/>
        <v>0</v>
      </c>
      <c r="S408" s="20">
        <f t="shared" si="171"/>
        <v>0</v>
      </c>
      <c r="T408" s="14">
        <f t="shared" si="185"/>
        <v>0</v>
      </c>
      <c r="U408" s="4" t="str">
        <f t="shared" si="179"/>
        <v>J=</v>
      </c>
      <c r="V408" s="29">
        <f t="shared" si="180"/>
        <v>44795</v>
      </c>
      <c r="W408" s="3"/>
      <c r="X408" s="3"/>
      <c r="Y408" s="105">
        <f>[2]Plan1!$A478</f>
        <v>50891</v>
      </c>
      <c r="Z408" s="105" t="str">
        <f>[2]Plan1!$C478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72"/>
        <v>44772</v>
      </c>
      <c r="B409" s="144">
        <f t="shared" ca="1" si="181"/>
        <v>960.63528230999998</v>
      </c>
      <c r="C409" s="14">
        <f t="shared" si="173"/>
        <v>955.10665223000001</v>
      </c>
      <c r="D409" s="13">
        <f ca="1">IF(A409&lt;$B$1,VLOOKUP(A409,[1]DI!$A$4:$B$15000,2,FALSE),0)</f>
        <v>0</v>
      </c>
      <c r="E409" s="14">
        <f t="shared" ca="1" si="182"/>
        <v>1</v>
      </c>
      <c r="F409" s="14">
        <f ca="1">(TRUNC(PRODUCT($E$12:$E408),16))</f>
        <v>1.09869046347702</v>
      </c>
      <c r="G409" s="14">
        <f t="shared" ca="1" si="183"/>
        <v>1.0943898401991801</v>
      </c>
      <c r="H409" s="14">
        <f t="shared" ca="1" si="184"/>
        <v>1.0039297</v>
      </c>
      <c r="I409" s="13">
        <f t="shared" si="174"/>
        <v>0.06</v>
      </c>
      <c r="J409" s="29">
        <f t="shared" si="175"/>
        <v>44762</v>
      </c>
      <c r="K409" s="2">
        <f t="shared" si="176"/>
        <v>7</v>
      </c>
      <c r="L409" s="17">
        <f t="shared" si="177"/>
        <v>8</v>
      </c>
      <c r="M409" s="12">
        <f t="shared" si="169"/>
        <v>1.0018515189999999</v>
      </c>
      <c r="N409" s="12">
        <f t="shared" ca="1" si="170"/>
        <v>1.005788495</v>
      </c>
      <c r="O409" s="179">
        <f t="shared" si="178"/>
        <v>0</v>
      </c>
      <c r="P409" s="14">
        <f t="shared" ca="1" si="167"/>
        <v>5.5286300800000001</v>
      </c>
      <c r="Q409" s="14">
        <f t="shared" si="168"/>
        <v>0</v>
      </c>
      <c r="R409" s="14">
        <f t="shared" ca="1" si="186"/>
        <v>0</v>
      </c>
      <c r="S409" s="20">
        <f t="shared" si="171"/>
        <v>0</v>
      </c>
      <c r="T409" s="14">
        <f t="shared" si="185"/>
        <v>0</v>
      </c>
      <c r="U409" s="4" t="str">
        <f t="shared" si="179"/>
        <v>J=</v>
      </c>
      <c r="V409" s="29">
        <f t="shared" si="180"/>
        <v>44795</v>
      </c>
      <c r="W409" s="3"/>
      <c r="X409" s="3"/>
      <c r="Y409" s="105">
        <f>[2]Plan1!$A479</f>
        <v>50930</v>
      </c>
      <c r="Z409" s="105" t="str">
        <f>[2]Plan1!$C479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72"/>
        <v>44773</v>
      </c>
      <c r="B410" s="144">
        <f t="shared" ca="1" si="181"/>
        <v>960.63528230999998</v>
      </c>
      <c r="C410" s="14">
        <f t="shared" si="173"/>
        <v>955.10665223000001</v>
      </c>
      <c r="D410" s="13">
        <f ca="1">IF(A410&lt;$B$1,VLOOKUP(A410,[1]DI!$A$4:$B$15000,2,FALSE),0)</f>
        <v>0</v>
      </c>
      <c r="E410" s="14">
        <f t="shared" ca="1" si="182"/>
        <v>1</v>
      </c>
      <c r="F410" s="14">
        <f ca="1">(TRUNC(PRODUCT($E$12:$E409),16))</f>
        <v>1.09869046347702</v>
      </c>
      <c r="G410" s="14">
        <f t="shared" ca="1" si="183"/>
        <v>1.0943898401991801</v>
      </c>
      <c r="H410" s="14">
        <f t="shared" ca="1" si="184"/>
        <v>1.0039297</v>
      </c>
      <c r="I410" s="13">
        <f t="shared" si="174"/>
        <v>0.06</v>
      </c>
      <c r="J410" s="29">
        <f t="shared" si="175"/>
        <v>44762</v>
      </c>
      <c r="K410" s="2">
        <f t="shared" si="176"/>
        <v>7</v>
      </c>
      <c r="L410" s="17">
        <f t="shared" si="177"/>
        <v>8</v>
      </c>
      <c r="M410" s="12">
        <f t="shared" si="169"/>
        <v>1.0018515189999999</v>
      </c>
      <c r="N410" s="12">
        <f t="shared" ca="1" si="170"/>
        <v>1.005788495</v>
      </c>
      <c r="O410" s="179">
        <f t="shared" si="178"/>
        <v>0</v>
      </c>
      <c r="P410" s="14">
        <f t="shared" ca="1" si="167"/>
        <v>5.5286300800000001</v>
      </c>
      <c r="Q410" s="14">
        <f t="shared" si="168"/>
        <v>0</v>
      </c>
      <c r="R410" s="14">
        <f t="shared" ca="1" si="186"/>
        <v>0</v>
      </c>
      <c r="S410" s="20">
        <f t="shared" si="171"/>
        <v>0</v>
      </c>
      <c r="T410" s="14">
        <f t="shared" si="185"/>
        <v>0</v>
      </c>
      <c r="U410" s="4" t="str">
        <f t="shared" si="179"/>
        <v>J=</v>
      </c>
      <c r="V410" s="29">
        <f t="shared" si="180"/>
        <v>44795</v>
      </c>
      <c r="W410" s="3"/>
      <c r="X410" s="3"/>
      <c r="Y410" s="105">
        <f>[2]Plan1!$A480</f>
        <v>51020</v>
      </c>
      <c r="Z410" s="105" t="str">
        <f>[2]Plan1!$C480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72"/>
        <v>44774</v>
      </c>
      <c r="B411" s="144">
        <f t="shared" ca="1" si="181"/>
        <v>960.63528230999998</v>
      </c>
      <c r="C411" s="14">
        <f t="shared" si="173"/>
        <v>955.10665223000001</v>
      </c>
      <c r="D411" s="13">
        <f ca="1">IF(A411&lt;$B$1,VLOOKUP(A411,[1]DI!$A$4:$B$15000,2,FALSE),0)</f>
        <v>0.13150000000000001</v>
      </c>
      <c r="E411" s="14">
        <f t="shared" ca="1" si="182"/>
        <v>1.0004903700000001</v>
      </c>
      <c r="F411" s="14">
        <f ca="1">(TRUNC(PRODUCT($E$12:$E410),16))</f>
        <v>1.09869046347702</v>
      </c>
      <c r="G411" s="14">
        <f t="shared" ca="1" si="183"/>
        <v>1.0943898401991801</v>
      </c>
      <c r="H411" s="14">
        <f t="shared" ca="1" si="184"/>
        <v>1.0039297</v>
      </c>
      <c r="I411" s="13">
        <f t="shared" si="174"/>
        <v>0.06</v>
      </c>
      <c r="J411" s="29">
        <f t="shared" si="175"/>
        <v>44762</v>
      </c>
      <c r="K411" s="2">
        <f t="shared" si="176"/>
        <v>8</v>
      </c>
      <c r="L411" s="17">
        <f t="shared" si="177"/>
        <v>8</v>
      </c>
      <c r="M411" s="12">
        <f t="shared" si="169"/>
        <v>1.0018515189999999</v>
      </c>
      <c r="N411" s="12">
        <f t="shared" ca="1" si="170"/>
        <v>1.005788495</v>
      </c>
      <c r="O411" s="179">
        <f t="shared" si="178"/>
        <v>0</v>
      </c>
      <c r="P411" s="14">
        <f t="shared" ca="1" si="167"/>
        <v>5.5286300800000001</v>
      </c>
      <c r="Q411" s="14">
        <f t="shared" si="168"/>
        <v>0</v>
      </c>
      <c r="R411" s="14">
        <f t="shared" ca="1" si="186"/>
        <v>0</v>
      </c>
      <c r="S411" s="20">
        <f t="shared" si="171"/>
        <v>0</v>
      </c>
      <c r="T411" s="14">
        <f t="shared" si="185"/>
        <v>0</v>
      </c>
      <c r="U411" s="4" t="str">
        <f t="shared" si="179"/>
        <v>J=</v>
      </c>
      <c r="V411" s="29">
        <f t="shared" si="180"/>
        <v>44795</v>
      </c>
      <c r="W411" s="3"/>
      <c r="X411" s="3"/>
      <c r="Y411" s="105">
        <f>[2]Plan1!$A481</f>
        <v>51055</v>
      </c>
      <c r="Z411" s="105" t="str">
        <f>[2]Plan1!$C481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72"/>
        <v>44775</v>
      </c>
      <c r="B412" s="144">
        <f t="shared" ca="1" si="181"/>
        <v>961.32860950999998</v>
      </c>
      <c r="C412" s="14">
        <f t="shared" si="173"/>
        <v>955.10665223000001</v>
      </c>
      <c r="D412" s="13">
        <f ca="1">IF(A412&lt;$B$1,VLOOKUP(A412,[1]DI!$A$4:$B$15000,2,FALSE),0)</f>
        <v>0.13150000000000001</v>
      </c>
      <c r="E412" s="14">
        <f t="shared" ca="1" si="182"/>
        <v>1.0004903700000001</v>
      </c>
      <c r="F412" s="14">
        <f ca="1">(TRUNC(PRODUCT($E$12:$E411),16))</f>
        <v>1.0992292283195899</v>
      </c>
      <c r="G412" s="14">
        <f t="shared" ca="1" si="183"/>
        <v>1.0943898401991801</v>
      </c>
      <c r="H412" s="14">
        <f t="shared" ca="1" si="184"/>
        <v>1.0044219999999999</v>
      </c>
      <c r="I412" s="13">
        <f t="shared" si="174"/>
        <v>0.06</v>
      </c>
      <c r="J412" s="29">
        <f t="shared" si="175"/>
        <v>44762</v>
      </c>
      <c r="K412" s="2">
        <f t="shared" si="176"/>
        <v>9</v>
      </c>
      <c r="L412" s="17">
        <f t="shared" si="177"/>
        <v>9</v>
      </c>
      <c r="M412" s="12">
        <f t="shared" si="169"/>
        <v>1.0020831990000001</v>
      </c>
      <c r="N412" s="12">
        <f t="shared" ca="1" si="170"/>
        <v>1.0065144109999999</v>
      </c>
      <c r="O412" s="179">
        <f t="shared" si="178"/>
        <v>0</v>
      </c>
      <c r="P412" s="14">
        <f t="shared" ca="1" si="167"/>
        <v>6.2219572799999998</v>
      </c>
      <c r="Q412" s="14">
        <f t="shared" si="168"/>
        <v>0</v>
      </c>
      <c r="R412" s="14">
        <f t="shared" ca="1" si="186"/>
        <v>0</v>
      </c>
      <c r="S412" s="20">
        <f t="shared" si="171"/>
        <v>0</v>
      </c>
      <c r="T412" s="14">
        <f t="shared" si="185"/>
        <v>0</v>
      </c>
      <c r="U412" s="4" t="str">
        <f t="shared" si="179"/>
        <v>J=</v>
      </c>
      <c r="V412" s="29">
        <f t="shared" si="180"/>
        <v>44795</v>
      </c>
      <c r="W412" s="3"/>
      <c r="X412" s="3"/>
      <c r="Y412" s="105">
        <f>[2]Plan1!$A482</f>
        <v>51076</v>
      </c>
      <c r="Z412" s="105" t="str">
        <f>[2]Plan1!$C482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72"/>
        <v>44776</v>
      </c>
      <c r="B413" s="144">
        <f t="shared" ca="1" si="181"/>
        <v>962.02242763000004</v>
      </c>
      <c r="C413" s="14">
        <f t="shared" si="173"/>
        <v>955.10665223000001</v>
      </c>
      <c r="D413" s="13">
        <f ca="1">IF(A413&lt;$B$1,VLOOKUP(A413,[1]DI!$A$4:$B$15000,2,FALSE),0)</f>
        <v>0.13150000000000001</v>
      </c>
      <c r="E413" s="14">
        <f t="shared" ca="1" si="182"/>
        <v>1.0004903700000001</v>
      </c>
      <c r="F413" s="14">
        <f ca="1">(TRUNC(PRODUCT($E$12:$E412),16))</f>
        <v>1.0997682573562799</v>
      </c>
      <c r="G413" s="14">
        <f t="shared" ca="1" si="183"/>
        <v>1.0943898401991801</v>
      </c>
      <c r="H413" s="14">
        <f t="shared" ca="1" si="184"/>
        <v>1.00491453</v>
      </c>
      <c r="I413" s="13">
        <f t="shared" si="174"/>
        <v>0.06</v>
      </c>
      <c r="J413" s="29">
        <f t="shared" si="175"/>
        <v>44762</v>
      </c>
      <c r="K413" s="2">
        <f t="shared" si="176"/>
        <v>10</v>
      </c>
      <c r="L413" s="17">
        <f t="shared" si="177"/>
        <v>10</v>
      </c>
      <c r="M413" s="12">
        <f t="shared" si="169"/>
        <v>1.0023149339999999</v>
      </c>
      <c r="N413" s="12">
        <f t="shared" ca="1" si="170"/>
        <v>1.007240841</v>
      </c>
      <c r="O413" s="179">
        <f t="shared" si="178"/>
        <v>0</v>
      </c>
      <c r="P413" s="14">
        <f t="shared" ca="1" si="167"/>
        <v>6.9157754000000002</v>
      </c>
      <c r="Q413" s="14">
        <f t="shared" si="168"/>
        <v>0</v>
      </c>
      <c r="R413" s="14">
        <f t="shared" ca="1" si="186"/>
        <v>0</v>
      </c>
      <c r="S413" s="20">
        <f t="shared" si="171"/>
        <v>0</v>
      </c>
      <c r="T413" s="14">
        <f t="shared" si="185"/>
        <v>0</v>
      </c>
      <c r="U413" s="4" t="str">
        <f t="shared" si="179"/>
        <v>J=</v>
      </c>
      <c r="V413" s="29">
        <f t="shared" si="180"/>
        <v>44795</v>
      </c>
      <c r="W413" s="3"/>
      <c r="X413" s="3"/>
      <c r="Y413" s="105">
        <f>[2]Plan1!$A483</f>
        <v>51089</v>
      </c>
      <c r="Z413" s="105" t="str">
        <f>[2]Plan1!$C483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72"/>
        <v>44777</v>
      </c>
      <c r="B414" s="144">
        <f t="shared" ca="1" si="181"/>
        <v>962.71675291999998</v>
      </c>
      <c r="C414" s="14">
        <f t="shared" si="173"/>
        <v>955.10665223000001</v>
      </c>
      <c r="D414" s="13">
        <f ca="1">IF(A414&lt;$B$1,VLOOKUP(A414,[1]DI!$A$4:$B$15000,2,FALSE),0)</f>
        <v>0.13650000000000001</v>
      </c>
      <c r="E414" s="14">
        <f t="shared" ca="1" si="182"/>
        <v>1.00050788</v>
      </c>
      <c r="F414" s="14">
        <f ca="1">(TRUNC(PRODUCT($E$12:$E413),16))</f>
        <v>1.10030755071664</v>
      </c>
      <c r="G414" s="14">
        <f t="shared" ca="1" si="183"/>
        <v>1.0943898401991801</v>
      </c>
      <c r="H414" s="14">
        <f t="shared" ca="1" si="184"/>
        <v>1.0054073100000001</v>
      </c>
      <c r="I414" s="13">
        <f t="shared" si="174"/>
        <v>0.06</v>
      </c>
      <c r="J414" s="29">
        <f t="shared" si="175"/>
        <v>44762</v>
      </c>
      <c r="K414" s="2">
        <f t="shared" si="176"/>
        <v>11</v>
      </c>
      <c r="L414" s="17">
        <f t="shared" si="177"/>
        <v>11</v>
      </c>
      <c r="M414" s="12">
        <f t="shared" si="169"/>
        <v>1.0025467210000001</v>
      </c>
      <c r="N414" s="12">
        <f t="shared" ca="1" si="170"/>
        <v>1.007967802</v>
      </c>
      <c r="O414" s="179">
        <f t="shared" si="178"/>
        <v>0</v>
      </c>
      <c r="P414" s="14">
        <f t="shared" ca="1" si="167"/>
        <v>7.6101006900000003</v>
      </c>
      <c r="Q414" s="14">
        <f t="shared" si="168"/>
        <v>0</v>
      </c>
      <c r="R414" s="14">
        <f t="shared" ca="1" si="186"/>
        <v>0</v>
      </c>
      <c r="S414" s="20">
        <f t="shared" si="171"/>
        <v>0</v>
      </c>
      <c r="T414" s="14">
        <f t="shared" si="185"/>
        <v>0</v>
      </c>
      <c r="U414" s="4" t="str">
        <f t="shared" si="179"/>
        <v>J=</v>
      </c>
      <c r="V414" s="29">
        <f t="shared" si="180"/>
        <v>44795</v>
      </c>
      <c r="W414" s="3"/>
      <c r="X414" s="3"/>
      <c r="Y414" s="105">
        <f>[2]Plan1!$A484</f>
        <v>51094</v>
      </c>
      <c r="Z414" s="105" t="str">
        <f>[2]Plan1!$C484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72"/>
        <v>44778</v>
      </c>
      <c r="B415" s="144">
        <f t="shared" ca="1" si="181"/>
        <v>963.42844491000005</v>
      </c>
      <c r="C415" s="14">
        <f t="shared" si="173"/>
        <v>955.10665223000001</v>
      </c>
      <c r="D415" s="13">
        <f ca="1">IF(A415&lt;$B$1,VLOOKUP(A415,[1]DI!$A$4:$B$15000,2,FALSE),0)</f>
        <v>0.13650000000000001</v>
      </c>
      <c r="E415" s="14">
        <f t="shared" ca="1" si="182"/>
        <v>1.00050788</v>
      </c>
      <c r="F415" s="14">
        <f ca="1">(TRUNC(PRODUCT($E$12:$E414),16))</f>
        <v>1.1008663749155001</v>
      </c>
      <c r="G415" s="14">
        <f t="shared" ca="1" si="183"/>
        <v>1.0943898401991801</v>
      </c>
      <c r="H415" s="14">
        <f t="shared" ca="1" si="184"/>
        <v>1.00591794</v>
      </c>
      <c r="I415" s="13">
        <f t="shared" si="174"/>
        <v>0.06</v>
      </c>
      <c r="J415" s="29">
        <f t="shared" si="175"/>
        <v>44762</v>
      </c>
      <c r="K415" s="2">
        <f t="shared" si="176"/>
        <v>12</v>
      </c>
      <c r="L415" s="17">
        <f t="shared" si="177"/>
        <v>12</v>
      </c>
      <c r="M415" s="12">
        <f t="shared" si="169"/>
        <v>1.0027785629999999</v>
      </c>
      <c r="N415" s="12">
        <f t="shared" ca="1" si="170"/>
        <v>1.0087129459999999</v>
      </c>
      <c r="O415" s="179">
        <f t="shared" si="178"/>
        <v>0</v>
      </c>
      <c r="P415" s="14">
        <f t="shared" ca="1" si="167"/>
        <v>8.3217926799999997</v>
      </c>
      <c r="Q415" s="14">
        <f t="shared" si="168"/>
        <v>0</v>
      </c>
      <c r="R415" s="14">
        <f t="shared" ca="1" si="186"/>
        <v>0</v>
      </c>
      <c r="S415" s="20">
        <f t="shared" si="171"/>
        <v>0</v>
      </c>
      <c r="T415" s="14">
        <f t="shared" si="185"/>
        <v>0</v>
      </c>
      <c r="U415" s="4" t="str">
        <f t="shared" si="179"/>
        <v>J=</v>
      </c>
      <c r="V415" s="29">
        <f t="shared" si="180"/>
        <v>44795</v>
      </c>
      <c r="W415" s="3"/>
      <c r="X415" s="3"/>
      <c r="Y415" s="105">
        <f>[2]Plan1!$A485</f>
        <v>51129</v>
      </c>
      <c r="Z415" s="105" t="str">
        <f>[2]Plan1!$C485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72"/>
        <v>44779</v>
      </c>
      <c r="B416" s="144">
        <f t="shared" ca="1" si="181"/>
        <v>964.14066412</v>
      </c>
      <c r="C416" s="14">
        <f t="shared" si="173"/>
        <v>955.10665223000001</v>
      </c>
      <c r="D416" s="13">
        <f ca="1">IF(A416&lt;$B$1,VLOOKUP(A416,[1]DI!$A$4:$B$15000,2,FALSE),0)</f>
        <v>0</v>
      </c>
      <c r="E416" s="14">
        <f t="shared" ca="1" si="182"/>
        <v>1</v>
      </c>
      <c r="F416" s="14">
        <f ca="1">(TRUNC(PRODUCT($E$12:$E415),16))</f>
        <v>1.1014254829299901</v>
      </c>
      <c r="G416" s="14">
        <f t="shared" ca="1" si="183"/>
        <v>1.0943898401991801</v>
      </c>
      <c r="H416" s="14">
        <f t="shared" ca="1" si="184"/>
        <v>1.0064288299999999</v>
      </c>
      <c r="I416" s="13">
        <f t="shared" si="174"/>
        <v>0.06</v>
      </c>
      <c r="J416" s="29">
        <f t="shared" si="175"/>
        <v>44762</v>
      </c>
      <c r="K416" s="2">
        <f t="shared" si="176"/>
        <v>12</v>
      </c>
      <c r="L416" s="17">
        <f t="shared" si="177"/>
        <v>13</v>
      </c>
      <c r="M416" s="12">
        <f t="shared" si="169"/>
        <v>1.0030104580000001</v>
      </c>
      <c r="N416" s="12">
        <f t="shared" ca="1" si="170"/>
        <v>1.009458642</v>
      </c>
      <c r="O416" s="179">
        <f t="shared" si="178"/>
        <v>0</v>
      </c>
      <c r="P416" s="14">
        <f t="shared" ca="1" si="167"/>
        <v>9.0340118900000004</v>
      </c>
      <c r="Q416" s="14">
        <f t="shared" si="168"/>
        <v>0</v>
      </c>
      <c r="R416" s="14">
        <f t="shared" ca="1" si="186"/>
        <v>0</v>
      </c>
      <c r="S416" s="20">
        <f t="shared" si="171"/>
        <v>0</v>
      </c>
      <c r="T416" s="14">
        <f t="shared" si="185"/>
        <v>0</v>
      </c>
      <c r="U416" s="4" t="str">
        <f t="shared" si="179"/>
        <v>J=</v>
      </c>
      <c r="V416" s="29">
        <f t="shared" si="180"/>
        <v>44795</v>
      </c>
      <c r="W416" s="3"/>
      <c r="X416" s="3"/>
      <c r="Y416" s="105">
        <f>[2]Plan1!$A486</f>
        <v>51136</v>
      </c>
      <c r="Z416" s="105" t="str">
        <f>[2]Plan1!$C486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72"/>
        <v>44780</v>
      </c>
      <c r="B417" s="144">
        <f t="shared" ca="1" si="181"/>
        <v>964.14066412</v>
      </c>
      <c r="C417" s="14">
        <f t="shared" si="173"/>
        <v>955.10665223000001</v>
      </c>
      <c r="D417" s="13">
        <f ca="1">IF(A417&lt;$B$1,VLOOKUP(A417,[1]DI!$A$4:$B$15000,2,FALSE),0)</f>
        <v>0</v>
      </c>
      <c r="E417" s="14">
        <f t="shared" ca="1" si="182"/>
        <v>1</v>
      </c>
      <c r="F417" s="14">
        <f ca="1">(TRUNC(PRODUCT($E$12:$E416),16))</f>
        <v>1.1014254829299901</v>
      </c>
      <c r="G417" s="14">
        <f t="shared" ca="1" si="183"/>
        <v>1.0943898401991801</v>
      </c>
      <c r="H417" s="14">
        <f t="shared" ca="1" si="184"/>
        <v>1.0064288299999999</v>
      </c>
      <c r="I417" s="13">
        <f t="shared" si="174"/>
        <v>0.06</v>
      </c>
      <c r="J417" s="29">
        <f t="shared" si="175"/>
        <v>44762</v>
      </c>
      <c r="K417" s="2">
        <f t="shared" si="176"/>
        <v>12</v>
      </c>
      <c r="L417" s="17">
        <f t="shared" si="177"/>
        <v>13</v>
      </c>
      <c r="M417" s="12">
        <f t="shared" si="169"/>
        <v>1.0030104580000001</v>
      </c>
      <c r="N417" s="12">
        <f t="shared" ca="1" si="170"/>
        <v>1.009458642</v>
      </c>
      <c r="O417" s="179">
        <f t="shared" si="178"/>
        <v>0</v>
      </c>
      <c r="P417" s="14">
        <f t="shared" ca="1" si="167"/>
        <v>9.0340118900000004</v>
      </c>
      <c r="Q417" s="14">
        <f t="shared" si="168"/>
        <v>0</v>
      </c>
      <c r="R417" s="14">
        <f t="shared" ca="1" si="186"/>
        <v>0</v>
      </c>
      <c r="S417" s="20">
        <f t="shared" si="171"/>
        <v>0</v>
      </c>
      <c r="T417" s="14">
        <f t="shared" si="185"/>
        <v>0</v>
      </c>
      <c r="U417" s="4" t="str">
        <f t="shared" si="179"/>
        <v>J=</v>
      </c>
      <c r="V417" s="29">
        <f t="shared" si="180"/>
        <v>44795</v>
      </c>
      <c r="W417" s="3"/>
      <c r="X417" s="3"/>
      <c r="Y417" s="105">
        <f>[2]Plan1!$A487</f>
        <v>51179</v>
      </c>
      <c r="Z417" s="105" t="str">
        <f>[2]Plan1!$C487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72"/>
        <v>44781</v>
      </c>
      <c r="B418" s="144">
        <f t="shared" ca="1" si="181"/>
        <v>964.14066412</v>
      </c>
      <c r="C418" s="14">
        <f t="shared" si="173"/>
        <v>955.10665223000001</v>
      </c>
      <c r="D418" s="13">
        <f ca="1">IF(A418&lt;$B$1,VLOOKUP(A418,[1]DI!$A$4:$B$15000,2,FALSE),0)</f>
        <v>0.13650000000000001</v>
      </c>
      <c r="E418" s="14">
        <f t="shared" ca="1" si="182"/>
        <v>1.00050788</v>
      </c>
      <c r="F418" s="14">
        <f ca="1">(TRUNC(PRODUCT($E$12:$E417),16))</f>
        <v>1.1014254829299901</v>
      </c>
      <c r="G418" s="14">
        <f t="shared" ca="1" si="183"/>
        <v>1.0943898401991801</v>
      </c>
      <c r="H418" s="14">
        <f t="shared" ca="1" si="184"/>
        <v>1.0064288299999999</v>
      </c>
      <c r="I418" s="13">
        <f t="shared" si="174"/>
        <v>0.06</v>
      </c>
      <c r="J418" s="29">
        <f t="shared" si="175"/>
        <v>44762</v>
      </c>
      <c r="K418" s="2">
        <f t="shared" si="176"/>
        <v>13</v>
      </c>
      <c r="L418" s="17">
        <f t="shared" si="177"/>
        <v>13</v>
      </c>
      <c r="M418" s="12">
        <f t="shared" si="169"/>
        <v>1.0030104580000001</v>
      </c>
      <c r="N418" s="12">
        <f t="shared" ca="1" si="170"/>
        <v>1.009458642</v>
      </c>
      <c r="O418" s="179">
        <f t="shared" si="178"/>
        <v>0</v>
      </c>
      <c r="P418" s="14">
        <f t="shared" ca="1" si="167"/>
        <v>9.0340118900000004</v>
      </c>
      <c r="Q418" s="14">
        <f t="shared" si="168"/>
        <v>0</v>
      </c>
      <c r="R418" s="14">
        <f t="shared" ca="1" si="186"/>
        <v>0</v>
      </c>
      <c r="S418" s="20">
        <f t="shared" si="171"/>
        <v>0</v>
      </c>
      <c r="T418" s="14">
        <f t="shared" si="185"/>
        <v>0</v>
      </c>
      <c r="U418" s="4" t="str">
        <f t="shared" si="179"/>
        <v>J=</v>
      </c>
      <c r="V418" s="29">
        <f t="shared" si="180"/>
        <v>44795</v>
      </c>
      <c r="W418" s="3"/>
      <c r="X418" s="3"/>
      <c r="Y418" s="105">
        <f>[2]Plan1!$A488</f>
        <v>51180</v>
      </c>
      <c r="Z418" s="105" t="str">
        <f>[2]Plan1!$C488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72"/>
        <v>44782</v>
      </c>
      <c r="B419" s="144">
        <f t="shared" ca="1" si="181"/>
        <v>964.85340004</v>
      </c>
      <c r="C419" s="14">
        <f t="shared" si="173"/>
        <v>955.10665223000001</v>
      </c>
      <c r="D419" s="13">
        <f ca="1">IF(A419&lt;$B$1,VLOOKUP(A419,[1]DI!$A$4:$B$15000,2,FALSE),0)</f>
        <v>0.13650000000000001</v>
      </c>
      <c r="E419" s="14">
        <f t="shared" ca="1" si="182"/>
        <v>1.00050788</v>
      </c>
      <c r="F419" s="14">
        <f ca="1">(TRUNC(PRODUCT($E$12:$E418),16))</f>
        <v>1.10198487490426</v>
      </c>
      <c r="G419" s="14">
        <f t="shared" ca="1" si="183"/>
        <v>1.0943898401991801</v>
      </c>
      <c r="H419" s="14">
        <f t="shared" ca="1" si="184"/>
        <v>1.0069399699999999</v>
      </c>
      <c r="I419" s="13">
        <f t="shared" si="174"/>
        <v>0.06</v>
      </c>
      <c r="J419" s="29">
        <f t="shared" si="175"/>
        <v>44762</v>
      </c>
      <c r="K419" s="2">
        <f t="shared" si="176"/>
        <v>14</v>
      </c>
      <c r="L419" s="17">
        <f t="shared" si="177"/>
        <v>14</v>
      </c>
      <c r="M419" s="12">
        <f t="shared" si="169"/>
        <v>1.0032424069999999</v>
      </c>
      <c r="N419" s="12">
        <f t="shared" ca="1" si="170"/>
        <v>1.010204879</v>
      </c>
      <c r="O419" s="179">
        <f t="shared" si="178"/>
        <v>0</v>
      </c>
      <c r="P419" s="14">
        <f t="shared" ca="1" si="167"/>
        <v>9.7467478100000005</v>
      </c>
      <c r="Q419" s="14">
        <f t="shared" si="168"/>
        <v>0</v>
      </c>
      <c r="R419" s="14">
        <f t="shared" ca="1" si="186"/>
        <v>0</v>
      </c>
      <c r="S419" s="20">
        <f t="shared" si="171"/>
        <v>0</v>
      </c>
      <c r="T419" s="14">
        <f t="shared" si="185"/>
        <v>0</v>
      </c>
      <c r="U419" s="4" t="str">
        <f t="shared" si="179"/>
        <v>J=</v>
      </c>
      <c r="V419" s="29">
        <f t="shared" si="180"/>
        <v>44795</v>
      </c>
      <c r="W419" s="3"/>
      <c r="X419" s="3"/>
      <c r="Y419" s="105">
        <f>[2]Plan1!$A489</f>
        <v>51225</v>
      </c>
      <c r="Z419" s="105" t="str">
        <f>[2]Plan1!$C489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72"/>
        <v>44783</v>
      </c>
      <c r="B420" s="144">
        <f t="shared" ca="1" si="181"/>
        <v>965.56667274000006</v>
      </c>
      <c r="C420" s="14">
        <f t="shared" si="173"/>
        <v>955.10665223000001</v>
      </c>
      <c r="D420" s="13">
        <f ca="1">IF(A420&lt;$B$1,VLOOKUP(A420,[1]DI!$A$4:$B$15000,2,FALSE),0)</f>
        <v>0.13650000000000001</v>
      </c>
      <c r="E420" s="14">
        <f t="shared" ca="1" si="182"/>
        <v>1.00050788</v>
      </c>
      <c r="F420" s="14">
        <f ca="1">(TRUNC(PRODUCT($E$12:$E419),16))</f>
        <v>1.10254455098253</v>
      </c>
      <c r="G420" s="14">
        <f t="shared" ca="1" si="183"/>
        <v>1.0943898401991801</v>
      </c>
      <c r="H420" s="14">
        <f t="shared" ca="1" si="184"/>
        <v>1.00745138</v>
      </c>
      <c r="I420" s="13">
        <f t="shared" si="174"/>
        <v>0.06</v>
      </c>
      <c r="J420" s="29">
        <f t="shared" si="175"/>
        <v>44762</v>
      </c>
      <c r="K420" s="2">
        <f t="shared" si="176"/>
        <v>15</v>
      </c>
      <c r="L420" s="17">
        <f t="shared" si="177"/>
        <v>15</v>
      </c>
      <c r="M420" s="12">
        <f t="shared" si="169"/>
        <v>1.0034744090000001</v>
      </c>
      <c r="N420" s="12">
        <f t="shared" ca="1" si="170"/>
        <v>1.0109516780000001</v>
      </c>
      <c r="O420" s="179">
        <f t="shared" si="178"/>
        <v>0</v>
      </c>
      <c r="P420" s="14">
        <f t="shared" ca="1" si="167"/>
        <v>10.46002051</v>
      </c>
      <c r="Q420" s="14">
        <f t="shared" si="168"/>
        <v>0</v>
      </c>
      <c r="R420" s="14">
        <f t="shared" ca="1" si="186"/>
        <v>0</v>
      </c>
      <c r="S420" s="20">
        <f t="shared" si="171"/>
        <v>0</v>
      </c>
      <c r="T420" s="14">
        <f t="shared" si="185"/>
        <v>0</v>
      </c>
      <c r="U420" s="4" t="str">
        <f t="shared" si="179"/>
        <v>J=</v>
      </c>
      <c r="V420" s="29">
        <f t="shared" si="180"/>
        <v>44795</v>
      </c>
      <c r="W420" s="3"/>
      <c r="X420" s="3"/>
      <c r="Y420" s="105">
        <f>[2]Plan1!$A490</f>
        <v>51247</v>
      </c>
      <c r="Z420" s="105" t="str">
        <f>[2]Plan1!$C490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72"/>
        <v>44784</v>
      </c>
      <c r="B421" s="144">
        <f t="shared" ca="1" si="181"/>
        <v>966.28046404999998</v>
      </c>
      <c r="C421" s="14">
        <f t="shared" si="173"/>
        <v>955.10665223000001</v>
      </c>
      <c r="D421" s="13">
        <f ca="1">IF(A421&lt;$B$1,VLOOKUP(A421,[1]DI!$A$4:$B$15000,2,FALSE),0)</f>
        <v>0.13650000000000001</v>
      </c>
      <c r="E421" s="14">
        <f t="shared" ca="1" si="182"/>
        <v>1.00050788</v>
      </c>
      <c r="F421" s="14">
        <f ca="1">(TRUNC(PRODUCT($E$12:$E420),16))</f>
        <v>1.10310451130908</v>
      </c>
      <c r="G421" s="14">
        <f t="shared" ca="1" si="183"/>
        <v>1.0943898401991801</v>
      </c>
      <c r="H421" s="14">
        <f t="shared" ca="1" si="184"/>
        <v>1.0079630399999999</v>
      </c>
      <c r="I421" s="13">
        <f t="shared" si="174"/>
        <v>0.06</v>
      </c>
      <c r="J421" s="29">
        <f t="shared" si="175"/>
        <v>44762</v>
      </c>
      <c r="K421" s="2">
        <f t="shared" si="176"/>
        <v>16</v>
      </c>
      <c r="L421" s="17">
        <f t="shared" si="177"/>
        <v>16</v>
      </c>
      <c r="M421" s="12">
        <f t="shared" si="169"/>
        <v>1.003706465</v>
      </c>
      <c r="N421" s="12">
        <f t="shared" ca="1" si="170"/>
        <v>1.01169902</v>
      </c>
      <c r="O421" s="179">
        <f t="shared" si="178"/>
        <v>0</v>
      </c>
      <c r="P421" s="14">
        <f t="shared" ca="1" si="167"/>
        <v>11.173811819999999</v>
      </c>
      <c r="Q421" s="14">
        <f t="shared" si="168"/>
        <v>0</v>
      </c>
      <c r="R421" s="14">
        <f t="shared" ca="1" si="186"/>
        <v>0</v>
      </c>
      <c r="S421" s="20">
        <f t="shared" si="171"/>
        <v>0</v>
      </c>
      <c r="T421" s="14">
        <f t="shared" si="185"/>
        <v>0</v>
      </c>
      <c r="U421" s="4" t="str">
        <f t="shared" si="179"/>
        <v>J=</v>
      </c>
      <c r="V421" s="29">
        <f t="shared" si="180"/>
        <v>44795</v>
      </c>
      <c r="W421" s="3"/>
      <c r="X421" s="3"/>
      <c r="Y421" s="105">
        <f>[2]Plan1!$A491</f>
        <v>51257</v>
      </c>
      <c r="Z421" s="105" t="str">
        <f>[2]Plan1!$C491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72"/>
        <v>44785</v>
      </c>
      <c r="B422" s="144">
        <f t="shared" ca="1" si="181"/>
        <v>966.99479213999996</v>
      </c>
      <c r="C422" s="14">
        <f t="shared" si="173"/>
        <v>955.10665223000001</v>
      </c>
      <c r="D422" s="13">
        <f ca="1">IF(A422&lt;$B$1,VLOOKUP(A422,[1]DI!$A$4:$B$15000,2,FALSE),0)</f>
        <v>0.13650000000000001</v>
      </c>
      <c r="E422" s="14">
        <f t="shared" ca="1" si="182"/>
        <v>1.00050788</v>
      </c>
      <c r="F422" s="14">
        <f ca="1">(TRUNC(PRODUCT($E$12:$E421),16))</f>
        <v>1.10366475602828</v>
      </c>
      <c r="G422" s="14">
        <f t="shared" ca="1" si="183"/>
        <v>1.0943898401991801</v>
      </c>
      <c r="H422" s="14">
        <f t="shared" ca="1" si="184"/>
        <v>1.00847497</v>
      </c>
      <c r="I422" s="13">
        <f t="shared" si="174"/>
        <v>0.06</v>
      </c>
      <c r="J422" s="29">
        <f t="shared" si="175"/>
        <v>44762</v>
      </c>
      <c r="K422" s="2">
        <f t="shared" si="176"/>
        <v>17</v>
      </c>
      <c r="L422" s="17">
        <f t="shared" si="177"/>
        <v>17</v>
      </c>
      <c r="M422" s="12">
        <f t="shared" si="169"/>
        <v>1.0039385750000001</v>
      </c>
      <c r="N422" s="12">
        <f t="shared" ca="1" si="170"/>
        <v>1.012446924</v>
      </c>
      <c r="O422" s="179">
        <f t="shared" si="178"/>
        <v>0</v>
      </c>
      <c r="P422" s="14">
        <f t="shared" ca="1" si="167"/>
        <v>11.88813991</v>
      </c>
      <c r="Q422" s="14">
        <f t="shared" si="168"/>
        <v>0</v>
      </c>
      <c r="R422" s="14">
        <f t="shared" ca="1" si="186"/>
        <v>0</v>
      </c>
      <c r="S422" s="20">
        <f t="shared" si="171"/>
        <v>0</v>
      </c>
      <c r="T422" s="14">
        <f t="shared" si="185"/>
        <v>0</v>
      </c>
      <c r="U422" s="4" t="str">
        <f t="shared" si="179"/>
        <v>J=</v>
      </c>
      <c r="V422" s="29">
        <f t="shared" si="180"/>
        <v>44795</v>
      </c>
      <c r="W422" s="3"/>
      <c r="X422" s="3"/>
      <c r="Y422" s="105">
        <f>[2]Plan1!$A492</f>
        <v>51287</v>
      </c>
      <c r="Z422" s="105" t="str">
        <f>[2]Plan1!$C492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72"/>
        <v>44786</v>
      </c>
      <c r="B423" s="144">
        <f t="shared" ca="1" si="181"/>
        <v>967.70963885000003</v>
      </c>
      <c r="C423" s="14">
        <f t="shared" si="173"/>
        <v>955.10665223000001</v>
      </c>
      <c r="D423" s="13">
        <f ca="1">IF(A423&lt;$B$1,VLOOKUP(A423,[1]DI!$A$4:$B$15000,2,FALSE),0)</f>
        <v>0</v>
      </c>
      <c r="E423" s="14">
        <f t="shared" ca="1" si="182"/>
        <v>1</v>
      </c>
      <c r="F423" s="14">
        <f ca="1">(TRUNC(PRODUCT($E$12:$E422),16))</f>
        <v>1.10422528528458</v>
      </c>
      <c r="G423" s="14">
        <f t="shared" ca="1" si="183"/>
        <v>1.0943898401991801</v>
      </c>
      <c r="H423" s="14">
        <f t="shared" ca="1" si="184"/>
        <v>1.0089871500000001</v>
      </c>
      <c r="I423" s="13">
        <f t="shared" si="174"/>
        <v>0.06</v>
      </c>
      <c r="J423" s="29">
        <f t="shared" si="175"/>
        <v>44762</v>
      </c>
      <c r="K423" s="2">
        <f t="shared" si="176"/>
        <v>17</v>
      </c>
      <c r="L423" s="17">
        <f t="shared" si="177"/>
        <v>18</v>
      </c>
      <c r="M423" s="12">
        <f t="shared" si="169"/>
        <v>1.004170738</v>
      </c>
      <c r="N423" s="12">
        <f t="shared" ca="1" si="170"/>
        <v>1.0131953709999999</v>
      </c>
      <c r="O423" s="179">
        <f t="shared" si="178"/>
        <v>0</v>
      </c>
      <c r="P423" s="14">
        <f t="shared" ca="1" si="167"/>
        <v>12.602986619999999</v>
      </c>
      <c r="Q423" s="14">
        <f t="shared" si="168"/>
        <v>0</v>
      </c>
      <c r="R423" s="14">
        <f t="shared" ca="1" si="186"/>
        <v>0</v>
      </c>
      <c r="S423" s="20">
        <f t="shared" si="171"/>
        <v>0</v>
      </c>
      <c r="T423" s="14">
        <f t="shared" si="185"/>
        <v>0</v>
      </c>
      <c r="U423" s="4" t="str">
        <f t="shared" si="179"/>
        <v>J=</v>
      </c>
      <c r="V423" s="29">
        <f t="shared" si="180"/>
        <v>44795</v>
      </c>
      <c r="W423" s="3"/>
      <c r="X423" s="3"/>
      <c r="Y423" s="105">
        <f>[2]Plan1!$A493</f>
        <v>51386</v>
      </c>
      <c r="Z423" s="105" t="str">
        <f>[2]Plan1!$C493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72"/>
        <v>44787</v>
      </c>
      <c r="B424" s="144">
        <f t="shared" ca="1" si="181"/>
        <v>967.70963885000003</v>
      </c>
      <c r="C424" s="14">
        <f t="shared" si="173"/>
        <v>955.10665223000001</v>
      </c>
      <c r="D424" s="13">
        <f ca="1">IF(A424&lt;$B$1,VLOOKUP(A424,[1]DI!$A$4:$B$15000,2,FALSE),0)</f>
        <v>0</v>
      </c>
      <c r="E424" s="14">
        <f t="shared" ca="1" si="182"/>
        <v>1</v>
      </c>
      <c r="F424" s="14">
        <f ca="1">(TRUNC(PRODUCT($E$12:$E423),16))</f>
        <v>1.10422528528458</v>
      </c>
      <c r="G424" s="14">
        <f t="shared" ca="1" si="183"/>
        <v>1.0943898401991801</v>
      </c>
      <c r="H424" s="14">
        <f t="shared" ca="1" si="184"/>
        <v>1.0089871500000001</v>
      </c>
      <c r="I424" s="13">
        <f t="shared" si="174"/>
        <v>0.06</v>
      </c>
      <c r="J424" s="29">
        <f t="shared" si="175"/>
        <v>44762</v>
      </c>
      <c r="K424" s="2">
        <f t="shared" si="176"/>
        <v>17</v>
      </c>
      <c r="L424" s="17">
        <f t="shared" si="177"/>
        <v>18</v>
      </c>
      <c r="M424" s="12">
        <f t="shared" si="169"/>
        <v>1.004170738</v>
      </c>
      <c r="N424" s="12">
        <f t="shared" ca="1" si="170"/>
        <v>1.0131953709999999</v>
      </c>
      <c r="O424" s="179">
        <f t="shared" si="178"/>
        <v>0</v>
      </c>
      <c r="P424" s="14">
        <f t="shared" ca="1" si="167"/>
        <v>12.602986619999999</v>
      </c>
      <c r="Q424" s="14">
        <f t="shared" si="168"/>
        <v>0</v>
      </c>
      <c r="R424" s="14">
        <f t="shared" ca="1" si="186"/>
        <v>0</v>
      </c>
      <c r="S424" s="20">
        <f t="shared" si="171"/>
        <v>0</v>
      </c>
      <c r="T424" s="14">
        <f t="shared" si="185"/>
        <v>0</v>
      </c>
      <c r="U424" s="4" t="str">
        <f t="shared" si="179"/>
        <v>J=</v>
      </c>
      <c r="V424" s="29">
        <f t="shared" si="180"/>
        <v>44795</v>
      </c>
      <c r="W424" s="3"/>
      <c r="X424" s="3"/>
      <c r="Y424" s="105">
        <f>[2]Plan1!$A494</f>
        <v>51421</v>
      </c>
      <c r="Z424" s="105" t="str">
        <f>[2]Plan1!$C494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72"/>
        <v>44788</v>
      </c>
      <c r="B425" s="144">
        <f t="shared" ca="1" si="181"/>
        <v>967.70963885000003</v>
      </c>
      <c r="C425" s="14">
        <f t="shared" si="173"/>
        <v>955.10665223000001</v>
      </c>
      <c r="D425" s="13">
        <f ca="1">IF(A425&lt;$B$1,VLOOKUP(A425,[1]DI!$A$4:$B$15000,2,FALSE),0)</f>
        <v>0.13650000000000001</v>
      </c>
      <c r="E425" s="14">
        <f t="shared" ca="1" si="182"/>
        <v>1.00050788</v>
      </c>
      <c r="F425" s="14">
        <f ca="1">(TRUNC(PRODUCT($E$12:$E424),16))</f>
        <v>1.10422528528458</v>
      </c>
      <c r="G425" s="14">
        <f t="shared" ca="1" si="183"/>
        <v>1.0943898401991801</v>
      </c>
      <c r="H425" s="14">
        <f t="shared" ca="1" si="184"/>
        <v>1.0089871500000001</v>
      </c>
      <c r="I425" s="13">
        <f t="shared" si="174"/>
        <v>0.06</v>
      </c>
      <c r="J425" s="29">
        <f t="shared" si="175"/>
        <v>44762</v>
      </c>
      <c r="K425" s="2">
        <f t="shared" si="176"/>
        <v>18</v>
      </c>
      <c r="L425" s="17">
        <f t="shared" si="177"/>
        <v>18</v>
      </c>
      <c r="M425" s="12">
        <f t="shared" si="169"/>
        <v>1.004170738</v>
      </c>
      <c r="N425" s="12">
        <f t="shared" ca="1" si="170"/>
        <v>1.0131953709999999</v>
      </c>
      <c r="O425" s="179">
        <f t="shared" si="178"/>
        <v>0</v>
      </c>
      <c r="P425" s="14">
        <f t="shared" ca="1" si="167"/>
        <v>12.602986619999999</v>
      </c>
      <c r="Q425" s="14">
        <f t="shared" si="168"/>
        <v>0</v>
      </c>
      <c r="R425" s="14">
        <f t="shared" ca="1" si="186"/>
        <v>0</v>
      </c>
      <c r="S425" s="20">
        <f t="shared" si="171"/>
        <v>0</v>
      </c>
      <c r="T425" s="14">
        <f t="shared" si="185"/>
        <v>0</v>
      </c>
      <c r="U425" s="4" t="str">
        <f t="shared" si="179"/>
        <v>J=</v>
      </c>
      <c r="V425" s="29">
        <f t="shared" si="180"/>
        <v>44795</v>
      </c>
      <c r="W425" s="3"/>
      <c r="X425" s="3"/>
      <c r="Y425" s="105">
        <f>[2]Plan1!$A495</f>
        <v>51442</v>
      </c>
      <c r="Z425" s="105" t="str">
        <f>[2]Plan1!$C495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72"/>
        <v>44789</v>
      </c>
      <c r="B426" s="144">
        <f t="shared" ca="1" si="181"/>
        <v>968.42501373000005</v>
      </c>
      <c r="C426" s="14">
        <f t="shared" si="173"/>
        <v>955.10665223000001</v>
      </c>
      <c r="D426" s="13">
        <f ca="1">IF(A426&lt;$B$1,VLOOKUP(A426,[1]DI!$A$4:$B$15000,2,FALSE),0)</f>
        <v>0.13650000000000001</v>
      </c>
      <c r="E426" s="14">
        <f t="shared" ca="1" si="182"/>
        <v>1.00050788</v>
      </c>
      <c r="F426" s="14">
        <f ca="1">(TRUNC(PRODUCT($E$12:$E425),16))</f>
        <v>1.1047860992224701</v>
      </c>
      <c r="G426" s="14">
        <f t="shared" ca="1" si="183"/>
        <v>1.0943898401991801</v>
      </c>
      <c r="H426" s="14">
        <f t="shared" ca="1" si="184"/>
        <v>1.0094995899999999</v>
      </c>
      <c r="I426" s="13">
        <f t="shared" si="174"/>
        <v>0.06</v>
      </c>
      <c r="J426" s="29">
        <f t="shared" si="175"/>
        <v>44762</v>
      </c>
      <c r="K426" s="2">
        <f t="shared" si="176"/>
        <v>19</v>
      </c>
      <c r="L426" s="17">
        <f t="shared" si="177"/>
        <v>19</v>
      </c>
      <c r="M426" s="12">
        <f t="shared" si="169"/>
        <v>1.004402955</v>
      </c>
      <c r="N426" s="12">
        <f t="shared" ca="1" si="170"/>
        <v>1.013944371</v>
      </c>
      <c r="O426" s="179">
        <f t="shared" si="178"/>
        <v>0</v>
      </c>
      <c r="P426" s="14">
        <f t="shared" ca="1" si="167"/>
        <v>13.3183615</v>
      </c>
      <c r="Q426" s="14">
        <f t="shared" si="168"/>
        <v>0</v>
      </c>
      <c r="R426" s="14">
        <f t="shared" ca="1" si="186"/>
        <v>0</v>
      </c>
      <c r="S426" s="20">
        <f t="shared" si="171"/>
        <v>0</v>
      </c>
      <c r="T426" s="14">
        <f t="shared" si="185"/>
        <v>0</v>
      </c>
      <c r="U426" s="4" t="str">
        <f t="shared" si="179"/>
        <v>J=</v>
      </c>
      <c r="V426" s="29">
        <f t="shared" si="180"/>
        <v>44795</v>
      </c>
      <c r="W426" s="3"/>
      <c r="X426" s="3"/>
      <c r="Y426" s="105">
        <f>[2]Plan1!$A496</f>
        <v>51455</v>
      </c>
      <c r="Z426" s="105" t="str">
        <f>[2]Plan1!$C496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72"/>
        <v>44790</v>
      </c>
      <c r="B427" s="144">
        <f t="shared" ca="1" si="181"/>
        <v>969.14092729000004</v>
      </c>
      <c r="C427" s="14">
        <f t="shared" si="173"/>
        <v>955.10665223000001</v>
      </c>
      <c r="D427" s="13">
        <f ca="1">IF(A427&lt;$B$1,VLOOKUP(A427,[1]DI!$A$4:$B$15000,2,FALSE),0)</f>
        <v>0.13650000000000001</v>
      </c>
      <c r="E427" s="14">
        <f t="shared" ca="1" si="182"/>
        <v>1.00050788</v>
      </c>
      <c r="F427" s="14">
        <f ca="1">(TRUNC(PRODUCT($E$12:$E426),16))</f>
        <v>1.1053471979865399</v>
      </c>
      <c r="G427" s="14">
        <f t="shared" ca="1" si="183"/>
        <v>1.0943898401991801</v>
      </c>
      <c r="H427" s="14">
        <f t="shared" ca="1" si="184"/>
        <v>1.0100123000000001</v>
      </c>
      <c r="I427" s="13">
        <f t="shared" si="174"/>
        <v>0.06</v>
      </c>
      <c r="J427" s="29">
        <f t="shared" si="175"/>
        <v>44762</v>
      </c>
      <c r="K427" s="2">
        <f t="shared" si="176"/>
        <v>20</v>
      </c>
      <c r="L427" s="17">
        <f t="shared" si="177"/>
        <v>20</v>
      </c>
      <c r="M427" s="12">
        <f t="shared" si="169"/>
        <v>1.004635226</v>
      </c>
      <c r="N427" s="12">
        <f t="shared" ca="1" si="170"/>
        <v>1.0146939349999999</v>
      </c>
      <c r="O427" s="179">
        <f t="shared" si="178"/>
        <v>0</v>
      </c>
      <c r="P427" s="14">
        <f t="shared" ca="1" si="167"/>
        <v>14.034275060000001</v>
      </c>
      <c r="Q427" s="14">
        <f t="shared" si="168"/>
        <v>0</v>
      </c>
      <c r="R427" s="14">
        <f t="shared" ca="1" si="186"/>
        <v>0</v>
      </c>
      <c r="S427" s="20">
        <f t="shared" si="171"/>
        <v>0</v>
      </c>
      <c r="T427" s="14">
        <f t="shared" si="185"/>
        <v>0</v>
      </c>
      <c r="U427" s="4" t="str">
        <f t="shared" si="179"/>
        <v>J=</v>
      </c>
      <c r="V427" s="29">
        <f t="shared" si="180"/>
        <v>44795</v>
      </c>
      <c r="W427" s="3"/>
      <c r="X427" s="3"/>
      <c r="Y427" s="105">
        <f>[2]Plan1!$A497</f>
        <v>51460</v>
      </c>
      <c r="Z427" s="105" t="str">
        <f>[2]Plan1!$C497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72"/>
        <v>44791</v>
      </c>
      <c r="B428" s="144">
        <f t="shared" ca="1" si="181"/>
        <v>969.85736042999997</v>
      </c>
      <c r="C428" s="14">
        <f t="shared" si="173"/>
        <v>955.10665223000001</v>
      </c>
      <c r="D428" s="13">
        <f ca="1">IF(A428&lt;$B$1,VLOOKUP(A428,[1]DI!$A$4:$B$15000,2,FALSE),0)</f>
        <v>0.13650000000000001</v>
      </c>
      <c r="E428" s="14">
        <f t="shared" ca="1" si="182"/>
        <v>1.00050788</v>
      </c>
      <c r="F428" s="14">
        <f ca="1">(TRUNC(PRODUCT($E$12:$E427),16))</f>
        <v>1.10590858172145</v>
      </c>
      <c r="G428" s="14">
        <f t="shared" ca="1" si="183"/>
        <v>1.0943898401991801</v>
      </c>
      <c r="H428" s="14">
        <f t="shared" ca="1" si="184"/>
        <v>1.0105252600000001</v>
      </c>
      <c r="I428" s="13">
        <f t="shared" si="174"/>
        <v>0.06</v>
      </c>
      <c r="J428" s="29">
        <f t="shared" si="175"/>
        <v>44762</v>
      </c>
      <c r="K428" s="2">
        <f t="shared" si="176"/>
        <v>21</v>
      </c>
      <c r="L428" s="17">
        <f t="shared" si="177"/>
        <v>21</v>
      </c>
      <c r="M428" s="12">
        <f t="shared" si="169"/>
        <v>1.004867551</v>
      </c>
      <c r="N428" s="12">
        <f t="shared" ca="1" si="170"/>
        <v>1.015444043</v>
      </c>
      <c r="O428" s="179">
        <f t="shared" si="178"/>
        <v>0</v>
      </c>
      <c r="P428" s="14">
        <f t="shared" ca="1" si="167"/>
        <v>14.7507082</v>
      </c>
      <c r="Q428" s="14">
        <f t="shared" si="168"/>
        <v>0</v>
      </c>
      <c r="R428" s="14">
        <f t="shared" ca="1" si="186"/>
        <v>0</v>
      </c>
      <c r="S428" s="20">
        <f t="shared" si="171"/>
        <v>0</v>
      </c>
      <c r="T428" s="14">
        <f t="shared" si="185"/>
        <v>0</v>
      </c>
      <c r="U428" s="4" t="str">
        <f t="shared" si="179"/>
        <v>J=</v>
      </c>
      <c r="V428" s="29">
        <f t="shared" si="180"/>
        <v>44795</v>
      </c>
      <c r="W428" s="3"/>
      <c r="X428" s="3"/>
      <c r="Y428" s="105">
        <f>[2]Plan1!$A498</f>
        <v>51495</v>
      </c>
      <c r="Z428" s="105" t="str">
        <f>[2]Plan1!$C498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72"/>
        <v>44792</v>
      </c>
      <c r="B429" s="144">
        <f t="shared" ca="1" si="181"/>
        <v>970.57433225</v>
      </c>
      <c r="C429" s="14">
        <f t="shared" si="173"/>
        <v>955.10665223000001</v>
      </c>
      <c r="D429" s="13">
        <f ca="1">IF(A429&lt;$B$1,VLOOKUP(A429,[1]DI!$A$4:$B$15000,2,FALSE),0)</f>
        <v>0.13650000000000001</v>
      </c>
      <c r="E429" s="14">
        <f t="shared" ca="1" si="182"/>
        <v>1.00050788</v>
      </c>
      <c r="F429" s="14">
        <f ca="1">(TRUNC(PRODUCT($E$12:$E428),16))</f>
        <v>1.1064702505719399</v>
      </c>
      <c r="G429" s="14">
        <f t="shared" ca="1" si="183"/>
        <v>1.0943898401991801</v>
      </c>
      <c r="H429" s="14">
        <f t="shared" ca="1" si="184"/>
        <v>1.01103849</v>
      </c>
      <c r="I429" s="13">
        <f t="shared" si="174"/>
        <v>0.06</v>
      </c>
      <c r="J429" s="29">
        <f t="shared" si="175"/>
        <v>44762</v>
      </c>
      <c r="K429" s="2">
        <f t="shared" si="176"/>
        <v>22</v>
      </c>
      <c r="L429" s="17">
        <f t="shared" si="177"/>
        <v>22</v>
      </c>
      <c r="M429" s="12">
        <f t="shared" si="169"/>
        <v>1.005099929</v>
      </c>
      <c r="N429" s="12">
        <f t="shared" ca="1" si="170"/>
        <v>1.0161947149999999</v>
      </c>
      <c r="O429" s="179">
        <f t="shared" si="178"/>
        <v>0</v>
      </c>
      <c r="P429" s="14">
        <f t="shared" ca="1" si="167"/>
        <v>15.46768002</v>
      </c>
      <c r="Q429" s="14">
        <f t="shared" si="168"/>
        <v>0</v>
      </c>
      <c r="R429" s="14">
        <f t="shared" ca="1" si="186"/>
        <v>0</v>
      </c>
      <c r="S429" s="20">
        <f t="shared" si="171"/>
        <v>0</v>
      </c>
      <c r="T429" s="14">
        <f t="shared" si="185"/>
        <v>0</v>
      </c>
      <c r="U429" s="4" t="str">
        <f t="shared" si="179"/>
        <v>J=</v>
      </c>
      <c r="V429" s="29">
        <f t="shared" si="180"/>
        <v>44795</v>
      </c>
      <c r="W429" s="3"/>
      <c r="X429" s="3"/>
      <c r="Y429" s="105">
        <f>[2]Plan1!$A499</f>
        <v>51502</v>
      </c>
      <c r="Z429" s="105" t="str">
        <f>[2]Plan1!$C499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72"/>
        <v>44793</v>
      </c>
      <c r="B430" s="144">
        <f t="shared" ca="1" si="181"/>
        <v>971.29183224999997</v>
      </c>
      <c r="C430" s="14">
        <f t="shared" si="173"/>
        <v>955.10665223000001</v>
      </c>
      <c r="D430" s="13">
        <f ca="1">IF(A430&lt;$B$1,VLOOKUP(A430,[1]DI!$A$4:$B$15000,2,FALSE),0)</f>
        <v>0</v>
      </c>
      <c r="E430" s="14">
        <f t="shared" ca="1" si="182"/>
        <v>1</v>
      </c>
      <c r="F430" s="14">
        <f ca="1">(TRUNC(PRODUCT($E$12:$E429),16))</f>
        <v>1.1070322046828001</v>
      </c>
      <c r="G430" s="14">
        <f t="shared" ca="1" si="183"/>
        <v>1.0943898401991801</v>
      </c>
      <c r="H430" s="14">
        <f t="shared" ca="1" si="184"/>
        <v>1.0115519799999999</v>
      </c>
      <c r="I430" s="13">
        <f t="shared" si="174"/>
        <v>0.06</v>
      </c>
      <c r="J430" s="29">
        <f t="shared" si="175"/>
        <v>44762</v>
      </c>
      <c r="K430" s="2">
        <f t="shared" si="176"/>
        <v>22</v>
      </c>
      <c r="L430" s="17">
        <f t="shared" si="177"/>
        <v>23</v>
      </c>
      <c r="M430" s="12">
        <f t="shared" si="169"/>
        <v>1.005332361</v>
      </c>
      <c r="N430" s="12">
        <f t="shared" ca="1" si="170"/>
        <v>1.01694594</v>
      </c>
      <c r="O430" s="179">
        <f t="shared" si="178"/>
        <v>0</v>
      </c>
      <c r="P430" s="14">
        <f t="shared" ca="1" si="167"/>
        <v>16.185180020000001</v>
      </c>
      <c r="Q430" s="14">
        <f t="shared" si="168"/>
        <v>0</v>
      </c>
      <c r="R430" s="14">
        <f t="shared" ca="1" si="186"/>
        <v>0</v>
      </c>
      <c r="S430" s="20">
        <f t="shared" si="171"/>
        <v>0</v>
      </c>
      <c r="T430" s="14">
        <f t="shared" si="185"/>
        <v>0</v>
      </c>
      <c r="U430" s="4" t="str">
        <f t="shared" si="179"/>
        <v>J=</v>
      </c>
      <c r="V430" s="29">
        <f t="shared" si="180"/>
        <v>44795</v>
      </c>
      <c r="W430" s="3"/>
      <c r="X430" s="3"/>
      <c r="Y430" s="105">
        <f>[2]Plan1!$A500</f>
        <v>51564</v>
      </c>
      <c r="Z430" s="105" t="str">
        <f>[2]Plan1!$C500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72"/>
        <v>44794</v>
      </c>
      <c r="B431" s="144">
        <f t="shared" ca="1" si="181"/>
        <v>971.29183224999997</v>
      </c>
      <c r="C431" s="14">
        <f t="shared" si="173"/>
        <v>955.10665223000001</v>
      </c>
      <c r="D431" s="13">
        <f ca="1">IF(A431&lt;$B$1,VLOOKUP(A431,[1]DI!$A$4:$B$15000,2,FALSE),0)</f>
        <v>0</v>
      </c>
      <c r="E431" s="14">
        <f t="shared" ca="1" si="182"/>
        <v>1</v>
      </c>
      <c r="F431" s="14">
        <f ca="1">(TRUNC(PRODUCT($E$12:$E430),16))</f>
        <v>1.1070322046828001</v>
      </c>
      <c r="G431" s="14">
        <f t="shared" ca="1" si="183"/>
        <v>1.0943898401991801</v>
      </c>
      <c r="H431" s="14">
        <f t="shared" ca="1" si="184"/>
        <v>1.0115519799999999</v>
      </c>
      <c r="I431" s="13">
        <f t="shared" si="174"/>
        <v>0.06</v>
      </c>
      <c r="J431" s="29">
        <f t="shared" si="175"/>
        <v>44762</v>
      </c>
      <c r="K431" s="2">
        <f t="shared" si="176"/>
        <v>22</v>
      </c>
      <c r="L431" s="17">
        <f t="shared" si="177"/>
        <v>23</v>
      </c>
      <c r="M431" s="12">
        <f t="shared" si="169"/>
        <v>1.005332361</v>
      </c>
      <c r="N431" s="12">
        <f t="shared" ca="1" si="170"/>
        <v>1.01694594</v>
      </c>
      <c r="O431" s="179">
        <f t="shared" si="178"/>
        <v>0</v>
      </c>
      <c r="P431" s="14">
        <f t="shared" ca="1" si="167"/>
        <v>16.185180020000001</v>
      </c>
      <c r="Q431" s="14">
        <f t="shared" si="168"/>
        <v>0</v>
      </c>
      <c r="R431" s="14">
        <f t="shared" ca="1" si="186"/>
        <v>0</v>
      </c>
      <c r="S431" s="20">
        <f t="shared" si="171"/>
        <v>0</v>
      </c>
      <c r="T431" s="14">
        <f t="shared" si="185"/>
        <v>0</v>
      </c>
      <c r="U431" s="4" t="str">
        <f t="shared" si="179"/>
        <v>J=</v>
      </c>
      <c r="V431" s="29">
        <f t="shared" si="180"/>
        <v>44795</v>
      </c>
      <c r="W431" s="3"/>
      <c r="X431" s="3"/>
      <c r="Y431" s="105">
        <f>[2]Plan1!$A501</f>
        <v>51565</v>
      </c>
      <c r="Z431" s="105" t="str">
        <f>[2]Plan1!$C501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72"/>
        <v>44795</v>
      </c>
      <c r="B432" s="144">
        <f t="shared" ca="1" si="181"/>
        <v>971.29183224999997</v>
      </c>
      <c r="C432" s="14">
        <f t="shared" si="173"/>
        <v>955.10665223000001</v>
      </c>
      <c r="D432" s="13">
        <f ca="1">IF(A432&lt;$B$1,VLOOKUP(A432,[1]DI!$A$4:$B$15000,2,FALSE),0)</f>
        <v>0.13650000000000001</v>
      </c>
      <c r="E432" s="14">
        <f t="shared" ca="1" si="182"/>
        <v>1.00050788</v>
      </c>
      <c r="F432" s="14">
        <f ca="1">(TRUNC(PRODUCT($E$12:$E431),16))</f>
        <v>1.1070322046828001</v>
      </c>
      <c r="G432" s="14">
        <f t="shared" ca="1" si="183"/>
        <v>1.0943898401991801</v>
      </c>
      <c r="H432" s="14">
        <f t="shared" ca="1" si="184"/>
        <v>1.0115519799999999</v>
      </c>
      <c r="I432" s="13">
        <f t="shared" si="174"/>
        <v>0.06</v>
      </c>
      <c r="J432" s="29">
        <f t="shared" si="175"/>
        <v>44762</v>
      </c>
      <c r="K432" s="2">
        <f t="shared" si="176"/>
        <v>23</v>
      </c>
      <c r="L432" s="17">
        <f t="shared" si="177"/>
        <v>23</v>
      </c>
      <c r="M432" s="12">
        <f t="shared" si="169"/>
        <v>1.005332361</v>
      </c>
      <c r="N432" s="12">
        <f t="shared" ca="1" si="170"/>
        <v>1.01694594</v>
      </c>
      <c r="O432" s="179">
        <f t="shared" si="178"/>
        <v>4</v>
      </c>
      <c r="P432" s="14">
        <f t="shared" ca="1" si="167"/>
        <v>16.185180020000001</v>
      </c>
      <c r="Q432" s="14">
        <f ca="1">P432</f>
        <v>16.185180020000001</v>
      </c>
      <c r="R432" s="14">
        <f t="shared" ca="1" si="186"/>
        <v>0</v>
      </c>
      <c r="S432" s="20">
        <f t="shared" si="171"/>
        <v>5.9189497380221806E-2</v>
      </c>
      <c r="T432" s="14">
        <f t="shared" si="185"/>
        <v>56.532282690000002</v>
      </c>
      <c r="U432" s="4" t="str">
        <f t="shared" si="179"/>
        <v>J=</v>
      </c>
      <c r="V432" s="29">
        <f t="shared" si="180"/>
        <v>44795</v>
      </c>
      <c r="W432" s="3"/>
      <c r="X432" s="3"/>
      <c r="Y432" s="105">
        <f>[2]Plan1!$A502</f>
        <v>51610</v>
      </c>
      <c r="Z432" s="105" t="str">
        <f>[2]Plan1!$C502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72"/>
        <v>44796</v>
      </c>
      <c r="B433" s="144">
        <f t="shared" ca="1" si="181"/>
        <v>899.23864063999997</v>
      </c>
      <c r="C433" s="14">
        <f t="shared" si="173"/>
        <v>898.57436954000002</v>
      </c>
      <c r="D433" s="13">
        <f ca="1">IF(A433&lt;$B$1,VLOOKUP(A433,[1]DI!$A$4:$B$15000,2,FALSE),0)</f>
        <v>0.13650000000000001</v>
      </c>
      <c r="E433" s="14">
        <f t="shared" ca="1" si="182"/>
        <v>1.00050788</v>
      </c>
      <c r="F433" s="14">
        <f ca="1">(TRUNC(PRODUCT($E$12:$E432),16))</f>
        <v>1.1075944441989101</v>
      </c>
      <c r="G433" s="14">
        <f t="shared" ca="1" si="183"/>
        <v>1.1070322046828001</v>
      </c>
      <c r="H433" s="14">
        <f t="shared" ca="1" si="184"/>
        <v>1.00050788</v>
      </c>
      <c r="I433" s="13">
        <f t="shared" si="174"/>
        <v>0.06</v>
      </c>
      <c r="J433" s="29">
        <f t="shared" si="175"/>
        <v>44795</v>
      </c>
      <c r="K433" s="2">
        <f t="shared" si="176"/>
        <v>1</v>
      </c>
      <c r="L433" s="17">
        <f t="shared" si="177"/>
        <v>1</v>
      </c>
      <c r="M433" s="12">
        <f t="shared" si="169"/>
        <v>1.0002312529999999</v>
      </c>
      <c r="N433" s="12">
        <f t="shared" ca="1" si="170"/>
        <v>1.0007392500000001</v>
      </c>
      <c r="O433" s="179">
        <f t="shared" si="178"/>
        <v>0</v>
      </c>
      <c r="P433" s="14">
        <f t="shared" ca="1" si="167"/>
        <v>0.6642711</v>
      </c>
      <c r="Q433" s="14">
        <v>0</v>
      </c>
      <c r="R433" s="14">
        <f t="shared" ca="1" si="186"/>
        <v>0</v>
      </c>
      <c r="S433" s="20">
        <f t="shared" si="171"/>
        <v>0</v>
      </c>
      <c r="T433" s="14">
        <f t="shared" si="185"/>
        <v>0</v>
      </c>
      <c r="U433" s="4" t="str">
        <f t="shared" si="179"/>
        <v>J=</v>
      </c>
      <c r="V433" s="29">
        <f t="shared" si="180"/>
        <v>44824</v>
      </c>
      <c r="W433" s="3"/>
      <c r="X433" s="3"/>
      <c r="Y433" s="105">
        <f>[2]Plan1!$A503</f>
        <v>51612</v>
      </c>
      <c r="Z433" s="105" t="str">
        <f>[2]Plan1!$C503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72"/>
        <v>44797</v>
      </c>
      <c r="B434" s="144">
        <f t="shared" ca="1" si="181"/>
        <v>899.90340506000007</v>
      </c>
      <c r="C434" s="14">
        <f t="shared" si="173"/>
        <v>898.57436954000002</v>
      </c>
      <c r="D434" s="13">
        <f ca="1">IF(A434&lt;$B$1,VLOOKUP(A434,[1]DI!$A$4:$B$15000,2,FALSE),0)</f>
        <v>0.13650000000000001</v>
      </c>
      <c r="E434" s="14">
        <f t="shared" ca="1" si="182"/>
        <v>1.00050788</v>
      </c>
      <c r="F434" s="14">
        <f ca="1">(TRUNC(PRODUCT($E$12:$E433),16))</f>
        <v>1.10815696926523</v>
      </c>
      <c r="G434" s="14">
        <f t="shared" ca="1" si="183"/>
        <v>1.1070322046828001</v>
      </c>
      <c r="H434" s="14">
        <f t="shared" ca="1" si="184"/>
        <v>1.00101602</v>
      </c>
      <c r="I434" s="13">
        <f t="shared" si="174"/>
        <v>0.06</v>
      </c>
      <c r="J434" s="29">
        <f t="shared" si="175"/>
        <v>44795</v>
      </c>
      <c r="K434" s="2">
        <f t="shared" si="176"/>
        <v>2</v>
      </c>
      <c r="L434" s="17">
        <f t="shared" si="177"/>
        <v>2</v>
      </c>
      <c r="M434" s="12">
        <f t="shared" si="169"/>
        <v>1.000462559</v>
      </c>
      <c r="N434" s="12">
        <f t="shared" ca="1" si="170"/>
        <v>1.0014790490000001</v>
      </c>
      <c r="O434" s="179">
        <f t="shared" si="178"/>
        <v>0</v>
      </c>
      <c r="P434" s="14">
        <f t="shared" ref="P434:P497" ca="1" si="187">TRUNC(((N434-1)*C434),8)+TRUNC(R433*N434,8)</f>
        <v>1.3290355199999999</v>
      </c>
      <c r="Q434" s="14">
        <f t="shared" ref="Q434:Q497" si="188">Q433</f>
        <v>0</v>
      </c>
      <c r="R434" s="14">
        <f t="shared" ca="1" si="186"/>
        <v>0</v>
      </c>
      <c r="S434" s="20">
        <f t="shared" si="171"/>
        <v>0</v>
      </c>
      <c r="T434" s="14">
        <f t="shared" si="185"/>
        <v>0</v>
      </c>
      <c r="U434" s="4" t="str">
        <f t="shared" si="179"/>
        <v>J=</v>
      </c>
      <c r="V434" s="29">
        <f t="shared" si="180"/>
        <v>44824</v>
      </c>
      <c r="W434" s="3"/>
      <c r="X434" s="3"/>
      <c r="Y434" s="105">
        <f>[2]Plan1!$A504</f>
        <v>51622</v>
      </c>
      <c r="Z434" s="105" t="str">
        <f>[2]Plan1!$C504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72"/>
        <v>44798</v>
      </c>
      <c r="B435" s="144">
        <f t="shared" ca="1" si="181"/>
        <v>900.56865290999997</v>
      </c>
      <c r="C435" s="14">
        <f t="shared" si="173"/>
        <v>898.57436954000002</v>
      </c>
      <c r="D435" s="13">
        <f ca="1">IF(A435&lt;$B$1,VLOOKUP(A435,[1]DI!$A$4:$B$15000,2,FALSE),0)</f>
        <v>0.13650000000000001</v>
      </c>
      <c r="E435" s="14">
        <f t="shared" ca="1" si="182"/>
        <v>1.00050788</v>
      </c>
      <c r="F435" s="14">
        <f ca="1">(TRUNC(PRODUCT($E$12:$E434),16))</f>
        <v>1.1087197800267801</v>
      </c>
      <c r="G435" s="14">
        <f t="shared" ca="1" si="183"/>
        <v>1.1070322046828001</v>
      </c>
      <c r="H435" s="14">
        <f t="shared" ca="1" si="184"/>
        <v>1.00152441</v>
      </c>
      <c r="I435" s="13">
        <f t="shared" si="174"/>
        <v>0.06</v>
      </c>
      <c r="J435" s="29">
        <f t="shared" si="175"/>
        <v>44795</v>
      </c>
      <c r="K435" s="2">
        <f t="shared" si="176"/>
        <v>3</v>
      </c>
      <c r="L435" s="17">
        <f t="shared" si="177"/>
        <v>3</v>
      </c>
      <c r="M435" s="12">
        <f t="shared" si="169"/>
        <v>1.0006939180000001</v>
      </c>
      <c r="N435" s="12">
        <f t="shared" ca="1" si="170"/>
        <v>1.0022193859999999</v>
      </c>
      <c r="O435" s="179">
        <f t="shared" si="178"/>
        <v>0</v>
      </c>
      <c r="P435" s="14">
        <f t="shared" ca="1" si="187"/>
        <v>1.99428337</v>
      </c>
      <c r="Q435" s="14">
        <f t="shared" si="188"/>
        <v>0</v>
      </c>
      <c r="R435" s="14">
        <f t="shared" ca="1" si="186"/>
        <v>0</v>
      </c>
      <c r="S435" s="20">
        <f t="shared" si="171"/>
        <v>0</v>
      </c>
      <c r="T435" s="14">
        <f t="shared" si="185"/>
        <v>0</v>
      </c>
      <c r="U435" s="4" t="str">
        <f t="shared" si="179"/>
        <v>J=</v>
      </c>
      <c r="V435" s="29">
        <f t="shared" si="180"/>
        <v>44824</v>
      </c>
      <c r="W435" s="3"/>
      <c r="X435" s="3"/>
      <c r="Y435" s="105">
        <f>[2]Plan1!$A505</f>
        <v>51672</v>
      </c>
      <c r="Z435" s="105" t="str">
        <f>[2]Plan1!$C505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72"/>
        <v>44799</v>
      </c>
      <c r="B436" s="144">
        <f t="shared" ca="1" si="181"/>
        <v>901.23440306999998</v>
      </c>
      <c r="C436" s="14">
        <f t="shared" si="173"/>
        <v>898.57436954000002</v>
      </c>
      <c r="D436" s="13">
        <f ca="1">IF(A436&lt;$B$1,VLOOKUP(A436,[1]DI!$A$4:$B$15000,2,FALSE),0)</f>
        <v>0.13650000000000001</v>
      </c>
      <c r="E436" s="14">
        <f t="shared" ca="1" si="182"/>
        <v>1.00050788</v>
      </c>
      <c r="F436" s="14">
        <f ca="1">(TRUNC(PRODUCT($E$12:$E435),16))</f>
        <v>1.10928287662866</v>
      </c>
      <c r="G436" s="14">
        <f t="shared" ca="1" si="183"/>
        <v>1.1070322046828001</v>
      </c>
      <c r="H436" s="14">
        <f t="shared" ca="1" si="184"/>
        <v>1.00203307</v>
      </c>
      <c r="I436" s="13">
        <f t="shared" si="174"/>
        <v>0.06</v>
      </c>
      <c r="J436" s="29">
        <f t="shared" si="175"/>
        <v>44795</v>
      </c>
      <c r="K436" s="2">
        <f t="shared" si="176"/>
        <v>4</v>
      </c>
      <c r="L436" s="17">
        <f t="shared" si="177"/>
        <v>4</v>
      </c>
      <c r="M436" s="12">
        <f t="shared" si="169"/>
        <v>1.0009253309999999</v>
      </c>
      <c r="N436" s="12">
        <f t="shared" ca="1" si="170"/>
        <v>1.0029602820000001</v>
      </c>
      <c r="O436" s="179">
        <f t="shared" si="178"/>
        <v>0</v>
      </c>
      <c r="P436" s="14">
        <f t="shared" ca="1" si="187"/>
        <v>2.6600335300000002</v>
      </c>
      <c r="Q436" s="14">
        <f t="shared" si="188"/>
        <v>0</v>
      </c>
      <c r="R436" s="14">
        <f t="shared" ca="1" si="186"/>
        <v>0</v>
      </c>
      <c r="S436" s="20">
        <f t="shared" si="171"/>
        <v>0</v>
      </c>
      <c r="T436" s="14">
        <f t="shared" si="185"/>
        <v>0</v>
      </c>
      <c r="U436" s="4" t="str">
        <f t="shared" si="179"/>
        <v>J=</v>
      </c>
      <c r="V436" s="29">
        <f t="shared" si="180"/>
        <v>44824</v>
      </c>
      <c r="W436" s="3"/>
      <c r="X436" s="3"/>
      <c r="Y436" s="105">
        <f>[2]Plan1!$A506</f>
        <v>51751</v>
      </c>
      <c r="Z436" s="105" t="str">
        <f>[2]Plan1!$C506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72"/>
        <v>44800</v>
      </c>
      <c r="B437" s="144">
        <f t="shared" ca="1" si="181"/>
        <v>901.90063935000001</v>
      </c>
      <c r="C437" s="14">
        <f t="shared" si="173"/>
        <v>898.57436954000002</v>
      </c>
      <c r="D437" s="13">
        <f ca="1">IF(A437&lt;$B$1,VLOOKUP(A437,[1]DI!$A$4:$B$15000,2,FALSE),0)</f>
        <v>0</v>
      </c>
      <c r="E437" s="14">
        <f t="shared" ca="1" si="182"/>
        <v>1</v>
      </c>
      <c r="F437" s="14">
        <f ca="1">(TRUNC(PRODUCT($E$12:$E436),16))</f>
        <v>1.1098462592160501</v>
      </c>
      <c r="G437" s="14">
        <f t="shared" ca="1" si="183"/>
        <v>1.1070322046828001</v>
      </c>
      <c r="H437" s="14">
        <f t="shared" ca="1" si="184"/>
        <v>1.0025419799999999</v>
      </c>
      <c r="I437" s="13">
        <f t="shared" si="174"/>
        <v>0.06</v>
      </c>
      <c r="J437" s="29">
        <f t="shared" si="175"/>
        <v>44795</v>
      </c>
      <c r="K437" s="2">
        <f t="shared" si="176"/>
        <v>4</v>
      </c>
      <c r="L437" s="17">
        <f t="shared" si="177"/>
        <v>5</v>
      </c>
      <c r="M437" s="12">
        <f t="shared" si="169"/>
        <v>1.001156798</v>
      </c>
      <c r="N437" s="12">
        <f t="shared" ca="1" si="170"/>
        <v>1.0037017189999999</v>
      </c>
      <c r="O437" s="179">
        <f t="shared" si="178"/>
        <v>0</v>
      </c>
      <c r="P437" s="14">
        <f t="shared" ca="1" si="187"/>
        <v>3.3262698099999999</v>
      </c>
      <c r="Q437" s="14">
        <f t="shared" si="188"/>
        <v>0</v>
      </c>
      <c r="R437" s="14">
        <f t="shared" ca="1" si="186"/>
        <v>0</v>
      </c>
      <c r="S437" s="20">
        <f t="shared" si="171"/>
        <v>0</v>
      </c>
      <c r="T437" s="14">
        <f t="shared" si="185"/>
        <v>0</v>
      </c>
      <c r="U437" s="4" t="str">
        <f t="shared" si="179"/>
        <v>J=</v>
      </c>
      <c r="V437" s="29">
        <f t="shared" si="180"/>
        <v>44824</v>
      </c>
      <c r="W437" s="3"/>
      <c r="X437" s="3"/>
      <c r="Y437" s="105">
        <f>[2]Plan1!$A507</f>
        <v>51786</v>
      </c>
      <c r="Z437" s="105" t="str">
        <f>[2]Plan1!$C507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72"/>
        <v>44801</v>
      </c>
      <c r="B438" s="144">
        <f t="shared" ca="1" si="181"/>
        <v>901.90063935000001</v>
      </c>
      <c r="C438" s="14">
        <f t="shared" si="173"/>
        <v>898.57436954000002</v>
      </c>
      <c r="D438" s="13">
        <f ca="1">IF(A438&lt;$B$1,VLOOKUP(A438,[1]DI!$A$4:$B$15000,2,FALSE),0)</f>
        <v>0</v>
      </c>
      <c r="E438" s="14">
        <f t="shared" ca="1" si="182"/>
        <v>1</v>
      </c>
      <c r="F438" s="14">
        <f ca="1">(TRUNC(PRODUCT($E$12:$E437),16))</f>
        <v>1.1098462592160501</v>
      </c>
      <c r="G438" s="14">
        <f t="shared" ca="1" si="183"/>
        <v>1.1070322046828001</v>
      </c>
      <c r="H438" s="14">
        <f t="shared" ca="1" si="184"/>
        <v>1.0025419799999999</v>
      </c>
      <c r="I438" s="13">
        <f t="shared" si="174"/>
        <v>0.06</v>
      </c>
      <c r="J438" s="29">
        <f t="shared" si="175"/>
        <v>44795</v>
      </c>
      <c r="K438" s="2">
        <f t="shared" si="176"/>
        <v>4</v>
      </c>
      <c r="L438" s="17">
        <f t="shared" si="177"/>
        <v>5</v>
      </c>
      <c r="M438" s="12">
        <f t="shared" si="169"/>
        <v>1.001156798</v>
      </c>
      <c r="N438" s="12">
        <f t="shared" ca="1" si="170"/>
        <v>1.0037017189999999</v>
      </c>
      <c r="O438" s="179">
        <f t="shared" si="178"/>
        <v>0</v>
      </c>
      <c r="P438" s="14">
        <f t="shared" ca="1" si="187"/>
        <v>3.3262698099999999</v>
      </c>
      <c r="Q438" s="14">
        <f t="shared" si="188"/>
        <v>0</v>
      </c>
      <c r="R438" s="14">
        <f t="shared" ca="1" si="186"/>
        <v>0</v>
      </c>
      <c r="S438" s="20">
        <f t="shared" si="171"/>
        <v>0</v>
      </c>
      <c r="T438" s="14">
        <f t="shared" si="185"/>
        <v>0</v>
      </c>
      <c r="U438" s="4" t="str">
        <f t="shared" si="179"/>
        <v>J=</v>
      </c>
      <c r="V438" s="29">
        <f t="shared" si="180"/>
        <v>44824</v>
      </c>
      <c r="W438" s="3"/>
      <c r="X438" s="3"/>
      <c r="Y438" s="105">
        <f>[2]Plan1!$A508</f>
        <v>51807</v>
      </c>
      <c r="Z438" s="105" t="str">
        <f>[2]Plan1!$C508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72"/>
        <v>44802</v>
      </c>
      <c r="B439" s="144">
        <f t="shared" ca="1" si="181"/>
        <v>901.90063935000001</v>
      </c>
      <c r="C439" s="14">
        <f t="shared" si="173"/>
        <v>898.57436954000002</v>
      </c>
      <c r="D439" s="13">
        <f ca="1">IF(A439&lt;$B$1,VLOOKUP(A439,[1]DI!$A$4:$B$15000,2,FALSE),0)</f>
        <v>0.13650000000000001</v>
      </c>
      <c r="E439" s="14">
        <f t="shared" ca="1" si="182"/>
        <v>1.00050788</v>
      </c>
      <c r="F439" s="14">
        <f ca="1">(TRUNC(PRODUCT($E$12:$E438),16))</f>
        <v>1.1098462592160501</v>
      </c>
      <c r="G439" s="14">
        <f t="shared" ca="1" si="183"/>
        <v>1.1070322046828001</v>
      </c>
      <c r="H439" s="14">
        <f t="shared" ca="1" si="184"/>
        <v>1.0025419799999999</v>
      </c>
      <c r="I439" s="13">
        <f t="shared" si="174"/>
        <v>0.06</v>
      </c>
      <c r="J439" s="29">
        <f t="shared" si="175"/>
        <v>44795</v>
      </c>
      <c r="K439" s="2">
        <f t="shared" si="176"/>
        <v>5</v>
      </c>
      <c r="L439" s="17">
        <f t="shared" si="177"/>
        <v>5</v>
      </c>
      <c r="M439" s="12">
        <f t="shared" si="169"/>
        <v>1.001156798</v>
      </c>
      <c r="N439" s="12">
        <f t="shared" ca="1" si="170"/>
        <v>1.0037017189999999</v>
      </c>
      <c r="O439" s="179">
        <f t="shared" si="178"/>
        <v>0</v>
      </c>
      <c r="P439" s="14">
        <f t="shared" ca="1" si="187"/>
        <v>3.3262698099999999</v>
      </c>
      <c r="Q439" s="14">
        <f t="shared" si="188"/>
        <v>0</v>
      </c>
      <c r="R439" s="14">
        <f t="shared" ca="1" si="186"/>
        <v>0</v>
      </c>
      <c r="S439" s="20">
        <f t="shared" si="171"/>
        <v>0</v>
      </c>
      <c r="T439" s="14">
        <f t="shared" si="185"/>
        <v>0</v>
      </c>
      <c r="U439" s="4" t="str">
        <f t="shared" si="179"/>
        <v>J=</v>
      </c>
      <c r="V439" s="29">
        <f t="shared" si="180"/>
        <v>44824</v>
      </c>
      <c r="W439" s="3"/>
      <c r="X439" s="3"/>
      <c r="Y439" s="105">
        <f>[2]Plan1!$A509</f>
        <v>51820</v>
      </c>
      <c r="Z439" s="105" t="str">
        <f>[2]Plan1!$C509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72"/>
        <v>44803</v>
      </c>
      <c r="B440" s="144">
        <f t="shared" ca="1" si="181"/>
        <v>902.56736806000004</v>
      </c>
      <c r="C440" s="14">
        <f t="shared" si="173"/>
        <v>898.57436954000002</v>
      </c>
      <c r="D440" s="13">
        <f ca="1">IF(A440&lt;$B$1,VLOOKUP(A440,[1]DI!$A$4:$B$15000,2,FALSE),0)</f>
        <v>0.13650000000000001</v>
      </c>
      <c r="E440" s="14">
        <f t="shared" ca="1" si="182"/>
        <v>1.00050788</v>
      </c>
      <c r="F440" s="14">
        <f ca="1">(TRUNC(PRODUCT($E$12:$E439),16))</f>
        <v>1.1104099279341799</v>
      </c>
      <c r="G440" s="14">
        <f t="shared" ca="1" si="183"/>
        <v>1.1070322046828001</v>
      </c>
      <c r="H440" s="14">
        <f t="shared" ca="1" si="184"/>
        <v>1.0030511499999999</v>
      </c>
      <c r="I440" s="13">
        <f t="shared" si="174"/>
        <v>0.06</v>
      </c>
      <c r="J440" s="29">
        <f t="shared" si="175"/>
        <v>44795</v>
      </c>
      <c r="K440" s="2">
        <f t="shared" si="176"/>
        <v>6</v>
      </c>
      <c r="L440" s="17">
        <f t="shared" si="177"/>
        <v>6</v>
      </c>
      <c r="M440" s="12">
        <f t="shared" si="169"/>
        <v>1.0013883180000001</v>
      </c>
      <c r="N440" s="12">
        <f t="shared" ca="1" si="170"/>
        <v>1.004443704</v>
      </c>
      <c r="O440" s="179">
        <f t="shared" si="178"/>
        <v>0</v>
      </c>
      <c r="P440" s="14">
        <f t="shared" ca="1" si="187"/>
        <v>3.99299852</v>
      </c>
      <c r="Q440" s="14">
        <f t="shared" si="188"/>
        <v>0</v>
      </c>
      <c r="R440" s="14">
        <f t="shared" ca="1" si="186"/>
        <v>0</v>
      </c>
      <c r="S440" s="20">
        <f t="shared" si="171"/>
        <v>0</v>
      </c>
      <c r="T440" s="14">
        <f t="shared" si="185"/>
        <v>0</v>
      </c>
      <c r="U440" s="4" t="str">
        <f t="shared" si="179"/>
        <v>J=</v>
      </c>
      <c r="V440" s="29">
        <f t="shared" si="180"/>
        <v>44824</v>
      </c>
      <c r="W440" s="3"/>
      <c r="X440" s="3"/>
      <c r="Y440" s="105">
        <f>[2]Plan1!$A510</f>
        <v>51825</v>
      </c>
      <c r="Z440" s="105" t="str">
        <f>[2]Plan1!$C510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72"/>
        <v>44804</v>
      </c>
      <c r="B441" s="144">
        <f t="shared" ca="1" si="181"/>
        <v>903.23459097</v>
      </c>
      <c r="C441" s="14">
        <f t="shared" si="173"/>
        <v>898.57436954000002</v>
      </c>
      <c r="D441" s="13">
        <f ca="1">IF(A441&lt;$B$1,VLOOKUP(A441,[1]DI!$A$4:$B$15000,2,FALSE),0)</f>
        <v>0.13650000000000001</v>
      </c>
      <c r="E441" s="14">
        <f t="shared" ca="1" si="182"/>
        <v>1.00050788</v>
      </c>
      <c r="F441" s="14">
        <f ca="1">(TRUNC(PRODUCT($E$12:$E440),16))</f>
        <v>1.11097388292838</v>
      </c>
      <c r="G441" s="14">
        <f t="shared" ca="1" si="183"/>
        <v>1.1070322046828001</v>
      </c>
      <c r="H441" s="14">
        <f t="shared" ca="1" si="184"/>
        <v>1.00356058</v>
      </c>
      <c r="I441" s="13">
        <f t="shared" si="174"/>
        <v>0.06</v>
      </c>
      <c r="J441" s="29">
        <f t="shared" si="175"/>
        <v>44795</v>
      </c>
      <c r="K441" s="2">
        <f t="shared" si="176"/>
        <v>7</v>
      </c>
      <c r="L441" s="17">
        <f t="shared" si="177"/>
        <v>7</v>
      </c>
      <c r="M441" s="12">
        <f t="shared" si="169"/>
        <v>1.001619891</v>
      </c>
      <c r="N441" s="12">
        <f t="shared" ca="1" si="170"/>
        <v>1.0051862389999999</v>
      </c>
      <c r="O441" s="179">
        <f t="shared" si="178"/>
        <v>0</v>
      </c>
      <c r="P441" s="14">
        <f t="shared" ca="1" si="187"/>
        <v>4.66022143</v>
      </c>
      <c r="Q441" s="14">
        <f t="shared" si="188"/>
        <v>0</v>
      </c>
      <c r="R441" s="14">
        <f t="shared" ca="1" si="186"/>
        <v>0</v>
      </c>
      <c r="S441" s="20">
        <f t="shared" si="171"/>
        <v>0</v>
      </c>
      <c r="T441" s="14">
        <f t="shared" si="185"/>
        <v>0</v>
      </c>
      <c r="U441" s="4" t="str">
        <f t="shared" si="179"/>
        <v>J=</v>
      </c>
      <c r="V441" s="29">
        <f t="shared" si="180"/>
        <v>44824</v>
      </c>
      <c r="W441" s="3"/>
      <c r="X441" s="3"/>
      <c r="Y441" s="105">
        <f>[2]Plan1!$A511</f>
        <v>51860</v>
      </c>
      <c r="Z441" s="105" t="str">
        <f>[2]Plan1!$C511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72"/>
        <v>44805</v>
      </c>
      <c r="B442" s="144">
        <f t="shared" ca="1" si="181"/>
        <v>903.90230901000007</v>
      </c>
      <c r="C442" s="14">
        <f t="shared" si="173"/>
        <v>898.57436954000002</v>
      </c>
      <c r="D442" s="13">
        <f ca="1">IF(A442&lt;$B$1,VLOOKUP(A442,[1]DI!$A$4:$B$15000,2,FALSE),0)</f>
        <v>0.13650000000000001</v>
      </c>
      <c r="E442" s="14">
        <f t="shared" ca="1" si="182"/>
        <v>1.00050788</v>
      </c>
      <c r="F442" s="14">
        <f ca="1">(TRUNC(PRODUCT($E$12:$E441),16))</f>
        <v>1.1115381243440401</v>
      </c>
      <c r="G442" s="14">
        <f t="shared" ca="1" si="183"/>
        <v>1.1070322046828001</v>
      </c>
      <c r="H442" s="14">
        <f t="shared" ca="1" si="184"/>
        <v>1.0040702699999999</v>
      </c>
      <c r="I442" s="13">
        <f t="shared" si="174"/>
        <v>0.06</v>
      </c>
      <c r="J442" s="29">
        <f t="shared" si="175"/>
        <v>44795</v>
      </c>
      <c r="K442" s="2">
        <f t="shared" si="176"/>
        <v>8</v>
      </c>
      <c r="L442" s="17">
        <f t="shared" si="177"/>
        <v>8</v>
      </c>
      <c r="M442" s="12">
        <f t="shared" si="169"/>
        <v>1.0018515189999999</v>
      </c>
      <c r="N442" s="12">
        <f t="shared" ca="1" si="170"/>
        <v>1.0059293250000001</v>
      </c>
      <c r="O442" s="179">
        <f t="shared" si="178"/>
        <v>0</v>
      </c>
      <c r="P442" s="14">
        <f t="shared" ca="1" si="187"/>
        <v>5.3279394699999996</v>
      </c>
      <c r="Q442" s="14">
        <f t="shared" si="188"/>
        <v>0</v>
      </c>
      <c r="R442" s="14">
        <f t="shared" ca="1" si="186"/>
        <v>0</v>
      </c>
      <c r="S442" s="20">
        <f t="shared" si="171"/>
        <v>0</v>
      </c>
      <c r="T442" s="14">
        <f t="shared" si="185"/>
        <v>0</v>
      </c>
      <c r="U442" s="4" t="str">
        <f t="shared" si="179"/>
        <v>J=</v>
      </c>
      <c r="V442" s="29">
        <f t="shared" si="180"/>
        <v>44824</v>
      </c>
      <c r="W442" s="3"/>
      <c r="X442" s="3"/>
      <c r="Y442" s="105">
        <f>[2]Plan1!$A512</f>
        <v>51867</v>
      </c>
      <c r="Z442" s="105" t="str">
        <f>[2]Plan1!$C512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72"/>
        <v>44806</v>
      </c>
      <c r="B443" s="144">
        <f t="shared" ca="1" si="181"/>
        <v>904.57052126000008</v>
      </c>
      <c r="C443" s="14">
        <f t="shared" si="173"/>
        <v>898.57436954000002</v>
      </c>
      <c r="D443" s="13">
        <f ca="1">IF(A443&lt;$B$1,VLOOKUP(A443,[1]DI!$A$4:$B$15000,2,FALSE),0)</f>
        <v>0.13650000000000001</v>
      </c>
      <c r="E443" s="14">
        <f t="shared" ca="1" si="182"/>
        <v>1.00050788</v>
      </c>
      <c r="F443" s="14">
        <f ca="1">(TRUNC(PRODUCT($E$12:$E442),16))</f>
        <v>1.11210265232663</v>
      </c>
      <c r="G443" s="14">
        <f t="shared" ca="1" si="183"/>
        <v>1.1070322046828001</v>
      </c>
      <c r="H443" s="14">
        <f t="shared" ca="1" si="184"/>
        <v>1.00458022</v>
      </c>
      <c r="I443" s="13">
        <f t="shared" si="174"/>
        <v>0.06</v>
      </c>
      <c r="J443" s="29">
        <f t="shared" si="175"/>
        <v>44795</v>
      </c>
      <c r="K443" s="2">
        <f t="shared" si="176"/>
        <v>9</v>
      </c>
      <c r="L443" s="17">
        <f t="shared" si="177"/>
        <v>9</v>
      </c>
      <c r="M443" s="12">
        <f t="shared" si="169"/>
        <v>1.0020831990000001</v>
      </c>
      <c r="N443" s="12">
        <f t="shared" ca="1" si="170"/>
        <v>1.006672961</v>
      </c>
      <c r="O443" s="179">
        <f t="shared" si="178"/>
        <v>0</v>
      </c>
      <c r="P443" s="14">
        <f t="shared" ca="1" si="187"/>
        <v>5.9961517200000003</v>
      </c>
      <c r="Q443" s="14">
        <f t="shared" si="188"/>
        <v>0</v>
      </c>
      <c r="R443" s="14">
        <f t="shared" ca="1" si="186"/>
        <v>0</v>
      </c>
      <c r="S443" s="20">
        <f t="shared" si="171"/>
        <v>0</v>
      </c>
      <c r="T443" s="14">
        <f t="shared" si="185"/>
        <v>0</v>
      </c>
      <c r="U443" s="4" t="str">
        <f t="shared" si="179"/>
        <v>J=</v>
      </c>
      <c r="V443" s="29">
        <f t="shared" si="180"/>
        <v>44824</v>
      </c>
      <c r="W443" s="3"/>
      <c r="X443" s="3"/>
      <c r="Y443" s="105">
        <f>[2]Plan1!$A513</f>
        <v>51914</v>
      </c>
      <c r="Z443" s="105" t="str">
        <f>[2]Plan1!$C513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72"/>
        <v>44807</v>
      </c>
      <c r="B444" s="144">
        <f t="shared" ca="1" si="181"/>
        <v>905.23921963999999</v>
      </c>
      <c r="C444" s="14">
        <f t="shared" si="173"/>
        <v>898.57436954000002</v>
      </c>
      <c r="D444" s="13">
        <f ca="1">IF(A444&lt;$B$1,VLOOKUP(A444,[1]DI!$A$4:$B$15000,2,FALSE),0)</f>
        <v>0</v>
      </c>
      <c r="E444" s="14">
        <f t="shared" ca="1" si="182"/>
        <v>1</v>
      </c>
      <c r="F444" s="14">
        <f ca="1">(TRUNC(PRODUCT($E$12:$E443),16))</f>
        <v>1.1126674670216901</v>
      </c>
      <c r="G444" s="14">
        <f t="shared" ca="1" si="183"/>
        <v>1.1070322046828001</v>
      </c>
      <c r="H444" s="14">
        <f t="shared" ca="1" si="184"/>
        <v>1.0050904199999999</v>
      </c>
      <c r="I444" s="13">
        <f t="shared" si="174"/>
        <v>0.06</v>
      </c>
      <c r="J444" s="29">
        <f t="shared" si="175"/>
        <v>44795</v>
      </c>
      <c r="K444" s="2">
        <f t="shared" si="176"/>
        <v>9</v>
      </c>
      <c r="L444" s="17">
        <f t="shared" si="177"/>
        <v>10</v>
      </c>
      <c r="M444" s="12">
        <f t="shared" si="169"/>
        <v>1.0023149339999999</v>
      </c>
      <c r="N444" s="12">
        <f t="shared" ca="1" si="170"/>
        <v>1.0074171380000001</v>
      </c>
      <c r="O444" s="179">
        <f t="shared" si="178"/>
        <v>0</v>
      </c>
      <c r="P444" s="14">
        <f t="shared" ca="1" si="187"/>
        <v>6.6648500999999998</v>
      </c>
      <c r="Q444" s="14">
        <f t="shared" si="188"/>
        <v>0</v>
      </c>
      <c r="R444" s="14">
        <f t="shared" ca="1" si="186"/>
        <v>0</v>
      </c>
      <c r="S444" s="20">
        <f t="shared" si="171"/>
        <v>0</v>
      </c>
      <c r="T444" s="14">
        <f t="shared" si="185"/>
        <v>0</v>
      </c>
      <c r="U444" s="4" t="str">
        <f t="shared" si="179"/>
        <v>J=</v>
      </c>
      <c r="V444" s="29">
        <f t="shared" si="180"/>
        <v>44824</v>
      </c>
      <c r="W444" s="3"/>
      <c r="X444" s="3"/>
      <c r="Y444" s="105">
        <f>[2]Plan1!$A514</f>
        <v>51915</v>
      </c>
      <c r="Z444" s="105" t="str">
        <f>[2]Plan1!$C514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72"/>
        <v>44808</v>
      </c>
      <c r="B445" s="144">
        <f t="shared" ca="1" si="181"/>
        <v>905.23921963999999</v>
      </c>
      <c r="C445" s="14">
        <f t="shared" si="173"/>
        <v>898.57436954000002</v>
      </c>
      <c r="D445" s="13">
        <f ca="1">IF(A445&lt;$B$1,VLOOKUP(A445,[1]DI!$A$4:$B$15000,2,FALSE),0)</f>
        <v>0</v>
      </c>
      <c r="E445" s="14">
        <f t="shared" ca="1" si="182"/>
        <v>1</v>
      </c>
      <c r="F445" s="14">
        <f ca="1">(TRUNC(PRODUCT($E$12:$E444),16))</f>
        <v>1.1126674670216901</v>
      </c>
      <c r="G445" s="14">
        <f t="shared" ca="1" si="183"/>
        <v>1.1070322046828001</v>
      </c>
      <c r="H445" s="14">
        <f t="shared" ca="1" si="184"/>
        <v>1.0050904199999999</v>
      </c>
      <c r="I445" s="13">
        <f t="shared" si="174"/>
        <v>0.06</v>
      </c>
      <c r="J445" s="29">
        <f t="shared" si="175"/>
        <v>44795</v>
      </c>
      <c r="K445" s="2">
        <f t="shared" si="176"/>
        <v>9</v>
      </c>
      <c r="L445" s="17">
        <f t="shared" si="177"/>
        <v>10</v>
      </c>
      <c r="M445" s="12">
        <f t="shared" si="169"/>
        <v>1.0023149339999999</v>
      </c>
      <c r="N445" s="12">
        <f t="shared" ca="1" si="170"/>
        <v>1.0074171380000001</v>
      </c>
      <c r="O445" s="179">
        <f t="shared" si="178"/>
        <v>0</v>
      </c>
      <c r="P445" s="14">
        <f t="shared" ca="1" si="187"/>
        <v>6.6648500999999998</v>
      </c>
      <c r="Q445" s="14">
        <f t="shared" si="188"/>
        <v>0</v>
      </c>
      <c r="R445" s="14">
        <f t="shared" ca="1" si="186"/>
        <v>0</v>
      </c>
      <c r="S445" s="20">
        <f t="shared" si="171"/>
        <v>0</v>
      </c>
      <c r="T445" s="14">
        <f t="shared" si="185"/>
        <v>0</v>
      </c>
      <c r="U445" s="4" t="str">
        <f t="shared" si="179"/>
        <v>J=</v>
      </c>
      <c r="V445" s="29">
        <f t="shared" si="180"/>
        <v>44824</v>
      </c>
      <c r="W445" s="3"/>
      <c r="X445" s="3"/>
      <c r="Y445" s="105">
        <f>[2]Plan1!$A515</f>
        <v>51960</v>
      </c>
      <c r="Z445" s="105" t="str">
        <f>[2]Plan1!$C515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72"/>
        <v>44809</v>
      </c>
      <c r="B446" s="144">
        <f t="shared" ca="1" si="181"/>
        <v>905.23921963999999</v>
      </c>
      <c r="C446" s="14">
        <f t="shared" si="173"/>
        <v>898.57436954000002</v>
      </c>
      <c r="D446" s="13">
        <f ca="1">IF(A446&lt;$B$1,VLOOKUP(A446,[1]DI!$A$4:$B$15000,2,FALSE),0)</f>
        <v>0.13650000000000001</v>
      </c>
      <c r="E446" s="14">
        <f t="shared" ca="1" si="182"/>
        <v>1.00050788</v>
      </c>
      <c r="F446" s="14">
        <f ca="1">(TRUNC(PRODUCT($E$12:$E445),16))</f>
        <v>1.1126674670216901</v>
      </c>
      <c r="G446" s="14">
        <f t="shared" ca="1" si="183"/>
        <v>1.1070322046828001</v>
      </c>
      <c r="H446" s="14">
        <f t="shared" ca="1" si="184"/>
        <v>1.0050904199999999</v>
      </c>
      <c r="I446" s="13">
        <f t="shared" si="174"/>
        <v>0.06</v>
      </c>
      <c r="J446" s="29">
        <f t="shared" si="175"/>
        <v>44795</v>
      </c>
      <c r="K446" s="2">
        <f t="shared" si="176"/>
        <v>10</v>
      </c>
      <c r="L446" s="17">
        <f t="shared" si="177"/>
        <v>10</v>
      </c>
      <c r="M446" s="12">
        <f t="shared" si="169"/>
        <v>1.0023149339999999</v>
      </c>
      <c r="N446" s="12">
        <f t="shared" ca="1" si="170"/>
        <v>1.0074171380000001</v>
      </c>
      <c r="O446" s="179">
        <f t="shared" si="178"/>
        <v>0</v>
      </c>
      <c r="P446" s="14">
        <f t="shared" ca="1" si="187"/>
        <v>6.6648500999999998</v>
      </c>
      <c r="Q446" s="14">
        <f t="shared" si="188"/>
        <v>0</v>
      </c>
      <c r="R446" s="14">
        <f t="shared" ca="1" si="186"/>
        <v>0</v>
      </c>
      <c r="S446" s="20">
        <f t="shared" si="171"/>
        <v>0</v>
      </c>
      <c r="T446" s="14">
        <f t="shared" si="185"/>
        <v>0</v>
      </c>
      <c r="U446" s="4" t="str">
        <f t="shared" si="179"/>
        <v>J=</v>
      </c>
      <c r="V446" s="29">
        <f t="shared" si="180"/>
        <v>44824</v>
      </c>
      <c r="W446" s="3"/>
      <c r="X446" s="3"/>
      <c r="Y446" s="105">
        <f>[2]Plan1!$A516</f>
        <v>51977</v>
      </c>
      <c r="Z446" s="105" t="str">
        <f>[2]Plan1!$C516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72"/>
        <v>44810</v>
      </c>
      <c r="B447" s="144">
        <f t="shared" ca="1" si="181"/>
        <v>905.90842122000004</v>
      </c>
      <c r="C447" s="14">
        <f t="shared" si="173"/>
        <v>898.57436954000002</v>
      </c>
      <c r="D447" s="13">
        <f ca="1">IF(A447&lt;$B$1,VLOOKUP(A447,[1]DI!$A$4:$B$15000,2,FALSE),0)</f>
        <v>0.13650000000000001</v>
      </c>
      <c r="E447" s="14">
        <f t="shared" ca="1" si="182"/>
        <v>1.00050788</v>
      </c>
      <c r="F447" s="14">
        <f ca="1">(TRUNC(PRODUCT($E$12:$E446),16))</f>
        <v>1.1132325685748401</v>
      </c>
      <c r="G447" s="14">
        <f t="shared" ca="1" si="183"/>
        <v>1.1070322046828001</v>
      </c>
      <c r="H447" s="14">
        <f t="shared" ca="1" si="184"/>
        <v>1.00560089</v>
      </c>
      <c r="I447" s="13">
        <f t="shared" si="174"/>
        <v>0.06</v>
      </c>
      <c r="J447" s="29">
        <f t="shared" si="175"/>
        <v>44795</v>
      </c>
      <c r="K447" s="2">
        <f t="shared" si="176"/>
        <v>11</v>
      </c>
      <c r="L447" s="17">
        <f t="shared" si="177"/>
        <v>11</v>
      </c>
      <c r="M447" s="12">
        <f t="shared" si="169"/>
        <v>1.0025467210000001</v>
      </c>
      <c r="N447" s="12">
        <f t="shared" ca="1" si="170"/>
        <v>1.0081618750000001</v>
      </c>
      <c r="O447" s="179">
        <f t="shared" si="178"/>
        <v>0</v>
      </c>
      <c r="P447" s="14">
        <f t="shared" ca="1" si="187"/>
        <v>7.33405168</v>
      </c>
      <c r="Q447" s="14">
        <f t="shared" si="188"/>
        <v>0</v>
      </c>
      <c r="R447" s="14">
        <f t="shared" ca="1" si="186"/>
        <v>0</v>
      </c>
      <c r="S447" s="20">
        <f t="shared" si="171"/>
        <v>0</v>
      </c>
      <c r="T447" s="14">
        <f t="shared" si="185"/>
        <v>0</v>
      </c>
      <c r="U447" s="4" t="str">
        <f t="shared" si="179"/>
        <v>J=</v>
      </c>
      <c r="V447" s="29">
        <f t="shared" si="180"/>
        <v>44824</v>
      </c>
      <c r="W447" s="3"/>
      <c r="X447" s="3"/>
      <c r="Y447" s="105">
        <f>[2]Plan1!$A517</f>
        <v>51987</v>
      </c>
      <c r="Z447" s="105" t="str">
        <f>[2]Plan1!$C517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72"/>
        <v>44811</v>
      </c>
      <c r="B448" s="144">
        <f t="shared" ca="1" si="181"/>
        <v>906.57810982000001</v>
      </c>
      <c r="C448" s="14">
        <f t="shared" si="173"/>
        <v>898.57436954000002</v>
      </c>
      <c r="D448" s="13">
        <f ca="1">IF(A448&lt;$B$1,VLOOKUP(A448,[1]DI!$A$4:$B$15000,2,FALSE),0)</f>
        <v>0</v>
      </c>
      <c r="E448" s="14">
        <f t="shared" ca="1" si="182"/>
        <v>1</v>
      </c>
      <c r="F448" s="14">
        <f ca="1">(TRUNC(PRODUCT($E$12:$E447),16))</f>
        <v>1.11379795713177</v>
      </c>
      <c r="G448" s="14">
        <f t="shared" ca="1" si="183"/>
        <v>1.1070322046828001</v>
      </c>
      <c r="H448" s="14">
        <f t="shared" ca="1" si="184"/>
        <v>1.00611161</v>
      </c>
      <c r="I448" s="13">
        <f t="shared" si="174"/>
        <v>0.06</v>
      </c>
      <c r="J448" s="29">
        <f t="shared" si="175"/>
        <v>44795</v>
      </c>
      <c r="K448" s="2">
        <f t="shared" si="176"/>
        <v>11</v>
      </c>
      <c r="L448" s="17">
        <f t="shared" si="177"/>
        <v>12</v>
      </c>
      <c r="M448" s="12">
        <f t="shared" si="169"/>
        <v>1.0027785629999999</v>
      </c>
      <c r="N448" s="12">
        <f t="shared" ca="1" si="170"/>
        <v>1.0089071540000001</v>
      </c>
      <c r="O448" s="179">
        <f t="shared" si="178"/>
        <v>0</v>
      </c>
      <c r="P448" s="14">
        <f t="shared" ca="1" si="187"/>
        <v>8.0037402800000006</v>
      </c>
      <c r="Q448" s="14">
        <f t="shared" si="188"/>
        <v>0</v>
      </c>
      <c r="R448" s="14">
        <f t="shared" ca="1" si="186"/>
        <v>0</v>
      </c>
      <c r="S448" s="20">
        <f t="shared" si="171"/>
        <v>0</v>
      </c>
      <c r="T448" s="14">
        <f t="shared" si="185"/>
        <v>0</v>
      </c>
      <c r="U448" s="4" t="str">
        <f t="shared" si="179"/>
        <v>J=</v>
      </c>
      <c r="V448" s="29">
        <f t="shared" si="180"/>
        <v>44824</v>
      </c>
      <c r="W448" s="3"/>
      <c r="X448" s="3"/>
      <c r="Y448" s="105">
        <f>[2]Plan1!$A518</f>
        <v>52022</v>
      </c>
      <c r="Z448" s="105" t="str">
        <f>[2]Plan1!$C518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72"/>
        <v>44812</v>
      </c>
      <c r="B449" s="144">
        <f t="shared" ca="1" si="181"/>
        <v>906.57810982000001</v>
      </c>
      <c r="C449" s="14">
        <f t="shared" si="173"/>
        <v>898.57436954000002</v>
      </c>
      <c r="D449" s="13">
        <f ca="1">IF(A449&lt;$B$1,VLOOKUP(A449,[1]DI!$A$4:$B$15000,2,FALSE),0)</f>
        <v>0.13650000000000001</v>
      </c>
      <c r="E449" s="14">
        <f t="shared" ca="1" si="182"/>
        <v>1.00050788</v>
      </c>
      <c r="F449" s="14">
        <f ca="1">(TRUNC(PRODUCT($E$12:$E448),16))</f>
        <v>1.11379795713177</v>
      </c>
      <c r="G449" s="14">
        <f t="shared" ca="1" si="183"/>
        <v>1.1070322046828001</v>
      </c>
      <c r="H449" s="14">
        <f t="shared" ca="1" si="184"/>
        <v>1.00611161</v>
      </c>
      <c r="I449" s="13">
        <f t="shared" si="174"/>
        <v>0.06</v>
      </c>
      <c r="J449" s="29">
        <f t="shared" si="175"/>
        <v>44795</v>
      </c>
      <c r="K449" s="2">
        <f t="shared" si="176"/>
        <v>12</v>
      </c>
      <c r="L449" s="17">
        <f t="shared" si="177"/>
        <v>12</v>
      </c>
      <c r="M449" s="12">
        <f t="shared" si="169"/>
        <v>1.0027785629999999</v>
      </c>
      <c r="N449" s="12">
        <f t="shared" ca="1" si="170"/>
        <v>1.0089071540000001</v>
      </c>
      <c r="O449" s="179">
        <f t="shared" si="178"/>
        <v>0</v>
      </c>
      <c r="P449" s="14">
        <f t="shared" ca="1" si="187"/>
        <v>8.0037402800000006</v>
      </c>
      <c r="Q449" s="14">
        <f t="shared" si="188"/>
        <v>0</v>
      </c>
      <c r="R449" s="14">
        <f t="shared" ca="1" si="186"/>
        <v>0</v>
      </c>
      <c r="S449" s="20">
        <f t="shared" si="171"/>
        <v>0</v>
      </c>
      <c r="T449" s="14">
        <f t="shared" si="185"/>
        <v>0</v>
      </c>
      <c r="U449" s="4" t="str">
        <f t="shared" si="179"/>
        <v>J=</v>
      </c>
      <c r="V449" s="29">
        <f t="shared" si="180"/>
        <v>44824</v>
      </c>
      <c r="W449" s="3"/>
      <c r="X449" s="3"/>
      <c r="Y449" s="105">
        <f>[2]Plan1!$A519</f>
        <v>52116</v>
      </c>
      <c r="Z449" s="105" t="str">
        <f>[2]Plan1!$C519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72"/>
        <v>44813</v>
      </c>
      <c r="B450" s="144">
        <f t="shared" ca="1" si="181"/>
        <v>907.24830343000008</v>
      </c>
      <c r="C450" s="14">
        <f t="shared" si="173"/>
        <v>898.57436954000002</v>
      </c>
      <c r="D450" s="13">
        <f ca="1">IF(A450&lt;$B$1,VLOOKUP(A450,[1]DI!$A$4:$B$15000,2,FALSE),0)</f>
        <v>0.13650000000000001</v>
      </c>
      <c r="E450" s="14">
        <f t="shared" ca="1" si="182"/>
        <v>1.00050788</v>
      </c>
      <c r="F450" s="14">
        <f ca="1">(TRUNC(PRODUCT($E$12:$E449),16))</f>
        <v>1.11436363283824</v>
      </c>
      <c r="G450" s="14">
        <f t="shared" ca="1" si="183"/>
        <v>1.1070322046828001</v>
      </c>
      <c r="H450" s="14">
        <f t="shared" ca="1" si="184"/>
        <v>1.0066226</v>
      </c>
      <c r="I450" s="13">
        <f t="shared" si="174"/>
        <v>0.06</v>
      </c>
      <c r="J450" s="29">
        <f t="shared" si="175"/>
        <v>44795</v>
      </c>
      <c r="K450" s="2">
        <f t="shared" si="176"/>
        <v>13</v>
      </c>
      <c r="L450" s="17">
        <f t="shared" si="177"/>
        <v>13</v>
      </c>
      <c r="M450" s="12">
        <f t="shared" si="169"/>
        <v>1.0030104580000001</v>
      </c>
      <c r="N450" s="12">
        <f t="shared" ca="1" si="170"/>
        <v>1.0096529949999999</v>
      </c>
      <c r="O450" s="179">
        <f t="shared" si="178"/>
        <v>0</v>
      </c>
      <c r="P450" s="14">
        <f t="shared" ca="1" si="187"/>
        <v>8.6739338900000007</v>
      </c>
      <c r="Q450" s="14">
        <f t="shared" si="188"/>
        <v>0</v>
      </c>
      <c r="R450" s="14">
        <f t="shared" ca="1" si="186"/>
        <v>0</v>
      </c>
      <c r="S450" s="20">
        <f t="shared" si="171"/>
        <v>0</v>
      </c>
      <c r="T450" s="14">
        <f t="shared" si="185"/>
        <v>0</v>
      </c>
      <c r="U450" s="4" t="str">
        <f t="shared" si="179"/>
        <v>J=</v>
      </c>
      <c r="V450" s="29">
        <f t="shared" si="180"/>
        <v>44824</v>
      </c>
      <c r="W450" s="3"/>
      <c r="X450" s="3"/>
      <c r="Y450" s="105">
        <f>[2]Plan1!$A520</f>
        <v>52151</v>
      </c>
      <c r="Z450" s="105" t="str">
        <f>[2]Plan1!$C520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72"/>
        <v>44814</v>
      </c>
      <c r="B451" s="144">
        <f t="shared" ca="1" si="181"/>
        <v>907.91898406000007</v>
      </c>
      <c r="C451" s="14">
        <f t="shared" si="173"/>
        <v>898.57436954000002</v>
      </c>
      <c r="D451" s="13">
        <f ca="1">IF(A451&lt;$B$1,VLOOKUP(A451,[1]DI!$A$4:$B$15000,2,FALSE),0)</f>
        <v>0</v>
      </c>
      <c r="E451" s="14">
        <f t="shared" ca="1" si="182"/>
        <v>1</v>
      </c>
      <c r="F451" s="14">
        <f ca="1">(TRUNC(PRODUCT($E$12:$E450),16))</f>
        <v>1.11492959584009</v>
      </c>
      <c r="G451" s="14">
        <f t="shared" ca="1" si="183"/>
        <v>1.1070322046828001</v>
      </c>
      <c r="H451" s="14">
        <f t="shared" ca="1" si="184"/>
        <v>1.0071338400000001</v>
      </c>
      <c r="I451" s="13">
        <f t="shared" si="174"/>
        <v>0.06</v>
      </c>
      <c r="J451" s="29">
        <f t="shared" si="175"/>
        <v>44795</v>
      </c>
      <c r="K451" s="2">
        <f t="shared" si="176"/>
        <v>13</v>
      </c>
      <c r="L451" s="17">
        <f t="shared" si="177"/>
        <v>14</v>
      </c>
      <c r="M451" s="12">
        <f t="shared" si="169"/>
        <v>1.0032424069999999</v>
      </c>
      <c r="N451" s="12">
        <f t="shared" ca="1" si="170"/>
        <v>1.010399378</v>
      </c>
      <c r="O451" s="179">
        <f t="shared" si="178"/>
        <v>0</v>
      </c>
      <c r="P451" s="14">
        <f t="shared" ca="1" si="187"/>
        <v>9.3446145200000004</v>
      </c>
      <c r="Q451" s="14">
        <f t="shared" si="188"/>
        <v>0</v>
      </c>
      <c r="R451" s="14">
        <f t="shared" ca="1" si="186"/>
        <v>0</v>
      </c>
      <c r="S451" s="20">
        <f t="shared" si="171"/>
        <v>0</v>
      </c>
      <c r="T451" s="14">
        <f t="shared" si="185"/>
        <v>0</v>
      </c>
      <c r="U451" s="4" t="str">
        <f t="shared" si="179"/>
        <v>J=</v>
      </c>
      <c r="V451" s="29">
        <f t="shared" si="180"/>
        <v>44824</v>
      </c>
      <c r="W451" s="3"/>
      <c r="X451" s="3"/>
      <c r="Y451" s="105">
        <f>[2]Plan1!$A521</f>
        <v>52172</v>
      </c>
      <c r="Z451" s="105" t="str">
        <f>[2]Plan1!$C521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72"/>
        <v>44815</v>
      </c>
      <c r="B452" s="144">
        <f t="shared" ca="1" si="181"/>
        <v>907.91898406000007</v>
      </c>
      <c r="C452" s="14">
        <f t="shared" si="173"/>
        <v>898.57436954000002</v>
      </c>
      <c r="D452" s="13">
        <f ca="1">IF(A452&lt;$B$1,VLOOKUP(A452,[1]DI!$A$4:$B$15000,2,FALSE),0)</f>
        <v>0</v>
      </c>
      <c r="E452" s="14">
        <f t="shared" ca="1" si="182"/>
        <v>1</v>
      </c>
      <c r="F452" s="14">
        <f ca="1">(TRUNC(PRODUCT($E$12:$E451),16))</f>
        <v>1.11492959584009</v>
      </c>
      <c r="G452" s="14">
        <f t="shared" ca="1" si="183"/>
        <v>1.1070322046828001</v>
      </c>
      <c r="H452" s="14">
        <f t="shared" ca="1" si="184"/>
        <v>1.0071338400000001</v>
      </c>
      <c r="I452" s="13">
        <f t="shared" si="174"/>
        <v>0.06</v>
      </c>
      <c r="J452" s="29">
        <f t="shared" si="175"/>
        <v>44795</v>
      </c>
      <c r="K452" s="2">
        <f t="shared" si="176"/>
        <v>13</v>
      </c>
      <c r="L452" s="17">
        <f t="shared" si="177"/>
        <v>14</v>
      </c>
      <c r="M452" s="12">
        <f t="shared" si="169"/>
        <v>1.0032424069999999</v>
      </c>
      <c r="N452" s="12">
        <f t="shared" ca="1" si="170"/>
        <v>1.010399378</v>
      </c>
      <c r="O452" s="179">
        <f t="shared" si="178"/>
        <v>0</v>
      </c>
      <c r="P452" s="14">
        <f t="shared" ca="1" si="187"/>
        <v>9.3446145200000004</v>
      </c>
      <c r="Q452" s="14">
        <f t="shared" si="188"/>
        <v>0</v>
      </c>
      <c r="R452" s="14">
        <f t="shared" ca="1" si="186"/>
        <v>0</v>
      </c>
      <c r="S452" s="20">
        <f t="shared" si="171"/>
        <v>0</v>
      </c>
      <c r="T452" s="14">
        <f t="shared" si="185"/>
        <v>0</v>
      </c>
      <c r="U452" s="4" t="str">
        <f t="shared" si="179"/>
        <v>J=</v>
      </c>
      <c r="V452" s="29">
        <f t="shared" si="180"/>
        <v>44824</v>
      </c>
      <c r="W452" s="3"/>
      <c r="X452" s="3"/>
      <c r="Y452" s="105">
        <f>[2]Plan1!$A522</f>
        <v>52185</v>
      </c>
      <c r="Z452" s="105" t="str">
        <f>[2]Plan1!$C522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72"/>
        <v>44816</v>
      </c>
      <c r="B453" s="144">
        <f t="shared" ca="1" si="181"/>
        <v>907.91898406000007</v>
      </c>
      <c r="C453" s="14">
        <f t="shared" si="173"/>
        <v>898.57436954000002</v>
      </c>
      <c r="D453" s="13">
        <f ca="1">IF(A453&lt;$B$1,VLOOKUP(A453,[1]DI!$A$4:$B$15000,2,FALSE),0)</f>
        <v>0.13650000000000001</v>
      </c>
      <c r="E453" s="14">
        <f t="shared" ca="1" si="182"/>
        <v>1.00050788</v>
      </c>
      <c r="F453" s="14">
        <f ca="1">(TRUNC(PRODUCT($E$12:$E452),16))</f>
        <v>1.11492959584009</v>
      </c>
      <c r="G453" s="14">
        <f t="shared" ca="1" si="183"/>
        <v>1.1070322046828001</v>
      </c>
      <c r="H453" s="14">
        <f t="shared" ca="1" si="184"/>
        <v>1.0071338400000001</v>
      </c>
      <c r="I453" s="13">
        <f t="shared" si="174"/>
        <v>0.06</v>
      </c>
      <c r="J453" s="29">
        <f t="shared" si="175"/>
        <v>44795</v>
      </c>
      <c r="K453" s="2">
        <f t="shared" si="176"/>
        <v>14</v>
      </c>
      <c r="L453" s="17">
        <f t="shared" si="177"/>
        <v>14</v>
      </c>
      <c r="M453" s="12">
        <f t="shared" si="169"/>
        <v>1.0032424069999999</v>
      </c>
      <c r="N453" s="12">
        <f t="shared" ca="1" si="170"/>
        <v>1.010399378</v>
      </c>
      <c r="O453" s="179">
        <f t="shared" si="178"/>
        <v>0</v>
      </c>
      <c r="P453" s="14">
        <f t="shared" ca="1" si="187"/>
        <v>9.3446145200000004</v>
      </c>
      <c r="Q453" s="14">
        <f t="shared" si="188"/>
        <v>0</v>
      </c>
      <c r="R453" s="14">
        <f t="shared" ca="1" si="186"/>
        <v>0</v>
      </c>
      <c r="S453" s="20">
        <f t="shared" si="171"/>
        <v>0</v>
      </c>
      <c r="T453" s="14">
        <f t="shared" si="185"/>
        <v>0</v>
      </c>
      <c r="U453" s="4" t="str">
        <f t="shared" si="179"/>
        <v>J=</v>
      </c>
      <c r="V453" s="29">
        <f t="shared" si="180"/>
        <v>44824</v>
      </c>
      <c r="W453" s="3"/>
      <c r="X453" s="3"/>
      <c r="Y453" s="105">
        <f>[2]Plan1!$A523</f>
        <v>52190</v>
      </c>
      <c r="Z453" s="105" t="str">
        <f>[2]Plan1!$C523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72"/>
        <v>44817</v>
      </c>
      <c r="B454" s="144">
        <f t="shared" ca="1" si="181"/>
        <v>908.59015981000005</v>
      </c>
      <c r="C454" s="14">
        <f t="shared" si="173"/>
        <v>898.57436954000002</v>
      </c>
      <c r="D454" s="13">
        <f ca="1">IF(A454&lt;$B$1,VLOOKUP(A454,[1]DI!$A$4:$B$15000,2,FALSE),0)</f>
        <v>0.13650000000000001</v>
      </c>
      <c r="E454" s="14">
        <f t="shared" ca="1" si="182"/>
        <v>1.00050788</v>
      </c>
      <c r="F454" s="14">
        <f ca="1">(TRUNC(PRODUCT($E$12:$E453),16))</f>
        <v>1.1154958462832201</v>
      </c>
      <c r="G454" s="14">
        <f t="shared" ca="1" si="183"/>
        <v>1.1070322046828001</v>
      </c>
      <c r="H454" s="14">
        <f t="shared" ca="1" si="184"/>
        <v>1.0076453400000001</v>
      </c>
      <c r="I454" s="13">
        <f t="shared" si="174"/>
        <v>0.06</v>
      </c>
      <c r="J454" s="29">
        <f t="shared" si="175"/>
        <v>44795</v>
      </c>
      <c r="K454" s="2">
        <f t="shared" si="176"/>
        <v>15</v>
      </c>
      <c r="L454" s="17">
        <f t="shared" si="177"/>
        <v>15</v>
      </c>
      <c r="M454" s="12">
        <f t="shared" si="169"/>
        <v>1.0034744090000001</v>
      </c>
      <c r="N454" s="12">
        <f t="shared" ca="1" si="170"/>
        <v>1.0111463119999999</v>
      </c>
      <c r="O454" s="179">
        <f t="shared" si="178"/>
        <v>0</v>
      </c>
      <c r="P454" s="14">
        <f t="shared" ca="1" si="187"/>
        <v>10.01579027</v>
      </c>
      <c r="Q454" s="14">
        <f t="shared" si="188"/>
        <v>0</v>
      </c>
      <c r="R454" s="14">
        <f t="shared" ca="1" si="186"/>
        <v>0</v>
      </c>
      <c r="S454" s="20">
        <f t="shared" si="171"/>
        <v>0</v>
      </c>
      <c r="T454" s="14">
        <f t="shared" si="185"/>
        <v>0</v>
      </c>
      <c r="U454" s="4" t="str">
        <f t="shared" si="179"/>
        <v>J=</v>
      </c>
      <c r="V454" s="29">
        <f t="shared" si="180"/>
        <v>44824</v>
      </c>
      <c r="W454" s="3"/>
      <c r="X454" s="3"/>
      <c r="Y454" s="105">
        <f>[2]Plan1!$A524</f>
        <v>52225</v>
      </c>
      <c r="Z454" s="105" t="str">
        <f>[2]Plan1!$C524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72"/>
        <v>44818</v>
      </c>
      <c r="B455" s="144">
        <f t="shared" ca="1" si="181"/>
        <v>909.26184146000003</v>
      </c>
      <c r="C455" s="14">
        <f t="shared" si="173"/>
        <v>898.57436954000002</v>
      </c>
      <c r="D455" s="13">
        <f ca="1">IF(A455&lt;$B$1,VLOOKUP(A455,[1]DI!$A$4:$B$15000,2,FALSE),0)</f>
        <v>0.13650000000000001</v>
      </c>
      <c r="E455" s="14">
        <f t="shared" ca="1" si="182"/>
        <v>1.00050788</v>
      </c>
      <c r="F455" s="14">
        <f ca="1">(TRUNC(PRODUCT($E$12:$E454),16))</f>
        <v>1.1160623843136299</v>
      </c>
      <c r="G455" s="14">
        <f t="shared" ca="1" si="183"/>
        <v>1.1070322046828001</v>
      </c>
      <c r="H455" s="14">
        <f t="shared" ca="1" si="184"/>
        <v>1.00815711</v>
      </c>
      <c r="I455" s="13">
        <f t="shared" si="174"/>
        <v>0.06</v>
      </c>
      <c r="J455" s="29">
        <f t="shared" si="175"/>
        <v>44795</v>
      </c>
      <c r="K455" s="2">
        <f t="shared" si="176"/>
        <v>16</v>
      </c>
      <c r="L455" s="17">
        <f t="shared" si="177"/>
        <v>16</v>
      </c>
      <c r="M455" s="12">
        <f t="shared" si="169"/>
        <v>1.003706465</v>
      </c>
      <c r="N455" s="12">
        <f t="shared" ca="1" si="170"/>
        <v>1.011893809</v>
      </c>
      <c r="O455" s="179">
        <f t="shared" si="178"/>
        <v>0</v>
      </c>
      <c r="P455" s="14">
        <f t="shared" ca="1" si="187"/>
        <v>10.68747192</v>
      </c>
      <c r="Q455" s="14">
        <f t="shared" si="188"/>
        <v>0</v>
      </c>
      <c r="R455" s="14">
        <f t="shared" ca="1" si="186"/>
        <v>0</v>
      </c>
      <c r="S455" s="20">
        <f t="shared" si="171"/>
        <v>0</v>
      </c>
      <c r="T455" s="14">
        <f t="shared" si="185"/>
        <v>0</v>
      </c>
      <c r="U455" s="4" t="str">
        <f t="shared" si="179"/>
        <v>J=</v>
      </c>
      <c r="V455" s="29">
        <f t="shared" si="180"/>
        <v>44824</v>
      </c>
      <c r="W455" s="3"/>
      <c r="X455" s="3"/>
      <c r="Y455" s="105">
        <f>[2]Plan1!$A525</f>
        <v>52232</v>
      </c>
      <c r="Z455" s="105" t="str">
        <f>[2]Plan1!$C525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72"/>
        <v>44819</v>
      </c>
      <c r="B456" s="144">
        <f t="shared" ca="1" si="181"/>
        <v>909.93401102999997</v>
      </c>
      <c r="C456" s="14">
        <f t="shared" si="173"/>
        <v>898.57436954000002</v>
      </c>
      <c r="D456" s="13">
        <f ca="1">IF(A456&lt;$B$1,VLOOKUP(A456,[1]DI!$A$4:$B$15000,2,FALSE),0)</f>
        <v>0.13650000000000001</v>
      </c>
      <c r="E456" s="14">
        <f t="shared" ca="1" si="182"/>
        <v>1.00050788</v>
      </c>
      <c r="F456" s="14">
        <f ca="1">(TRUNC(PRODUCT($E$12:$E455),16))</f>
        <v>1.11662921007738</v>
      </c>
      <c r="G456" s="14">
        <f t="shared" ca="1" si="183"/>
        <v>1.1070322046828001</v>
      </c>
      <c r="H456" s="14">
        <f t="shared" ca="1" si="184"/>
        <v>1.0086691299999999</v>
      </c>
      <c r="I456" s="13">
        <f t="shared" si="174"/>
        <v>0.06</v>
      </c>
      <c r="J456" s="29">
        <f t="shared" si="175"/>
        <v>44795</v>
      </c>
      <c r="K456" s="2">
        <f t="shared" si="176"/>
        <v>17</v>
      </c>
      <c r="L456" s="17">
        <f t="shared" si="177"/>
        <v>17</v>
      </c>
      <c r="M456" s="12">
        <f t="shared" si="169"/>
        <v>1.0039385750000001</v>
      </c>
      <c r="N456" s="12">
        <f t="shared" ca="1" si="170"/>
        <v>1.012641849</v>
      </c>
      <c r="O456" s="179">
        <f t="shared" si="178"/>
        <v>0</v>
      </c>
      <c r="P456" s="14">
        <f t="shared" ca="1" si="187"/>
        <v>11.35964149</v>
      </c>
      <c r="Q456" s="14">
        <f t="shared" si="188"/>
        <v>0</v>
      </c>
      <c r="R456" s="14">
        <f t="shared" ca="1" si="186"/>
        <v>0</v>
      </c>
      <c r="S456" s="20">
        <f t="shared" si="171"/>
        <v>0</v>
      </c>
      <c r="T456" s="14">
        <f t="shared" si="185"/>
        <v>0</v>
      </c>
      <c r="U456" s="4" t="str">
        <f t="shared" si="179"/>
        <v>J=</v>
      </c>
      <c r="V456" s="29">
        <f t="shared" si="180"/>
        <v>44824</v>
      </c>
      <c r="W456" s="3"/>
      <c r="X456" s="3"/>
      <c r="Y456" s="105">
        <f>[2]Plan1!$A526</f>
        <v>52271</v>
      </c>
      <c r="Z456" s="105" t="str">
        <f>[2]Plan1!$C526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72"/>
        <v>44820</v>
      </c>
      <c r="B457" s="144">
        <f t="shared" ca="1" si="181"/>
        <v>910.60667661000002</v>
      </c>
      <c r="C457" s="14">
        <f t="shared" si="173"/>
        <v>898.57436954000002</v>
      </c>
      <c r="D457" s="13">
        <f ca="1">IF(A457&lt;$B$1,VLOOKUP(A457,[1]DI!$A$4:$B$15000,2,FALSE),0)</f>
        <v>0.13650000000000001</v>
      </c>
      <c r="E457" s="14">
        <f t="shared" ca="1" si="182"/>
        <v>1.00050788</v>
      </c>
      <c r="F457" s="14">
        <f ca="1">(TRUNC(PRODUCT($E$12:$E456),16))</f>
        <v>1.11719632372059</v>
      </c>
      <c r="G457" s="14">
        <f t="shared" ca="1" si="183"/>
        <v>1.1070322046828001</v>
      </c>
      <c r="H457" s="14">
        <f t="shared" ca="1" si="184"/>
        <v>1.0091814100000001</v>
      </c>
      <c r="I457" s="13">
        <f t="shared" si="174"/>
        <v>0.06</v>
      </c>
      <c r="J457" s="29">
        <f t="shared" si="175"/>
        <v>44795</v>
      </c>
      <c r="K457" s="2">
        <f t="shared" si="176"/>
        <v>18</v>
      </c>
      <c r="L457" s="17">
        <f t="shared" si="177"/>
        <v>18</v>
      </c>
      <c r="M457" s="12">
        <f t="shared" si="169"/>
        <v>1.004170738</v>
      </c>
      <c r="N457" s="12">
        <f t="shared" ca="1" si="170"/>
        <v>1.0133904410000001</v>
      </c>
      <c r="O457" s="179">
        <f t="shared" si="178"/>
        <v>0</v>
      </c>
      <c r="P457" s="14">
        <f t="shared" ca="1" si="187"/>
        <v>12.03230707</v>
      </c>
      <c r="Q457" s="14">
        <f t="shared" si="188"/>
        <v>0</v>
      </c>
      <c r="R457" s="14">
        <f t="shared" ca="1" si="186"/>
        <v>0</v>
      </c>
      <c r="S457" s="20">
        <f t="shared" si="171"/>
        <v>0</v>
      </c>
      <c r="T457" s="14">
        <f t="shared" si="185"/>
        <v>0</v>
      </c>
      <c r="U457" s="4" t="str">
        <f t="shared" si="179"/>
        <v>J=</v>
      </c>
      <c r="V457" s="29">
        <f t="shared" si="180"/>
        <v>44824</v>
      </c>
      <c r="W457" s="3"/>
      <c r="X457" s="3"/>
      <c r="Y457" s="105">
        <f>[2]Plan1!$A527</f>
        <v>52272</v>
      </c>
      <c r="Z457" s="105" t="str">
        <f>[2]Plan1!$C527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72"/>
        <v>44821</v>
      </c>
      <c r="B458" s="144">
        <f t="shared" ca="1" si="181"/>
        <v>911.27984899</v>
      </c>
      <c r="C458" s="14">
        <f t="shared" si="173"/>
        <v>898.57436954000002</v>
      </c>
      <c r="D458" s="13">
        <f ca="1">IF(A458&lt;$B$1,VLOOKUP(A458,[1]DI!$A$4:$B$15000,2,FALSE),0)</f>
        <v>0</v>
      </c>
      <c r="E458" s="14">
        <f t="shared" ca="1" si="182"/>
        <v>1</v>
      </c>
      <c r="F458" s="14">
        <f ca="1">(TRUNC(PRODUCT($E$12:$E457),16))</f>
        <v>1.1177637253894801</v>
      </c>
      <c r="G458" s="14">
        <f t="shared" ca="1" si="183"/>
        <v>1.1070322046828001</v>
      </c>
      <c r="H458" s="14">
        <f t="shared" ca="1" si="184"/>
        <v>1.0096939599999999</v>
      </c>
      <c r="I458" s="13">
        <f t="shared" si="174"/>
        <v>0.06</v>
      </c>
      <c r="J458" s="29">
        <f t="shared" si="175"/>
        <v>44795</v>
      </c>
      <c r="K458" s="2">
        <f t="shared" si="176"/>
        <v>18</v>
      </c>
      <c r="L458" s="17">
        <f t="shared" si="177"/>
        <v>19</v>
      </c>
      <c r="M458" s="12">
        <f t="shared" si="169"/>
        <v>1.004402955</v>
      </c>
      <c r="N458" s="12">
        <f t="shared" ca="1" si="170"/>
        <v>1.014139597</v>
      </c>
      <c r="O458" s="179">
        <f t="shared" si="178"/>
        <v>0</v>
      </c>
      <c r="P458" s="14">
        <f t="shared" ca="1" si="187"/>
        <v>12.70547945</v>
      </c>
      <c r="Q458" s="14">
        <f t="shared" si="188"/>
        <v>0</v>
      </c>
      <c r="R458" s="14">
        <f t="shared" ca="1" si="186"/>
        <v>0</v>
      </c>
      <c r="S458" s="20">
        <f t="shared" si="171"/>
        <v>0</v>
      </c>
      <c r="T458" s="14">
        <f t="shared" si="185"/>
        <v>0</v>
      </c>
      <c r="U458" s="4" t="str">
        <f t="shared" si="179"/>
        <v>J=</v>
      </c>
      <c r="V458" s="29">
        <f t="shared" si="180"/>
        <v>44824</v>
      </c>
      <c r="W458" s="3"/>
      <c r="X458" s="3"/>
      <c r="Y458" s="105">
        <f>[2]Plan1!$A528</f>
        <v>52317</v>
      </c>
      <c r="Z458" s="105" t="str">
        <f>[2]Plan1!$C528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72"/>
        <v>44822</v>
      </c>
      <c r="B459" s="144">
        <f t="shared" ca="1" si="181"/>
        <v>911.27984899</v>
      </c>
      <c r="C459" s="14">
        <f t="shared" si="173"/>
        <v>898.57436954000002</v>
      </c>
      <c r="D459" s="13">
        <f ca="1">IF(A459&lt;$B$1,VLOOKUP(A459,[1]DI!$A$4:$B$15000,2,FALSE),0)</f>
        <v>0</v>
      </c>
      <c r="E459" s="14">
        <f t="shared" ca="1" si="182"/>
        <v>1</v>
      </c>
      <c r="F459" s="14">
        <f ca="1">(TRUNC(PRODUCT($E$12:$E458),16))</f>
        <v>1.1177637253894801</v>
      </c>
      <c r="G459" s="14">
        <f t="shared" ca="1" si="183"/>
        <v>1.1070322046828001</v>
      </c>
      <c r="H459" s="14">
        <f t="shared" ca="1" si="184"/>
        <v>1.0096939599999999</v>
      </c>
      <c r="I459" s="13">
        <f t="shared" si="174"/>
        <v>0.06</v>
      </c>
      <c r="J459" s="29">
        <f t="shared" si="175"/>
        <v>44795</v>
      </c>
      <c r="K459" s="2">
        <f t="shared" si="176"/>
        <v>18</v>
      </c>
      <c r="L459" s="17">
        <f t="shared" si="177"/>
        <v>19</v>
      </c>
      <c r="M459" s="12">
        <f t="shared" si="169"/>
        <v>1.004402955</v>
      </c>
      <c r="N459" s="12">
        <f t="shared" ca="1" si="170"/>
        <v>1.014139597</v>
      </c>
      <c r="O459" s="179">
        <f t="shared" si="178"/>
        <v>0</v>
      </c>
      <c r="P459" s="14">
        <f t="shared" ca="1" si="187"/>
        <v>12.70547945</v>
      </c>
      <c r="Q459" s="14">
        <f t="shared" si="188"/>
        <v>0</v>
      </c>
      <c r="R459" s="14">
        <f t="shared" ca="1" si="186"/>
        <v>0</v>
      </c>
      <c r="S459" s="20">
        <f t="shared" si="171"/>
        <v>0</v>
      </c>
      <c r="T459" s="14">
        <f t="shared" si="185"/>
        <v>0</v>
      </c>
      <c r="U459" s="4" t="str">
        <f t="shared" si="179"/>
        <v>J=</v>
      </c>
      <c r="V459" s="29">
        <f t="shared" si="180"/>
        <v>44824</v>
      </c>
      <c r="W459" s="3"/>
      <c r="X459" s="3"/>
      <c r="Y459" s="105">
        <f>[2]Plan1!$A529</f>
        <v>52342</v>
      </c>
      <c r="Z459" s="105" t="str">
        <f>[2]Plan1!$C529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72"/>
        <v>44823</v>
      </c>
      <c r="B460" s="144">
        <f t="shared" ca="1" si="181"/>
        <v>911.27984899</v>
      </c>
      <c r="C460" s="14">
        <f t="shared" si="173"/>
        <v>898.57436954000002</v>
      </c>
      <c r="D460" s="13">
        <f ca="1">IF(A460&lt;$B$1,VLOOKUP(A460,[1]DI!$A$4:$B$15000,2,FALSE),0)</f>
        <v>0.13650000000000001</v>
      </c>
      <c r="E460" s="14">
        <f t="shared" ca="1" si="182"/>
        <v>1.00050788</v>
      </c>
      <c r="F460" s="14">
        <f ca="1">(TRUNC(PRODUCT($E$12:$E459),16))</f>
        <v>1.1177637253894801</v>
      </c>
      <c r="G460" s="14">
        <f t="shared" ca="1" si="183"/>
        <v>1.1070322046828001</v>
      </c>
      <c r="H460" s="14">
        <f t="shared" ca="1" si="184"/>
        <v>1.0096939599999999</v>
      </c>
      <c r="I460" s="13">
        <f t="shared" si="174"/>
        <v>0.06</v>
      </c>
      <c r="J460" s="29">
        <f t="shared" si="175"/>
        <v>44795</v>
      </c>
      <c r="K460" s="2">
        <f t="shared" si="176"/>
        <v>19</v>
      </c>
      <c r="L460" s="17">
        <f t="shared" si="177"/>
        <v>19</v>
      </c>
      <c r="M460" s="12">
        <f t="shared" ref="M460:M523" si="189">ROUND((I460+1)^(L460/252),9)</f>
        <v>1.004402955</v>
      </c>
      <c r="N460" s="12">
        <f t="shared" ref="N460:N523" ca="1" si="190">ROUND(H460*M460,9)</f>
        <v>1.014139597</v>
      </c>
      <c r="O460" s="179">
        <f t="shared" si="178"/>
        <v>0</v>
      </c>
      <c r="P460" s="14">
        <f t="shared" ca="1" si="187"/>
        <v>12.70547945</v>
      </c>
      <c r="Q460" s="14">
        <f t="shared" si="188"/>
        <v>0</v>
      </c>
      <c r="R460" s="14">
        <f t="shared" ca="1" si="186"/>
        <v>0</v>
      </c>
      <c r="S460" s="20">
        <f t="shared" ref="S460:S522" si="191">IF($O460&gt;0,VLOOKUP($O460,$Y$12:$AE$150,7),0)</f>
        <v>0</v>
      </c>
      <c r="T460" s="14">
        <f t="shared" si="185"/>
        <v>0</v>
      </c>
      <c r="U460" s="4" t="str">
        <f t="shared" si="179"/>
        <v>J=</v>
      </c>
      <c r="V460" s="29">
        <f t="shared" si="180"/>
        <v>44824</v>
      </c>
      <c r="W460" s="3"/>
      <c r="X460" s="3"/>
      <c r="Y460" s="105">
        <f>[2]Plan1!$A530</f>
        <v>52352</v>
      </c>
      <c r="Z460" s="105" t="str">
        <f>[2]Plan1!$C530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192">(A460+1)</f>
        <v>44824</v>
      </c>
      <c r="B461" s="144">
        <f t="shared" ca="1" si="181"/>
        <v>911.95351019999998</v>
      </c>
      <c r="C461" s="14">
        <f t="shared" ref="C461:C524" si="193">(C460-T460)</f>
        <v>898.57436954000002</v>
      </c>
      <c r="D461" s="13">
        <f ca="1">IF(A461&lt;$B$1,VLOOKUP(A461,[1]DI!$A$4:$B$15000,2,FALSE),0)</f>
        <v>0.13650000000000001</v>
      </c>
      <c r="E461" s="14">
        <f t="shared" ca="1" si="182"/>
        <v>1.00050788</v>
      </c>
      <c r="F461" s="14">
        <f ca="1">(TRUNC(PRODUCT($E$12:$E460),16))</f>
        <v>1.1183314152303301</v>
      </c>
      <c r="G461" s="14">
        <f t="shared" ca="1" si="183"/>
        <v>1.1070322046828001</v>
      </c>
      <c r="H461" s="14">
        <f t="shared" ca="1" si="184"/>
        <v>1.01020676</v>
      </c>
      <c r="I461" s="13">
        <f t="shared" ref="I461:I524" si="194">I460</f>
        <v>0.06</v>
      </c>
      <c r="J461" s="29">
        <f t="shared" ref="J461:J524" si="195">IF(O460&gt;0,VLOOKUP(O460,Y$12:AI$150,2),J460)</f>
        <v>44795</v>
      </c>
      <c r="K461" s="2">
        <f t="shared" ref="K461:K524" si="196">IF(A461&gt;J461,IF(NETWORKDAYS(J461,A461,$Y$160:$Y$544)-1=0,1,NETWORKDAYS(J461,A461,$Y$160:$Y$544)-1),0)</f>
        <v>20</v>
      </c>
      <c r="L461" s="17">
        <f t="shared" ref="L461:L524" si="197">IF(AND(K461=1,K460=1),1,IF(K461&gt;0,IF(K461=K460,K461+1,K461),0))</f>
        <v>20</v>
      </c>
      <c r="M461" s="12">
        <f t="shared" si="189"/>
        <v>1.004635226</v>
      </c>
      <c r="N461" s="12">
        <f t="shared" ca="1" si="190"/>
        <v>1.0148892970000001</v>
      </c>
      <c r="O461" s="179">
        <f t="shared" ref="O461:O524" si="198">IF(VLOOKUP(A461,Z$12:AG$150,8)=VLOOKUP(A460,Z$12:AG$150,8),0,VLOOKUP(A461,Z$12:AG$150,8))</f>
        <v>5</v>
      </c>
      <c r="P461" s="14">
        <f t="shared" ca="1" si="187"/>
        <v>13.379140659999999</v>
      </c>
      <c r="Q461" s="14">
        <f ca="1">P461</f>
        <v>13.379140659999999</v>
      </c>
      <c r="R461" s="14">
        <f t="shared" ca="1" si="186"/>
        <v>0</v>
      </c>
      <c r="S461" s="20">
        <f t="shared" si="191"/>
        <v>4.8985620536376291E-2</v>
      </c>
      <c r="T461" s="14">
        <f t="shared" si="185"/>
        <v>44.017223090000002</v>
      </c>
      <c r="U461" s="4" t="str">
        <f t="shared" ref="U461:U524" si="199">IF(O460&gt;0,VLOOKUP(O460,Y$12:AI$150,10),U460)</f>
        <v>J=</v>
      </c>
      <c r="V461" s="29">
        <f t="shared" ref="V461:V524" si="200">IF(O460&gt;0,VLOOKUP(O460,Y$12:AI$150,11),V460)</f>
        <v>44824</v>
      </c>
      <c r="W461" s="3"/>
      <c r="X461" s="3"/>
      <c r="Y461" s="105">
        <f>[2]Plan1!$A531</f>
        <v>52379</v>
      </c>
      <c r="Z461" s="105" t="str">
        <f>[2]Plan1!$C531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192"/>
        <v>44825</v>
      </c>
      <c r="B462" s="144">
        <f t="shared" ref="B462:B525" ca="1" si="201">IF(A462&lt;=TODAY(),C462+P462,IF(AND(A462&gt;TODAY(),A462&lt;=$B$1),IF(VLOOKUP(TODAY(),$A$10:$D$5000,4,FALSE)=0,"n.d",C462+P462),"n.d"))</f>
        <v>855.18887782000002</v>
      </c>
      <c r="C462" s="14">
        <f t="shared" si="193"/>
        <v>854.55714645</v>
      </c>
      <c r="D462" s="13">
        <f ca="1">IF(A462&lt;$B$1,VLOOKUP(A462,[1]DI!$A$4:$B$15000,2,FALSE),0)</f>
        <v>0.13650000000000001</v>
      </c>
      <c r="E462" s="14">
        <f t="shared" ref="E462:E525" ca="1" si="202">ROUND(((1+D462)^(1/252)),8)</f>
        <v>1.00050788</v>
      </c>
      <c r="F462" s="14">
        <f ca="1">(TRUNC(PRODUCT($E$12:$E461),16))</f>
        <v>1.1188993933895</v>
      </c>
      <c r="G462" s="14">
        <f t="shared" ref="G462:G525" ca="1" si="203">IF(O461&gt;0,F461,G461)</f>
        <v>1.1183314152303301</v>
      </c>
      <c r="H462" s="14">
        <f t="shared" ref="H462:H525" ca="1" si="204">ROUND(F462/G462,8)</f>
        <v>1.00050788</v>
      </c>
      <c r="I462" s="13">
        <f t="shared" si="194"/>
        <v>0.06</v>
      </c>
      <c r="J462" s="29">
        <f t="shared" si="195"/>
        <v>44824</v>
      </c>
      <c r="K462" s="2">
        <f t="shared" si="196"/>
        <v>1</v>
      </c>
      <c r="L462" s="17">
        <f t="shared" si="197"/>
        <v>1</v>
      </c>
      <c r="M462" s="12">
        <f t="shared" si="189"/>
        <v>1.0002312529999999</v>
      </c>
      <c r="N462" s="12">
        <f t="shared" ca="1" si="190"/>
        <v>1.0007392500000001</v>
      </c>
      <c r="O462" s="179">
        <f t="shared" si="198"/>
        <v>0</v>
      </c>
      <c r="P462" s="14">
        <f t="shared" ca="1" si="187"/>
        <v>0.63173137000000001</v>
      </c>
      <c r="Q462" s="14">
        <v>0</v>
      </c>
      <c r="R462" s="14">
        <f t="shared" ca="1" si="186"/>
        <v>0</v>
      </c>
      <c r="S462" s="20">
        <f t="shared" si="191"/>
        <v>0</v>
      </c>
      <c r="T462" s="14">
        <f t="shared" ref="T462:T525" si="205">IF(S462&gt;0,TRUNC(S462*C462,8),0)</f>
        <v>0</v>
      </c>
      <c r="U462" s="4" t="str">
        <f t="shared" si="199"/>
        <v>J=</v>
      </c>
      <c r="V462" s="29">
        <f t="shared" si="200"/>
        <v>44854</v>
      </c>
      <c r="W462" s="3"/>
      <c r="X462" s="3"/>
      <c r="Y462" s="105">
        <f>[2]Plan1!$A532</f>
        <v>52481</v>
      </c>
      <c r="Z462" s="105" t="str">
        <f>[2]Plan1!$C532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192"/>
        <v>44826</v>
      </c>
      <c r="B463" s="144">
        <f t="shared" ca="1" si="201"/>
        <v>855.82107833999999</v>
      </c>
      <c r="C463" s="14">
        <f t="shared" si="193"/>
        <v>854.55714645</v>
      </c>
      <c r="D463" s="13">
        <f ca="1">IF(A463&lt;$B$1,VLOOKUP(A463,[1]DI!$A$4:$B$15000,2,FALSE),0)</f>
        <v>0.13650000000000001</v>
      </c>
      <c r="E463" s="14">
        <f t="shared" ca="1" si="202"/>
        <v>1.00050788</v>
      </c>
      <c r="F463" s="14">
        <f ca="1">(TRUNC(PRODUCT($E$12:$E462),16))</f>
        <v>1.1194676600134099</v>
      </c>
      <c r="G463" s="14">
        <f t="shared" ca="1" si="203"/>
        <v>1.1183314152303301</v>
      </c>
      <c r="H463" s="14">
        <f t="shared" ca="1" si="204"/>
        <v>1.00101602</v>
      </c>
      <c r="I463" s="13">
        <f t="shared" si="194"/>
        <v>0.06</v>
      </c>
      <c r="J463" s="29">
        <f t="shared" si="195"/>
        <v>44824</v>
      </c>
      <c r="K463" s="2">
        <f t="shared" si="196"/>
        <v>2</v>
      </c>
      <c r="L463" s="17">
        <f t="shared" si="197"/>
        <v>2</v>
      </c>
      <c r="M463" s="12">
        <f t="shared" si="189"/>
        <v>1.000462559</v>
      </c>
      <c r="N463" s="12">
        <f t="shared" ca="1" si="190"/>
        <v>1.0014790490000001</v>
      </c>
      <c r="O463" s="179">
        <f t="shared" si="198"/>
        <v>0</v>
      </c>
      <c r="P463" s="14">
        <f t="shared" ca="1" si="187"/>
        <v>1.2639318900000001</v>
      </c>
      <c r="Q463" s="14">
        <f t="shared" si="188"/>
        <v>0</v>
      </c>
      <c r="R463" s="14">
        <f t="shared" ca="1" si="186"/>
        <v>0</v>
      </c>
      <c r="S463" s="20">
        <f t="shared" si="191"/>
        <v>0</v>
      </c>
      <c r="T463" s="14">
        <f t="shared" si="205"/>
        <v>0</v>
      </c>
      <c r="U463" s="4" t="str">
        <f t="shared" si="199"/>
        <v>J=</v>
      </c>
      <c r="V463" s="29">
        <f t="shared" si="200"/>
        <v>44854</v>
      </c>
      <c r="W463" s="3"/>
      <c r="X463" s="3"/>
      <c r="Y463" s="105">
        <f>[2]Plan1!$A533</f>
        <v>52516</v>
      </c>
      <c r="Z463" s="105" t="str">
        <f>[2]Plan1!$C533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192"/>
        <v>44827</v>
      </c>
      <c r="B464" s="144">
        <f t="shared" ca="1" si="201"/>
        <v>856.45373860999996</v>
      </c>
      <c r="C464" s="14">
        <f t="shared" si="193"/>
        <v>854.55714645</v>
      </c>
      <c r="D464" s="13">
        <f ca="1">IF(A464&lt;$B$1,VLOOKUP(A464,[1]DI!$A$4:$B$15000,2,FALSE),0)</f>
        <v>0.13650000000000001</v>
      </c>
      <c r="E464" s="14">
        <f t="shared" ca="1" si="202"/>
        <v>1.00050788</v>
      </c>
      <c r="F464" s="14">
        <f ca="1">(TRUNC(PRODUCT($E$12:$E463),16))</f>
        <v>1.1200362152485801</v>
      </c>
      <c r="G464" s="14">
        <f t="shared" ca="1" si="203"/>
        <v>1.1183314152303301</v>
      </c>
      <c r="H464" s="14">
        <f t="shared" ca="1" si="204"/>
        <v>1.00152441</v>
      </c>
      <c r="I464" s="13">
        <f t="shared" si="194"/>
        <v>0.06</v>
      </c>
      <c r="J464" s="29">
        <f t="shared" si="195"/>
        <v>44824</v>
      </c>
      <c r="K464" s="2">
        <f t="shared" si="196"/>
        <v>3</v>
      </c>
      <c r="L464" s="17">
        <f t="shared" si="197"/>
        <v>3</v>
      </c>
      <c r="M464" s="12">
        <f t="shared" si="189"/>
        <v>1.0006939180000001</v>
      </c>
      <c r="N464" s="12">
        <f t="shared" ca="1" si="190"/>
        <v>1.0022193859999999</v>
      </c>
      <c r="O464" s="179">
        <f t="shared" si="198"/>
        <v>0</v>
      </c>
      <c r="P464" s="14">
        <f t="shared" ca="1" si="187"/>
        <v>1.89659216</v>
      </c>
      <c r="Q464" s="14">
        <f t="shared" si="188"/>
        <v>0</v>
      </c>
      <c r="R464" s="14">
        <f t="shared" ca="1" si="186"/>
        <v>0</v>
      </c>
      <c r="S464" s="20">
        <f t="shared" si="191"/>
        <v>0</v>
      </c>
      <c r="T464" s="14">
        <f t="shared" si="205"/>
        <v>0</v>
      </c>
      <c r="U464" s="4" t="str">
        <f t="shared" si="199"/>
        <v>J=</v>
      </c>
      <c r="V464" s="29">
        <f t="shared" si="200"/>
        <v>44854</v>
      </c>
      <c r="W464" s="3"/>
      <c r="X464" s="3"/>
      <c r="Y464" s="105">
        <f>[2]Plan1!$A534</f>
        <v>52537</v>
      </c>
      <c r="Z464" s="105" t="str">
        <f>[2]Plan1!$C534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192"/>
        <v>44828</v>
      </c>
      <c r="B465" s="144">
        <f t="shared" ca="1" si="201"/>
        <v>857.08687657999997</v>
      </c>
      <c r="C465" s="14">
        <f t="shared" si="193"/>
        <v>854.55714645</v>
      </c>
      <c r="D465" s="13">
        <f ca="1">IF(A465&lt;$B$1,VLOOKUP(A465,[1]DI!$A$4:$B$15000,2,FALSE),0)</f>
        <v>0</v>
      </c>
      <c r="E465" s="14">
        <f t="shared" ca="1" si="202"/>
        <v>1</v>
      </c>
      <c r="F465" s="14">
        <f ca="1">(TRUNC(PRODUCT($E$12:$E464),16))</f>
        <v>1.1206050592415799</v>
      </c>
      <c r="G465" s="14">
        <f t="shared" ca="1" si="203"/>
        <v>1.1183314152303301</v>
      </c>
      <c r="H465" s="14">
        <f t="shared" ca="1" si="204"/>
        <v>1.00203307</v>
      </c>
      <c r="I465" s="13">
        <f t="shared" si="194"/>
        <v>0.06</v>
      </c>
      <c r="J465" s="29">
        <f t="shared" si="195"/>
        <v>44824</v>
      </c>
      <c r="K465" s="2">
        <f t="shared" si="196"/>
        <v>3</v>
      </c>
      <c r="L465" s="17">
        <f t="shared" si="197"/>
        <v>4</v>
      </c>
      <c r="M465" s="12">
        <f t="shared" si="189"/>
        <v>1.0009253309999999</v>
      </c>
      <c r="N465" s="12">
        <f t="shared" ca="1" si="190"/>
        <v>1.0029602820000001</v>
      </c>
      <c r="O465" s="179">
        <f t="shared" si="198"/>
        <v>0</v>
      </c>
      <c r="P465" s="14">
        <f t="shared" ca="1" si="187"/>
        <v>2.5297301299999999</v>
      </c>
      <c r="Q465" s="14">
        <f t="shared" si="188"/>
        <v>0</v>
      </c>
      <c r="R465" s="14">
        <f t="shared" ca="1" si="186"/>
        <v>0</v>
      </c>
      <c r="S465" s="20">
        <f t="shared" si="191"/>
        <v>0</v>
      </c>
      <c r="T465" s="14">
        <f t="shared" si="205"/>
        <v>0</v>
      </c>
      <c r="U465" s="4" t="str">
        <f t="shared" si="199"/>
        <v>J=</v>
      </c>
      <c r="V465" s="29">
        <f t="shared" si="200"/>
        <v>44854</v>
      </c>
      <c r="W465" s="3"/>
      <c r="X465" s="3"/>
      <c r="Y465" s="105">
        <f>[2]Plan1!$A535</f>
        <v>52550</v>
      </c>
      <c r="Z465" s="105" t="str">
        <f>[2]Plan1!$C535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192"/>
        <v>44829</v>
      </c>
      <c r="B466" s="144">
        <f t="shared" ca="1" si="201"/>
        <v>857.08687657999997</v>
      </c>
      <c r="C466" s="14">
        <f t="shared" si="193"/>
        <v>854.55714645</v>
      </c>
      <c r="D466" s="13">
        <f ca="1">IF(A466&lt;$B$1,VLOOKUP(A466,[1]DI!$A$4:$B$15000,2,FALSE),0)</f>
        <v>0</v>
      </c>
      <c r="E466" s="14">
        <f t="shared" ca="1" si="202"/>
        <v>1</v>
      </c>
      <c r="F466" s="14">
        <f ca="1">(TRUNC(PRODUCT($E$12:$E465),16))</f>
        <v>1.1206050592415799</v>
      </c>
      <c r="G466" s="14">
        <f t="shared" ca="1" si="203"/>
        <v>1.1183314152303301</v>
      </c>
      <c r="H466" s="14">
        <f t="shared" ca="1" si="204"/>
        <v>1.00203307</v>
      </c>
      <c r="I466" s="13">
        <f t="shared" si="194"/>
        <v>0.06</v>
      </c>
      <c r="J466" s="29">
        <f t="shared" si="195"/>
        <v>44824</v>
      </c>
      <c r="K466" s="2">
        <f t="shared" si="196"/>
        <v>3</v>
      </c>
      <c r="L466" s="17">
        <f t="shared" si="197"/>
        <v>4</v>
      </c>
      <c r="M466" s="12">
        <f t="shared" si="189"/>
        <v>1.0009253309999999</v>
      </c>
      <c r="N466" s="12">
        <f t="shared" ca="1" si="190"/>
        <v>1.0029602820000001</v>
      </c>
      <c r="O466" s="179">
        <f t="shared" si="198"/>
        <v>0</v>
      </c>
      <c r="P466" s="14">
        <f t="shared" ca="1" si="187"/>
        <v>2.5297301299999999</v>
      </c>
      <c r="Q466" s="14">
        <f t="shared" si="188"/>
        <v>0</v>
      </c>
      <c r="R466" s="14">
        <f t="shared" ref="R466:R529" ca="1" si="206">IF(O466&gt;0,P466-Q466,R465)</f>
        <v>0</v>
      </c>
      <c r="S466" s="20">
        <f t="shared" si="191"/>
        <v>0</v>
      </c>
      <c r="T466" s="14">
        <f t="shared" si="205"/>
        <v>0</v>
      </c>
      <c r="U466" s="4" t="str">
        <f t="shared" si="199"/>
        <v>J=</v>
      </c>
      <c r="V466" s="29">
        <f t="shared" si="200"/>
        <v>44854</v>
      </c>
      <c r="W466" s="3"/>
      <c r="X466" s="3"/>
      <c r="Y466" s="105">
        <f>[2]Plan1!$A536</f>
        <v>52555</v>
      </c>
      <c r="Z466" s="105" t="str">
        <f>[2]Plan1!$C536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192"/>
        <v>44830</v>
      </c>
      <c r="B467" s="144">
        <f t="shared" ca="1" si="201"/>
        <v>857.08687657999997</v>
      </c>
      <c r="C467" s="14">
        <f t="shared" si="193"/>
        <v>854.55714645</v>
      </c>
      <c r="D467" s="13">
        <f ca="1">IF(A467&lt;$B$1,VLOOKUP(A467,[1]DI!$A$4:$B$15000,2,FALSE),0)</f>
        <v>0.13650000000000001</v>
      </c>
      <c r="E467" s="14">
        <f t="shared" ca="1" si="202"/>
        <v>1.00050788</v>
      </c>
      <c r="F467" s="14">
        <f ca="1">(TRUNC(PRODUCT($E$12:$E466),16))</f>
        <v>1.1206050592415799</v>
      </c>
      <c r="G467" s="14">
        <f t="shared" ca="1" si="203"/>
        <v>1.1183314152303301</v>
      </c>
      <c r="H467" s="14">
        <f t="shared" ca="1" si="204"/>
        <v>1.00203307</v>
      </c>
      <c r="I467" s="13">
        <f t="shared" si="194"/>
        <v>0.06</v>
      </c>
      <c r="J467" s="29">
        <f t="shared" si="195"/>
        <v>44824</v>
      </c>
      <c r="K467" s="2">
        <f t="shared" si="196"/>
        <v>4</v>
      </c>
      <c r="L467" s="17">
        <f t="shared" si="197"/>
        <v>4</v>
      </c>
      <c r="M467" s="12">
        <f t="shared" si="189"/>
        <v>1.0009253309999999</v>
      </c>
      <c r="N467" s="12">
        <f t="shared" ca="1" si="190"/>
        <v>1.0029602820000001</v>
      </c>
      <c r="O467" s="179">
        <f t="shared" si="198"/>
        <v>0</v>
      </c>
      <c r="P467" s="14">
        <f t="shared" ca="1" si="187"/>
        <v>2.5297301299999999</v>
      </c>
      <c r="Q467" s="14">
        <f t="shared" si="188"/>
        <v>0</v>
      </c>
      <c r="R467" s="14">
        <f t="shared" ca="1" si="206"/>
        <v>0</v>
      </c>
      <c r="S467" s="20">
        <f t="shared" si="191"/>
        <v>0</v>
      </c>
      <c r="T467" s="14">
        <f t="shared" si="205"/>
        <v>0</v>
      </c>
      <c r="U467" s="4" t="str">
        <f t="shared" si="199"/>
        <v>J=</v>
      </c>
      <c r="V467" s="29">
        <f t="shared" si="200"/>
        <v>44854</v>
      </c>
      <c r="W467" s="3"/>
      <c r="X467" s="3"/>
      <c r="Y467" s="105">
        <f>[2]Plan1!$A537</f>
        <v>52590</v>
      </c>
      <c r="Z467" s="105" t="str">
        <f>[2]Plan1!$C537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192"/>
        <v>44831</v>
      </c>
      <c r="B468" s="144">
        <f t="shared" ca="1" si="201"/>
        <v>857.72047686999997</v>
      </c>
      <c r="C468" s="14">
        <f t="shared" si="193"/>
        <v>854.55714645</v>
      </c>
      <c r="D468" s="13">
        <f ca="1">IF(A468&lt;$B$1,VLOOKUP(A468,[1]DI!$A$4:$B$15000,2,FALSE),0)</f>
        <v>0.13650000000000001</v>
      </c>
      <c r="E468" s="14">
        <f t="shared" ca="1" si="202"/>
        <v>1.00050788</v>
      </c>
      <c r="F468" s="14">
        <f ca="1">(TRUNC(PRODUCT($E$12:$E467),16))</f>
        <v>1.1211741921390701</v>
      </c>
      <c r="G468" s="14">
        <f t="shared" ca="1" si="203"/>
        <v>1.1183314152303301</v>
      </c>
      <c r="H468" s="14">
        <f t="shared" ca="1" si="204"/>
        <v>1.0025419799999999</v>
      </c>
      <c r="I468" s="13">
        <f t="shared" si="194"/>
        <v>0.06</v>
      </c>
      <c r="J468" s="29">
        <f t="shared" si="195"/>
        <v>44824</v>
      </c>
      <c r="K468" s="2">
        <f t="shared" si="196"/>
        <v>5</v>
      </c>
      <c r="L468" s="17">
        <f t="shared" si="197"/>
        <v>5</v>
      </c>
      <c r="M468" s="12">
        <f t="shared" si="189"/>
        <v>1.001156798</v>
      </c>
      <c r="N468" s="12">
        <f t="shared" ca="1" si="190"/>
        <v>1.0037017189999999</v>
      </c>
      <c r="O468" s="179">
        <f t="shared" si="198"/>
        <v>0</v>
      </c>
      <c r="P468" s="14">
        <f t="shared" ca="1" si="187"/>
        <v>3.1633304199999999</v>
      </c>
      <c r="Q468" s="14">
        <f t="shared" si="188"/>
        <v>0</v>
      </c>
      <c r="R468" s="14">
        <f t="shared" ca="1" si="206"/>
        <v>0</v>
      </c>
      <c r="S468" s="20">
        <f t="shared" si="191"/>
        <v>0</v>
      </c>
      <c r="T468" s="14">
        <f t="shared" si="205"/>
        <v>0</v>
      </c>
      <c r="U468" s="4" t="str">
        <f t="shared" si="199"/>
        <v>J=</v>
      </c>
      <c r="V468" s="29">
        <f t="shared" si="200"/>
        <v>44854</v>
      </c>
      <c r="W468" s="3"/>
      <c r="X468" s="3"/>
      <c r="Y468" s="105">
        <f>[2]Plan1!$A538</f>
        <v>52597</v>
      </c>
      <c r="Z468" s="105" t="str">
        <f>[2]Plan1!$C538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192"/>
        <v>44832</v>
      </c>
      <c r="B469" s="144">
        <f t="shared" ca="1" si="201"/>
        <v>858.35454545000005</v>
      </c>
      <c r="C469" s="14">
        <f t="shared" si="193"/>
        <v>854.55714645</v>
      </c>
      <c r="D469" s="13">
        <f ca="1">IF(A469&lt;$B$1,VLOOKUP(A469,[1]DI!$A$4:$B$15000,2,FALSE),0)</f>
        <v>0.13650000000000001</v>
      </c>
      <c r="E469" s="14">
        <f t="shared" ca="1" si="202"/>
        <v>1.00050788</v>
      </c>
      <c r="F469" s="14">
        <f ca="1">(TRUNC(PRODUCT($E$12:$E468),16))</f>
        <v>1.1217436140877699</v>
      </c>
      <c r="G469" s="14">
        <f t="shared" ca="1" si="203"/>
        <v>1.1183314152303301</v>
      </c>
      <c r="H469" s="14">
        <f t="shared" ca="1" si="204"/>
        <v>1.0030511499999999</v>
      </c>
      <c r="I469" s="13">
        <f t="shared" si="194"/>
        <v>0.06</v>
      </c>
      <c r="J469" s="29">
        <f t="shared" si="195"/>
        <v>44824</v>
      </c>
      <c r="K469" s="2">
        <f t="shared" si="196"/>
        <v>6</v>
      </c>
      <c r="L469" s="17">
        <f t="shared" si="197"/>
        <v>6</v>
      </c>
      <c r="M469" s="12">
        <f t="shared" si="189"/>
        <v>1.0013883180000001</v>
      </c>
      <c r="N469" s="12">
        <f t="shared" ca="1" si="190"/>
        <v>1.004443704</v>
      </c>
      <c r="O469" s="179">
        <f t="shared" si="198"/>
        <v>0</v>
      </c>
      <c r="P469" s="14">
        <f t="shared" ca="1" si="187"/>
        <v>3.797399</v>
      </c>
      <c r="Q469" s="14">
        <f t="shared" si="188"/>
        <v>0</v>
      </c>
      <c r="R469" s="14">
        <f t="shared" ca="1" si="206"/>
        <v>0</v>
      </c>
      <c r="S469" s="20">
        <f t="shared" si="191"/>
        <v>0</v>
      </c>
      <c r="T469" s="14">
        <f t="shared" si="205"/>
        <v>0</v>
      </c>
      <c r="U469" s="4" t="str">
        <f t="shared" si="199"/>
        <v>J=</v>
      </c>
      <c r="V469" s="29">
        <f t="shared" si="200"/>
        <v>44854</v>
      </c>
      <c r="W469" s="3"/>
      <c r="X469" s="3"/>
      <c r="Y469" s="105">
        <f>[2]Plan1!$A539</f>
        <v>52656</v>
      </c>
      <c r="Z469" s="105" t="str">
        <f>[2]Plan1!$C539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192"/>
        <v>44833</v>
      </c>
      <c r="B470" s="144">
        <f t="shared" ca="1" si="201"/>
        <v>858.98908404999997</v>
      </c>
      <c r="C470" s="14">
        <f t="shared" si="193"/>
        <v>854.55714645</v>
      </c>
      <c r="D470" s="13">
        <f ca="1">IF(A470&lt;$B$1,VLOOKUP(A470,[1]DI!$A$4:$B$15000,2,FALSE),0)</f>
        <v>0.13650000000000001</v>
      </c>
      <c r="E470" s="14">
        <f t="shared" ca="1" si="202"/>
        <v>1.00050788</v>
      </c>
      <c r="F470" s="14">
        <f ca="1">(TRUNC(PRODUCT($E$12:$E469),16))</f>
        <v>1.1223133252344999</v>
      </c>
      <c r="G470" s="14">
        <f t="shared" ca="1" si="203"/>
        <v>1.1183314152303301</v>
      </c>
      <c r="H470" s="14">
        <f t="shared" ca="1" si="204"/>
        <v>1.00356058</v>
      </c>
      <c r="I470" s="13">
        <f t="shared" si="194"/>
        <v>0.06</v>
      </c>
      <c r="J470" s="29">
        <f t="shared" si="195"/>
        <v>44824</v>
      </c>
      <c r="K470" s="2">
        <f t="shared" si="196"/>
        <v>7</v>
      </c>
      <c r="L470" s="17">
        <f t="shared" si="197"/>
        <v>7</v>
      </c>
      <c r="M470" s="12">
        <f t="shared" si="189"/>
        <v>1.001619891</v>
      </c>
      <c r="N470" s="12">
        <f t="shared" ca="1" si="190"/>
        <v>1.0051862389999999</v>
      </c>
      <c r="O470" s="179">
        <f t="shared" si="198"/>
        <v>0</v>
      </c>
      <c r="P470" s="14">
        <f t="shared" ca="1" si="187"/>
        <v>4.4319376000000004</v>
      </c>
      <c r="Q470" s="14">
        <f t="shared" si="188"/>
        <v>0</v>
      </c>
      <c r="R470" s="14">
        <f t="shared" ca="1" si="206"/>
        <v>0</v>
      </c>
      <c r="S470" s="20">
        <f t="shared" si="191"/>
        <v>0</v>
      </c>
      <c r="T470" s="14">
        <f t="shared" si="205"/>
        <v>0</v>
      </c>
      <c r="U470" s="4" t="str">
        <f t="shared" si="199"/>
        <v>J=</v>
      </c>
      <c r="V470" s="29">
        <f t="shared" si="200"/>
        <v>44854</v>
      </c>
      <c r="W470" s="3"/>
      <c r="X470" s="3"/>
      <c r="Y470" s="105">
        <f>[2]Plan1!$A540</f>
        <v>52657</v>
      </c>
      <c r="Z470" s="105" t="str">
        <f>[2]Plan1!$C540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192"/>
        <v>44834</v>
      </c>
      <c r="B471" s="144">
        <f t="shared" ca="1" si="201"/>
        <v>859.62409349999996</v>
      </c>
      <c r="C471" s="14">
        <f t="shared" si="193"/>
        <v>854.55714645</v>
      </c>
      <c r="D471" s="13">
        <f ca="1">IF(A471&lt;$B$1,VLOOKUP(A471,[1]DI!$A$4:$B$15000,2,FALSE),0)</f>
        <v>0.13650000000000001</v>
      </c>
      <c r="E471" s="14">
        <f t="shared" ca="1" si="202"/>
        <v>1.00050788</v>
      </c>
      <c r="F471" s="14">
        <f ca="1">(TRUNC(PRODUCT($E$12:$E470),16))</f>
        <v>1.1228833257261199</v>
      </c>
      <c r="G471" s="14">
        <f t="shared" ca="1" si="203"/>
        <v>1.1183314152303301</v>
      </c>
      <c r="H471" s="14">
        <f t="shared" ca="1" si="204"/>
        <v>1.0040702699999999</v>
      </c>
      <c r="I471" s="13">
        <f t="shared" si="194"/>
        <v>0.06</v>
      </c>
      <c r="J471" s="29">
        <f t="shared" si="195"/>
        <v>44824</v>
      </c>
      <c r="K471" s="2">
        <f t="shared" si="196"/>
        <v>8</v>
      </c>
      <c r="L471" s="17">
        <f t="shared" si="197"/>
        <v>8</v>
      </c>
      <c r="M471" s="12">
        <f t="shared" si="189"/>
        <v>1.0018515189999999</v>
      </c>
      <c r="N471" s="12">
        <f t="shared" ca="1" si="190"/>
        <v>1.0059293250000001</v>
      </c>
      <c r="O471" s="179">
        <f t="shared" si="198"/>
        <v>0</v>
      </c>
      <c r="P471" s="14">
        <f t="shared" ca="1" si="187"/>
        <v>5.0669470499999996</v>
      </c>
      <c r="Q471" s="14">
        <f t="shared" si="188"/>
        <v>0</v>
      </c>
      <c r="R471" s="14">
        <f t="shared" ca="1" si="206"/>
        <v>0</v>
      </c>
      <c r="S471" s="20">
        <f t="shared" si="191"/>
        <v>0</v>
      </c>
      <c r="T471" s="14">
        <f t="shared" si="205"/>
        <v>0</v>
      </c>
      <c r="U471" s="4" t="str">
        <f t="shared" si="199"/>
        <v>J=</v>
      </c>
      <c r="V471" s="29">
        <f t="shared" si="200"/>
        <v>44854</v>
      </c>
      <c r="W471" s="3"/>
      <c r="X471" s="3"/>
      <c r="Y471" s="105">
        <f>[2]Plan1!$A541</f>
        <v>52702</v>
      </c>
      <c r="Z471" s="105" t="str">
        <f>[2]Plan1!$C541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192"/>
        <v>44835</v>
      </c>
      <c r="B472" s="144">
        <f t="shared" ca="1" si="201"/>
        <v>860.25957296000001</v>
      </c>
      <c r="C472" s="14">
        <f t="shared" si="193"/>
        <v>854.55714645</v>
      </c>
      <c r="D472" s="13">
        <f ca="1">IF(A472&lt;$B$1,VLOOKUP(A472,[1]DI!$A$4:$B$15000,2,FALSE),0)</f>
        <v>0</v>
      </c>
      <c r="E472" s="14">
        <f t="shared" ca="1" si="202"/>
        <v>1</v>
      </c>
      <c r="F472" s="14">
        <f ca="1">(TRUNC(PRODUCT($E$12:$E471),16))</f>
        <v>1.12345361570959</v>
      </c>
      <c r="G472" s="14">
        <f t="shared" ca="1" si="203"/>
        <v>1.1183314152303301</v>
      </c>
      <c r="H472" s="14">
        <f t="shared" ca="1" si="204"/>
        <v>1.00458022</v>
      </c>
      <c r="I472" s="13">
        <f t="shared" si="194"/>
        <v>0.06</v>
      </c>
      <c r="J472" s="29">
        <f t="shared" si="195"/>
        <v>44824</v>
      </c>
      <c r="K472" s="2">
        <f t="shared" si="196"/>
        <v>8</v>
      </c>
      <c r="L472" s="17">
        <f t="shared" si="197"/>
        <v>9</v>
      </c>
      <c r="M472" s="12">
        <f t="shared" si="189"/>
        <v>1.0020831990000001</v>
      </c>
      <c r="N472" s="12">
        <f t="shared" ca="1" si="190"/>
        <v>1.006672961</v>
      </c>
      <c r="O472" s="179">
        <f t="shared" si="198"/>
        <v>0</v>
      </c>
      <c r="P472" s="14">
        <f t="shared" ca="1" si="187"/>
        <v>5.7024265099999996</v>
      </c>
      <c r="Q472" s="14">
        <f t="shared" si="188"/>
        <v>0</v>
      </c>
      <c r="R472" s="14">
        <f t="shared" ca="1" si="206"/>
        <v>0</v>
      </c>
      <c r="S472" s="20">
        <f t="shared" si="191"/>
        <v>0</v>
      </c>
      <c r="T472" s="14">
        <f t="shared" si="205"/>
        <v>0</v>
      </c>
      <c r="U472" s="4" t="str">
        <f t="shared" si="199"/>
        <v>J=</v>
      </c>
      <c r="V472" s="29">
        <f t="shared" si="200"/>
        <v>44854</v>
      </c>
      <c r="W472" s="3"/>
      <c r="X472" s="3"/>
      <c r="Y472" s="105">
        <f>[2]Plan1!$A542</f>
        <v>52708</v>
      </c>
      <c r="Z472" s="105" t="str">
        <f>[2]Plan1!$C542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192"/>
        <v>44836</v>
      </c>
      <c r="B473" s="144">
        <f t="shared" ca="1" si="201"/>
        <v>860.25957296000001</v>
      </c>
      <c r="C473" s="14">
        <f t="shared" si="193"/>
        <v>854.55714645</v>
      </c>
      <c r="D473" s="13">
        <f ca="1">IF(A473&lt;$B$1,VLOOKUP(A473,[1]DI!$A$4:$B$15000,2,FALSE),0)</f>
        <v>0</v>
      </c>
      <c r="E473" s="14">
        <f t="shared" ca="1" si="202"/>
        <v>1</v>
      </c>
      <c r="F473" s="14">
        <f ca="1">(TRUNC(PRODUCT($E$12:$E472),16))</f>
        <v>1.12345361570959</v>
      </c>
      <c r="G473" s="14">
        <f t="shared" ca="1" si="203"/>
        <v>1.1183314152303301</v>
      </c>
      <c r="H473" s="14">
        <f t="shared" ca="1" si="204"/>
        <v>1.00458022</v>
      </c>
      <c r="I473" s="13">
        <f t="shared" si="194"/>
        <v>0.06</v>
      </c>
      <c r="J473" s="29">
        <f t="shared" si="195"/>
        <v>44824</v>
      </c>
      <c r="K473" s="2">
        <f t="shared" si="196"/>
        <v>8</v>
      </c>
      <c r="L473" s="17">
        <f t="shared" si="197"/>
        <v>9</v>
      </c>
      <c r="M473" s="12">
        <f t="shared" si="189"/>
        <v>1.0020831990000001</v>
      </c>
      <c r="N473" s="12">
        <f t="shared" ca="1" si="190"/>
        <v>1.006672961</v>
      </c>
      <c r="O473" s="179">
        <f t="shared" si="198"/>
        <v>0</v>
      </c>
      <c r="P473" s="14">
        <f t="shared" ca="1" si="187"/>
        <v>5.7024265099999996</v>
      </c>
      <c r="Q473" s="14">
        <f t="shared" si="188"/>
        <v>0</v>
      </c>
      <c r="R473" s="14">
        <f t="shared" ca="1" si="206"/>
        <v>0</v>
      </c>
      <c r="S473" s="20">
        <f t="shared" si="191"/>
        <v>0</v>
      </c>
      <c r="T473" s="14">
        <f t="shared" si="205"/>
        <v>0</v>
      </c>
      <c r="U473" s="4" t="str">
        <f t="shared" si="199"/>
        <v>J=</v>
      </c>
      <c r="V473" s="29">
        <f t="shared" si="200"/>
        <v>44854</v>
      </c>
      <c r="W473" s="3"/>
      <c r="X473" s="3"/>
      <c r="Y473" s="105">
        <f>[2]Plan1!$A543</f>
        <v>52718</v>
      </c>
      <c r="Z473" s="105" t="str">
        <f>[2]Plan1!$C543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192"/>
        <v>44837</v>
      </c>
      <c r="B474" s="144">
        <f t="shared" ca="1" si="201"/>
        <v>860.25957296000001</v>
      </c>
      <c r="C474" s="14">
        <f t="shared" si="193"/>
        <v>854.55714645</v>
      </c>
      <c r="D474" s="13">
        <f ca="1">IF(A474&lt;$B$1,VLOOKUP(A474,[1]DI!$A$4:$B$15000,2,FALSE),0)</f>
        <v>0.13650000000000001</v>
      </c>
      <c r="E474" s="14">
        <f t="shared" ca="1" si="202"/>
        <v>1.00050788</v>
      </c>
      <c r="F474" s="14">
        <f ca="1">(TRUNC(PRODUCT($E$12:$E473),16))</f>
        <v>1.12345361570959</v>
      </c>
      <c r="G474" s="14">
        <f t="shared" ca="1" si="203"/>
        <v>1.1183314152303301</v>
      </c>
      <c r="H474" s="14">
        <f t="shared" ca="1" si="204"/>
        <v>1.00458022</v>
      </c>
      <c r="I474" s="13">
        <f t="shared" si="194"/>
        <v>0.06</v>
      </c>
      <c r="J474" s="29">
        <f t="shared" si="195"/>
        <v>44824</v>
      </c>
      <c r="K474" s="2">
        <f t="shared" si="196"/>
        <v>9</v>
      </c>
      <c r="L474" s="17">
        <f t="shared" si="197"/>
        <v>9</v>
      </c>
      <c r="M474" s="12">
        <f t="shared" si="189"/>
        <v>1.0020831990000001</v>
      </c>
      <c r="N474" s="12">
        <f t="shared" ca="1" si="190"/>
        <v>1.006672961</v>
      </c>
      <c r="O474" s="179">
        <f t="shared" si="198"/>
        <v>0</v>
      </c>
      <c r="P474" s="14">
        <f t="shared" ca="1" si="187"/>
        <v>5.7024265099999996</v>
      </c>
      <c r="Q474" s="14">
        <f t="shared" si="188"/>
        <v>0</v>
      </c>
      <c r="R474" s="14">
        <f t="shared" ca="1" si="206"/>
        <v>0</v>
      </c>
      <c r="S474" s="20">
        <f t="shared" si="191"/>
        <v>0</v>
      </c>
      <c r="T474" s="14">
        <f t="shared" si="205"/>
        <v>0</v>
      </c>
      <c r="U474" s="4" t="str">
        <f t="shared" si="199"/>
        <v>J=</v>
      </c>
      <c r="V474" s="29">
        <f t="shared" si="200"/>
        <v>44854</v>
      </c>
      <c r="W474" s="3"/>
      <c r="X474" s="3"/>
      <c r="Y474" s="105">
        <f>[2]Plan1!$A544</f>
        <v>52764</v>
      </c>
      <c r="Z474" s="105" t="str">
        <f>[2]Plan1!$C544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192"/>
        <v>44838</v>
      </c>
      <c r="B475" s="144">
        <f t="shared" ca="1" si="201"/>
        <v>860.89551473000006</v>
      </c>
      <c r="C475" s="14">
        <f t="shared" si="193"/>
        <v>854.55714645</v>
      </c>
      <c r="D475" s="13">
        <f ca="1">IF(A475&lt;$B$1,VLOOKUP(A475,[1]DI!$A$4:$B$15000,2,FALSE),0)</f>
        <v>0.13650000000000001</v>
      </c>
      <c r="E475" s="14">
        <f t="shared" ca="1" si="202"/>
        <v>1.00050788</v>
      </c>
      <c r="F475" s="14">
        <f ca="1">(TRUNC(PRODUCT($E$12:$E474),16))</f>
        <v>1.1240241953319301</v>
      </c>
      <c r="G475" s="14">
        <f t="shared" ca="1" si="203"/>
        <v>1.1183314152303301</v>
      </c>
      <c r="H475" s="14">
        <f t="shared" ca="1" si="204"/>
        <v>1.0050904199999999</v>
      </c>
      <c r="I475" s="13">
        <f t="shared" si="194"/>
        <v>0.06</v>
      </c>
      <c r="J475" s="29">
        <f t="shared" si="195"/>
        <v>44824</v>
      </c>
      <c r="K475" s="2">
        <f t="shared" si="196"/>
        <v>10</v>
      </c>
      <c r="L475" s="17">
        <f t="shared" si="197"/>
        <v>10</v>
      </c>
      <c r="M475" s="12">
        <f t="shared" si="189"/>
        <v>1.0023149339999999</v>
      </c>
      <c r="N475" s="12">
        <f t="shared" ca="1" si="190"/>
        <v>1.0074171380000001</v>
      </c>
      <c r="O475" s="179">
        <f t="shared" si="198"/>
        <v>0</v>
      </c>
      <c r="P475" s="14">
        <f t="shared" ca="1" si="187"/>
        <v>6.3383682800000001</v>
      </c>
      <c r="Q475" s="14">
        <f t="shared" si="188"/>
        <v>0</v>
      </c>
      <c r="R475" s="14">
        <f t="shared" ca="1" si="206"/>
        <v>0</v>
      </c>
      <c r="S475" s="20">
        <f t="shared" si="191"/>
        <v>0</v>
      </c>
      <c r="T475" s="14">
        <f t="shared" si="205"/>
        <v>0</v>
      </c>
      <c r="U475" s="4" t="str">
        <f t="shared" si="199"/>
        <v>J=</v>
      </c>
      <c r="V475" s="29">
        <f t="shared" si="200"/>
        <v>44854</v>
      </c>
      <c r="W475" s="3"/>
      <c r="X475" s="3"/>
      <c r="Y475" s="105">
        <f>[2]Plan1!$A545</f>
        <v>52847</v>
      </c>
      <c r="Z475" s="105" t="str">
        <f>[2]Plan1!$C545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192"/>
        <v>44839</v>
      </c>
      <c r="B476" s="144">
        <f t="shared" ca="1" si="201"/>
        <v>861.53193505000002</v>
      </c>
      <c r="C476" s="14">
        <f t="shared" si="193"/>
        <v>854.55714645</v>
      </c>
      <c r="D476" s="13">
        <f ca="1">IF(A476&lt;$B$1,VLOOKUP(A476,[1]DI!$A$4:$B$15000,2,FALSE),0)</f>
        <v>0.13650000000000001</v>
      </c>
      <c r="E476" s="14">
        <f t="shared" ca="1" si="202"/>
        <v>1.00050788</v>
      </c>
      <c r="F476" s="14">
        <f ca="1">(TRUNC(PRODUCT($E$12:$E475),16))</f>
        <v>1.1245950647402601</v>
      </c>
      <c r="G476" s="14">
        <f t="shared" ca="1" si="203"/>
        <v>1.1183314152303301</v>
      </c>
      <c r="H476" s="14">
        <f t="shared" ca="1" si="204"/>
        <v>1.00560089</v>
      </c>
      <c r="I476" s="13">
        <f t="shared" si="194"/>
        <v>0.06</v>
      </c>
      <c r="J476" s="29">
        <f t="shared" si="195"/>
        <v>44824</v>
      </c>
      <c r="K476" s="2">
        <f t="shared" si="196"/>
        <v>11</v>
      </c>
      <c r="L476" s="17">
        <f t="shared" si="197"/>
        <v>11</v>
      </c>
      <c r="M476" s="12">
        <f t="shared" si="189"/>
        <v>1.0025467210000001</v>
      </c>
      <c r="N476" s="12">
        <f t="shared" ca="1" si="190"/>
        <v>1.0081618750000001</v>
      </c>
      <c r="O476" s="179">
        <f t="shared" si="198"/>
        <v>0</v>
      </c>
      <c r="P476" s="14">
        <f t="shared" ca="1" si="187"/>
        <v>6.9747886000000001</v>
      </c>
      <c r="Q476" s="14">
        <f t="shared" si="188"/>
        <v>0</v>
      </c>
      <c r="R476" s="14">
        <f t="shared" ca="1" si="206"/>
        <v>0</v>
      </c>
      <c r="S476" s="20">
        <f t="shared" si="191"/>
        <v>0</v>
      </c>
      <c r="T476" s="14">
        <f t="shared" si="205"/>
        <v>0</v>
      </c>
      <c r="U476" s="4" t="str">
        <f t="shared" si="199"/>
        <v>J=</v>
      </c>
      <c r="V476" s="29">
        <f t="shared" si="200"/>
        <v>44854</v>
      </c>
      <c r="W476" s="3"/>
      <c r="X476" s="3"/>
      <c r="Y476" s="105">
        <f>[2]Plan1!$A546</f>
        <v>52882</v>
      </c>
      <c r="Z476" s="105" t="str">
        <f>[2]Plan1!$C546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192"/>
        <v>44840</v>
      </c>
      <c r="B477" s="144">
        <f t="shared" ca="1" si="201"/>
        <v>862.16881854999997</v>
      </c>
      <c r="C477" s="14">
        <f t="shared" si="193"/>
        <v>854.55714645</v>
      </c>
      <c r="D477" s="13">
        <f ca="1">IF(A477&lt;$B$1,VLOOKUP(A477,[1]DI!$A$4:$B$15000,2,FALSE),0)</f>
        <v>0.13650000000000001</v>
      </c>
      <c r="E477" s="14">
        <f t="shared" ca="1" si="202"/>
        <v>1.00050788</v>
      </c>
      <c r="F477" s="14">
        <f ca="1">(TRUNC(PRODUCT($E$12:$E476),16))</f>
        <v>1.1251662240817399</v>
      </c>
      <c r="G477" s="14">
        <f t="shared" ca="1" si="203"/>
        <v>1.1183314152303301</v>
      </c>
      <c r="H477" s="14">
        <f t="shared" ca="1" si="204"/>
        <v>1.00611161</v>
      </c>
      <c r="I477" s="13">
        <f t="shared" si="194"/>
        <v>0.06</v>
      </c>
      <c r="J477" s="29">
        <f t="shared" si="195"/>
        <v>44824</v>
      </c>
      <c r="K477" s="2">
        <f t="shared" si="196"/>
        <v>12</v>
      </c>
      <c r="L477" s="17">
        <f t="shared" si="197"/>
        <v>12</v>
      </c>
      <c r="M477" s="12">
        <f t="shared" si="189"/>
        <v>1.0027785629999999</v>
      </c>
      <c r="N477" s="12">
        <f t="shared" ca="1" si="190"/>
        <v>1.0089071540000001</v>
      </c>
      <c r="O477" s="179">
        <f t="shared" si="198"/>
        <v>0</v>
      </c>
      <c r="P477" s="14">
        <f t="shared" ca="1" si="187"/>
        <v>7.6116720999999998</v>
      </c>
      <c r="Q477" s="14">
        <f t="shared" si="188"/>
        <v>0</v>
      </c>
      <c r="R477" s="14">
        <f t="shared" ca="1" si="206"/>
        <v>0</v>
      </c>
      <c r="S477" s="20">
        <f t="shared" si="191"/>
        <v>0</v>
      </c>
      <c r="T477" s="14">
        <f t="shared" si="205"/>
        <v>0</v>
      </c>
      <c r="U477" s="4" t="str">
        <f t="shared" si="199"/>
        <v>J=</v>
      </c>
      <c r="V477" s="29">
        <f t="shared" si="200"/>
        <v>44854</v>
      </c>
      <c r="W477" s="3"/>
      <c r="X477" s="3"/>
      <c r="Y477" s="105">
        <f>[2]Plan1!$A547</f>
        <v>52903</v>
      </c>
      <c r="Z477" s="105" t="str">
        <f>[2]Plan1!$C547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ht="15.75" x14ac:dyDescent="0.25">
      <c r="A478" s="158">
        <f t="shared" si="192"/>
        <v>44841</v>
      </c>
      <c r="B478" s="159">
        <f t="shared" ca="1" si="201"/>
        <v>862.80618231000005</v>
      </c>
      <c r="C478" s="160">
        <f t="shared" si="193"/>
        <v>854.55714645</v>
      </c>
      <c r="D478" s="13">
        <f ca="1">IF(A478&lt;$B$1,VLOOKUP(A478,[1]DI!$A$4:$B$15000,2,FALSE),0)</f>
        <v>0.13650000000000001</v>
      </c>
      <c r="E478" s="160">
        <f t="shared" ca="1" si="202"/>
        <v>1.00050788</v>
      </c>
      <c r="F478" s="160">
        <f ca="1">(TRUNC(PRODUCT($E$12:$E477),16))</f>
        <v>1.12573767350362</v>
      </c>
      <c r="G478" s="160">
        <f t="shared" ca="1" si="203"/>
        <v>1.1183314152303301</v>
      </c>
      <c r="H478" s="160">
        <f t="shared" ca="1" si="204"/>
        <v>1.0066226</v>
      </c>
      <c r="I478" s="161">
        <f t="shared" si="194"/>
        <v>0.06</v>
      </c>
      <c r="J478" s="158">
        <f t="shared" si="195"/>
        <v>44824</v>
      </c>
      <c r="K478" s="162">
        <f t="shared" si="196"/>
        <v>13</v>
      </c>
      <c r="L478" s="163">
        <f t="shared" si="197"/>
        <v>13</v>
      </c>
      <c r="M478" s="164">
        <f t="shared" si="189"/>
        <v>1.0030104580000001</v>
      </c>
      <c r="N478" s="164">
        <f t="shared" ca="1" si="190"/>
        <v>1.0096529949999999</v>
      </c>
      <c r="O478" s="181">
        <v>5.5</v>
      </c>
      <c r="P478" s="160">
        <f t="shared" ca="1" si="187"/>
        <v>8.2490358599999993</v>
      </c>
      <c r="Q478" s="160">
        <f ca="1">P478</f>
        <v>8.2490358599999993</v>
      </c>
      <c r="R478" s="160">
        <f t="shared" ca="1" si="206"/>
        <v>0</v>
      </c>
      <c r="S478" s="165">
        <f>T478/C478</f>
        <v>2.6031763764907661E-2</v>
      </c>
      <c r="T478" s="160">
        <v>22.24562976</v>
      </c>
      <c r="U478" s="166" t="str">
        <f t="shared" si="199"/>
        <v>J=</v>
      </c>
      <c r="V478" s="158">
        <f t="shared" si="200"/>
        <v>44854</v>
      </c>
      <c r="W478" s="3"/>
      <c r="X478" s="3"/>
      <c r="Y478" s="105">
        <f>[2]Plan1!$A548</f>
        <v>52916</v>
      </c>
      <c r="Z478" s="105" t="str">
        <f>[2]Plan1!$C548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192"/>
        <v>44842</v>
      </c>
      <c r="B479" s="144">
        <f t="shared" ca="1" si="201"/>
        <v>832.92680296999993</v>
      </c>
      <c r="C479" s="14">
        <f t="shared" si="193"/>
        <v>832.31151668999996</v>
      </c>
      <c r="D479" s="13">
        <f ca="1">IF(A479&lt;$B$1,VLOOKUP(A479,[1]DI!$A$4:$B$15000,2,FALSE),0)</f>
        <v>0</v>
      </c>
      <c r="E479" s="14">
        <f t="shared" ca="1" si="202"/>
        <v>1</v>
      </c>
      <c r="F479" s="14">
        <f ca="1">(TRUNC(PRODUCT($E$12:$E478),16))</f>
        <v>1.1263094131532401</v>
      </c>
      <c r="G479" s="14">
        <f t="shared" ca="1" si="203"/>
        <v>1.12573767350362</v>
      </c>
      <c r="H479" s="14">
        <f t="shared" ca="1" si="204"/>
        <v>1.00050788</v>
      </c>
      <c r="I479" s="13">
        <f t="shared" si="194"/>
        <v>0.06</v>
      </c>
      <c r="J479" s="29">
        <v>44841</v>
      </c>
      <c r="K479" s="2">
        <f t="shared" si="196"/>
        <v>1</v>
      </c>
      <c r="L479" s="17">
        <f t="shared" si="197"/>
        <v>1</v>
      </c>
      <c r="M479" s="12">
        <f t="shared" si="189"/>
        <v>1.0002312529999999</v>
      </c>
      <c r="N479" s="12">
        <f t="shared" ca="1" si="190"/>
        <v>1.0007392500000001</v>
      </c>
      <c r="O479" s="179">
        <f t="shared" si="198"/>
        <v>0</v>
      </c>
      <c r="P479" s="14">
        <f t="shared" ca="1" si="187"/>
        <v>0.61528627999999996</v>
      </c>
      <c r="Q479" s="14">
        <v>0</v>
      </c>
      <c r="R479" s="14">
        <f t="shared" ca="1" si="206"/>
        <v>0</v>
      </c>
      <c r="S479" s="20">
        <f t="shared" si="191"/>
        <v>0</v>
      </c>
      <c r="T479" s="14">
        <f t="shared" si="205"/>
        <v>0</v>
      </c>
      <c r="U479" s="4" t="str">
        <f t="shared" si="199"/>
        <v>J=</v>
      </c>
      <c r="V479" s="29">
        <f t="shared" si="200"/>
        <v>44854</v>
      </c>
      <c r="W479" s="3"/>
      <c r="X479" s="3"/>
      <c r="Y479" s="105">
        <f>[2]Plan1!$A549</f>
        <v>52921</v>
      </c>
      <c r="Z479" s="105" t="str">
        <f>[2]Plan1!$C549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192"/>
        <v>44843</v>
      </c>
      <c r="B480" s="144">
        <f t="shared" ca="1" si="201"/>
        <v>832.92680296999993</v>
      </c>
      <c r="C480" s="14">
        <f t="shared" si="193"/>
        <v>832.31151668999996</v>
      </c>
      <c r="D480" s="13">
        <f ca="1">IF(A480&lt;$B$1,VLOOKUP(A480,[1]DI!$A$4:$B$15000,2,FALSE),0)</f>
        <v>0</v>
      </c>
      <c r="E480" s="14">
        <f t="shared" ca="1" si="202"/>
        <v>1</v>
      </c>
      <c r="F480" s="14">
        <f ca="1">(TRUNC(PRODUCT($E$12:$E479),16))</f>
        <v>1.1263094131532401</v>
      </c>
      <c r="G480" s="14">
        <f t="shared" ca="1" si="203"/>
        <v>1.12573767350362</v>
      </c>
      <c r="H480" s="14">
        <f t="shared" ca="1" si="204"/>
        <v>1.00050788</v>
      </c>
      <c r="I480" s="13">
        <f t="shared" si="194"/>
        <v>0.06</v>
      </c>
      <c r="J480" s="29">
        <f t="shared" si="195"/>
        <v>44841</v>
      </c>
      <c r="K480" s="2">
        <f t="shared" si="196"/>
        <v>1</v>
      </c>
      <c r="L480" s="17">
        <f t="shared" si="197"/>
        <v>1</v>
      </c>
      <c r="M480" s="12">
        <f t="shared" si="189"/>
        <v>1.0002312529999999</v>
      </c>
      <c r="N480" s="12">
        <f t="shared" ca="1" si="190"/>
        <v>1.0007392500000001</v>
      </c>
      <c r="O480" s="179">
        <f t="shared" si="198"/>
        <v>0</v>
      </c>
      <c r="P480" s="14">
        <f t="shared" ca="1" si="187"/>
        <v>0.61528627999999996</v>
      </c>
      <c r="Q480" s="14">
        <f t="shared" si="188"/>
        <v>0</v>
      </c>
      <c r="R480" s="14">
        <f t="shared" ca="1" si="206"/>
        <v>0</v>
      </c>
      <c r="S480" s="20">
        <f t="shared" si="191"/>
        <v>0</v>
      </c>
      <c r="T480" s="14">
        <f t="shared" si="205"/>
        <v>0</v>
      </c>
      <c r="U480" s="4" t="str">
        <f t="shared" si="199"/>
        <v>J=</v>
      </c>
      <c r="V480" s="29">
        <f t="shared" si="200"/>
        <v>44854</v>
      </c>
      <c r="W480" s="3"/>
      <c r="X480" s="3"/>
      <c r="Y480" s="105">
        <f>[2]Plan1!$A550</f>
        <v>52956</v>
      </c>
      <c r="Z480" s="105" t="str">
        <f>[2]Plan1!$C550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192"/>
        <v>44844</v>
      </c>
      <c r="B481" s="144">
        <f t="shared" ca="1" si="201"/>
        <v>832.92680296999993</v>
      </c>
      <c r="C481" s="14">
        <f t="shared" si="193"/>
        <v>832.31151668999996</v>
      </c>
      <c r="D481" s="13">
        <f ca="1">IF(A481&lt;$B$1,VLOOKUP(A481,[1]DI!$A$4:$B$15000,2,FALSE),0)</f>
        <v>0.13650000000000001</v>
      </c>
      <c r="E481" s="14">
        <f t="shared" ca="1" si="202"/>
        <v>1.00050788</v>
      </c>
      <c r="F481" s="14">
        <f ca="1">(TRUNC(PRODUCT($E$12:$E480),16))</f>
        <v>1.1263094131532401</v>
      </c>
      <c r="G481" s="14">
        <f t="shared" ca="1" si="203"/>
        <v>1.12573767350362</v>
      </c>
      <c r="H481" s="14">
        <f t="shared" ca="1" si="204"/>
        <v>1.00050788</v>
      </c>
      <c r="I481" s="13">
        <f t="shared" si="194"/>
        <v>0.06</v>
      </c>
      <c r="J481" s="29">
        <f t="shared" si="195"/>
        <v>44841</v>
      </c>
      <c r="K481" s="2">
        <f t="shared" si="196"/>
        <v>1</v>
      </c>
      <c r="L481" s="17">
        <f t="shared" si="197"/>
        <v>1</v>
      </c>
      <c r="M481" s="12">
        <f t="shared" si="189"/>
        <v>1.0002312529999999</v>
      </c>
      <c r="N481" s="12">
        <f t="shared" ca="1" si="190"/>
        <v>1.0007392500000001</v>
      </c>
      <c r="O481" s="179">
        <f t="shared" si="198"/>
        <v>0</v>
      </c>
      <c r="P481" s="14">
        <f t="shared" ca="1" si="187"/>
        <v>0.61528627999999996</v>
      </c>
      <c r="Q481" s="14">
        <f t="shared" si="188"/>
        <v>0</v>
      </c>
      <c r="R481" s="14">
        <f t="shared" ca="1" si="206"/>
        <v>0</v>
      </c>
      <c r="S481" s="20">
        <f t="shared" si="191"/>
        <v>0</v>
      </c>
      <c r="T481" s="14">
        <f t="shared" si="205"/>
        <v>0</v>
      </c>
      <c r="U481" s="4" t="str">
        <f t="shared" si="199"/>
        <v>J=</v>
      </c>
      <c r="V481" s="29">
        <f t="shared" si="200"/>
        <v>44854</v>
      </c>
      <c r="W481" s="3"/>
      <c r="X481" s="3"/>
      <c r="Y481" s="105">
        <f>[2]Plan1!$A551</f>
        <v>52963</v>
      </c>
      <c r="Z481" s="105" t="str">
        <f>[2]Plan1!$C551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192"/>
        <v>44845</v>
      </c>
      <c r="B482" s="144">
        <f t="shared" ca="1" si="201"/>
        <v>833.54254619999995</v>
      </c>
      <c r="C482" s="14">
        <f t="shared" si="193"/>
        <v>832.31151668999996</v>
      </c>
      <c r="D482" s="13">
        <f ca="1">IF(A482&lt;$B$1,VLOOKUP(A482,[1]DI!$A$4:$B$15000,2,FALSE),0)</f>
        <v>0.13650000000000001</v>
      </c>
      <c r="E482" s="14">
        <f t="shared" ca="1" si="202"/>
        <v>1.00050788</v>
      </c>
      <c r="F482" s="14">
        <f ca="1">(TRUNC(PRODUCT($E$12:$E481),16))</f>
        <v>1.1268814431780001</v>
      </c>
      <c r="G482" s="14">
        <f t="shared" ca="1" si="203"/>
        <v>1.12573767350362</v>
      </c>
      <c r="H482" s="14">
        <f t="shared" ca="1" si="204"/>
        <v>1.00101602</v>
      </c>
      <c r="I482" s="13">
        <f t="shared" si="194"/>
        <v>0.06</v>
      </c>
      <c r="J482" s="29">
        <f t="shared" si="195"/>
        <v>44841</v>
      </c>
      <c r="K482" s="2">
        <f t="shared" si="196"/>
        <v>2</v>
      </c>
      <c r="L482" s="17">
        <f t="shared" si="197"/>
        <v>2</v>
      </c>
      <c r="M482" s="12">
        <f t="shared" si="189"/>
        <v>1.000462559</v>
      </c>
      <c r="N482" s="12">
        <f t="shared" ca="1" si="190"/>
        <v>1.0014790490000001</v>
      </c>
      <c r="O482" s="179">
        <f t="shared" si="198"/>
        <v>0</v>
      </c>
      <c r="P482" s="14">
        <f t="shared" ca="1" si="187"/>
        <v>1.2310295099999999</v>
      </c>
      <c r="Q482" s="14">
        <f t="shared" si="188"/>
        <v>0</v>
      </c>
      <c r="R482" s="14">
        <f t="shared" ca="1" si="206"/>
        <v>0</v>
      </c>
      <c r="S482" s="20">
        <f t="shared" si="191"/>
        <v>0</v>
      </c>
      <c r="T482" s="14">
        <f t="shared" si="205"/>
        <v>0</v>
      </c>
      <c r="U482" s="4" t="str">
        <f t="shared" si="199"/>
        <v>J=</v>
      </c>
      <c r="V482" s="29">
        <f t="shared" si="200"/>
        <v>44854</v>
      </c>
      <c r="W482" s="3"/>
      <c r="X482" s="3"/>
      <c r="Y482" s="105">
        <f>[2]Plan1!$A552</f>
        <v>53013</v>
      </c>
      <c r="Z482" s="105" t="str">
        <f>[2]Plan1!$C552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192"/>
        <v>44846</v>
      </c>
      <c r="B483" s="144">
        <f t="shared" ca="1" si="201"/>
        <v>834.15873720999991</v>
      </c>
      <c r="C483" s="14">
        <f t="shared" si="193"/>
        <v>832.31151668999996</v>
      </c>
      <c r="D483" s="13">
        <f ca="1">IF(A483&lt;$B$1,VLOOKUP(A483,[1]DI!$A$4:$B$15000,2,FALSE),0)</f>
        <v>0</v>
      </c>
      <c r="E483" s="14">
        <f t="shared" ca="1" si="202"/>
        <v>1</v>
      </c>
      <c r="F483" s="14">
        <f ca="1">(TRUNC(PRODUCT($E$12:$E482),16))</f>
        <v>1.1274537637253601</v>
      </c>
      <c r="G483" s="14">
        <f t="shared" ca="1" si="203"/>
        <v>1.12573767350362</v>
      </c>
      <c r="H483" s="14">
        <f t="shared" ca="1" si="204"/>
        <v>1.00152441</v>
      </c>
      <c r="I483" s="13">
        <f t="shared" si="194"/>
        <v>0.06</v>
      </c>
      <c r="J483" s="29">
        <f t="shared" si="195"/>
        <v>44841</v>
      </c>
      <c r="K483" s="2">
        <f t="shared" si="196"/>
        <v>2</v>
      </c>
      <c r="L483" s="17">
        <f t="shared" si="197"/>
        <v>3</v>
      </c>
      <c r="M483" s="12">
        <f t="shared" si="189"/>
        <v>1.0006939180000001</v>
      </c>
      <c r="N483" s="12">
        <f t="shared" ca="1" si="190"/>
        <v>1.0022193859999999</v>
      </c>
      <c r="O483" s="179">
        <f t="shared" si="198"/>
        <v>0</v>
      </c>
      <c r="P483" s="14">
        <f t="shared" ca="1" si="187"/>
        <v>1.84722052</v>
      </c>
      <c r="Q483" s="14">
        <f t="shared" si="188"/>
        <v>0</v>
      </c>
      <c r="R483" s="14">
        <f t="shared" ca="1" si="206"/>
        <v>0</v>
      </c>
      <c r="S483" s="20">
        <f t="shared" si="191"/>
        <v>0</v>
      </c>
      <c r="T483" s="14">
        <f t="shared" si="205"/>
        <v>0</v>
      </c>
      <c r="U483" s="4" t="str">
        <f t="shared" si="199"/>
        <v>J=</v>
      </c>
      <c r="V483" s="29">
        <f t="shared" si="200"/>
        <v>44854</v>
      </c>
      <c r="W483" s="3"/>
      <c r="X483" s="3"/>
      <c r="Y483" s="105">
        <f>[2]Plan1!$A553</f>
        <v>53014</v>
      </c>
      <c r="Z483" s="105" t="str">
        <f>[2]Plan1!$C553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192"/>
        <v>44847</v>
      </c>
      <c r="B484" s="144">
        <f t="shared" ca="1" si="201"/>
        <v>834.15873720999991</v>
      </c>
      <c r="C484" s="14">
        <f t="shared" si="193"/>
        <v>832.31151668999996</v>
      </c>
      <c r="D484" s="13">
        <f ca="1">IF(A484&lt;$B$1,VLOOKUP(A484,[1]DI!$A$4:$B$15000,2,FALSE),0)</f>
        <v>0.13650000000000001</v>
      </c>
      <c r="E484" s="14">
        <f t="shared" ca="1" si="202"/>
        <v>1.00050788</v>
      </c>
      <c r="F484" s="14">
        <f ca="1">(TRUNC(PRODUCT($E$12:$E483),16))</f>
        <v>1.1274537637253601</v>
      </c>
      <c r="G484" s="14">
        <f t="shared" ca="1" si="203"/>
        <v>1.12573767350362</v>
      </c>
      <c r="H484" s="14">
        <f t="shared" ca="1" si="204"/>
        <v>1.00152441</v>
      </c>
      <c r="I484" s="13">
        <f t="shared" si="194"/>
        <v>0.06</v>
      </c>
      <c r="J484" s="29">
        <f t="shared" si="195"/>
        <v>44841</v>
      </c>
      <c r="K484" s="2">
        <f t="shared" si="196"/>
        <v>3</v>
      </c>
      <c r="L484" s="17">
        <f t="shared" si="197"/>
        <v>3</v>
      </c>
      <c r="M484" s="12">
        <f t="shared" si="189"/>
        <v>1.0006939180000001</v>
      </c>
      <c r="N484" s="12">
        <f t="shared" ca="1" si="190"/>
        <v>1.0022193859999999</v>
      </c>
      <c r="O484" s="179">
        <f t="shared" si="198"/>
        <v>0</v>
      </c>
      <c r="P484" s="14">
        <f t="shared" ca="1" si="187"/>
        <v>1.84722052</v>
      </c>
      <c r="Q484" s="14">
        <f t="shared" si="188"/>
        <v>0</v>
      </c>
      <c r="R484" s="14">
        <f t="shared" ca="1" si="206"/>
        <v>0</v>
      </c>
      <c r="S484" s="20">
        <f t="shared" si="191"/>
        <v>0</v>
      </c>
      <c r="T484" s="14">
        <f t="shared" si="205"/>
        <v>0</v>
      </c>
      <c r="U484" s="4" t="str">
        <f t="shared" si="199"/>
        <v>J=</v>
      </c>
      <c r="V484" s="29">
        <f t="shared" si="200"/>
        <v>44854</v>
      </c>
      <c r="W484" s="3"/>
      <c r="X484" s="3"/>
      <c r="Y484" s="105">
        <f>[2]Plan1!$A554</f>
        <v>53059</v>
      </c>
      <c r="Z484" s="105" t="str">
        <f>[2]Plan1!$C554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192"/>
        <v>44848</v>
      </c>
      <c r="B485" s="144">
        <f t="shared" ca="1" si="201"/>
        <v>834.77539348999994</v>
      </c>
      <c r="C485" s="14">
        <f t="shared" si="193"/>
        <v>832.31151668999996</v>
      </c>
      <c r="D485" s="13">
        <f ca="1">IF(A485&lt;$B$1,VLOOKUP(A485,[1]DI!$A$4:$B$15000,2,FALSE),0)</f>
        <v>0.13650000000000001</v>
      </c>
      <c r="E485" s="14">
        <f t="shared" ca="1" si="202"/>
        <v>1.00050788</v>
      </c>
      <c r="F485" s="14">
        <f ca="1">(TRUNC(PRODUCT($E$12:$E484),16))</f>
        <v>1.1280263749428801</v>
      </c>
      <c r="G485" s="14">
        <f t="shared" ca="1" si="203"/>
        <v>1.12573767350362</v>
      </c>
      <c r="H485" s="14">
        <f t="shared" ca="1" si="204"/>
        <v>1.00203307</v>
      </c>
      <c r="I485" s="13">
        <f t="shared" si="194"/>
        <v>0.06</v>
      </c>
      <c r="J485" s="29">
        <f t="shared" si="195"/>
        <v>44841</v>
      </c>
      <c r="K485" s="2">
        <f t="shared" si="196"/>
        <v>4</v>
      </c>
      <c r="L485" s="17">
        <f t="shared" si="197"/>
        <v>4</v>
      </c>
      <c r="M485" s="12">
        <f t="shared" si="189"/>
        <v>1.0009253309999999</v>
      </c>
      <c r="N485" s="12">
        <f t="shared" ca="1" si="190"/>
        <v>1.0029602820000001</v>
      </c>
      <c r="O485" s="179">
        <f t="shared" si="198"/>
        <v>0</v>
      </c>
      <c r="P485" s="14">
        <f t="shared" ca="1" si="187"/>
        <v>2.4638768</v>
      </c>
      <c r="Q485" s="14">
        <f t="shared" si="188"/>
        <v>0</v>
      </c>
      <c r="R485" s="14">
        <f t="shared" ca="1" si="206"/>
        <v>0</v>
      </c>
      <c r="S485" s="20">
        <f t="shared" si="191"/>
        <v>0</v>
      </c>
      <c r="T485" s="14">
        <f t="shared" si="205"/>
        <v>0</v>
      </c>
      <c r="U485" s="4" t="str">
        <f t="shared" si="199"/>
        <v>J=</v>
      </c>
      <c r="V485" s="29">
        <f t="shared" si="200"/>
        <v>44854</v>
      </c>
      <c r="W485" s="3"/>
      <c r="X485" s="3"/>
      <c r="Y485" s="105">
        <f>[2]Plan1!$A555</f>
        <v>53073</v>
      </c>
      <c r="Z485" s="105" t="str">
        <f>[2]Plan1!$C555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192"/>
        <v>44849</v>
      </c>
      <c r="B486" s="144">
        <f t="shared" ca="1" si="201"/>
        <v>835.39250003999996</v>
      </c>
      <c r="C486" s="14">
        <f t="shared" si="193"/>
        <v>832.31151668999996</v>
      </c>
      <c r="D486" s="13">
        <f ca="1">IF(A486&lt;$B$1,VLOOKUP(A486,[1]DI!$A$4:$B$15000,2,FALSE),0)</f>
        <v>0</v>
      </c>
      <c r="E486" s="14">
        <f t="shared" ca="1" si="202"/>
        <v>1</v>
      </c>
      <c r="F486" s="14">
        <f ca="1">(TRUNC(PRODUCT($E$12:$E485),16))</f>
        <v>1.1285992769781801</v>
      </c>
      <c r="G486" s="14">
        <f t="shared" ca="1" si="203"/>
        <v>1.12573767350362</v>
      </c>
      <c r="H486" s="14">
        <f t="shared" ca="1" si="204"/>
        <v>1.0025419799999999</v>
      </c>
      <c r="I486" s="13">
        <f t="shared" si="194"/>
        <v>0.06</v>
      </c>
      <c r="J486" s="29">
        <f t="shared" si="195"/>
        <v>44841</v>
      </c>
      <c r="K486" s="2">
        <f t="shared" si="196"/>
        <v>4</v>
      </c>
      <c r="L486" s="17">
        <f t="shared" si="197"/>
        <v>5</v>
      </c>
      <c r="M486" s="12">
        <f t="shared" si="189"/>
        <v>1.001156798</v>
      </c>
      <c r="N486" s="12">
        <f t="shared" ca="1" si="190"/>
        <v>1.0037017189999999</v>
      </c>
      <c r="O486" s="179">
        <f t="shared" si="198"/>
        <v>0</v>
      </c>
      <c r="P486" s="14">
        <f t="shared" ca="1" si="187"/>
        <v>3.0809833499999999</v>
      </c>
      <c r="Q486" s="14">
        <f t="shared" si="188"/>
        <v>0</v>
      </c>
      <c r="R486" s="14">
        <f t="shared" ca="1" si="206"/>
        <v>0</v>
      </c>
      <c r="S486" s="20">
        <f t="shared" si="191"/>
        <v>0</v>
      </c>
      <c r="T486" s="14">
        <f t="shared" si="205"/>
        <v>0</v>
      </c>
      <c r="U486" s="4" t="str">
        <f t="shared" si="199"/>
        <v>J=</v>
      </c>
      <c r="V486" s="29">
        <f t="shared" si="200"/>
        <v>44854</v>
      </c>
      <c r="W486" s="3"/>
      <c r="X486" s="3"/>
      <c r="Y486" s="105">
        <f>[2]Plan1!$A556</f>
        <v>53083</v>
      </c>
      <c r="Z486" s="105" t="str">
        <f>[2]Plan1!$C556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192"/>
        <v>44850</v>
      </c>
      <c r="B487" s="144">
        <f t="shared" ca="1" si="201"/>
        <v>835.39250003999996</v>
      </c>
      <c r="C487" s="14">
        <f t="shared" si="193"/>
        <v>832.31151668999996</v>
      </c>
      <c r="D487" s="13">
        <f ca="1">IF(A487&lt;$B$1,VLOOKUP(A487,[1]DI!$A$4:$B$15000,2,FALSE),0)</f>
        <v>0</v>
      </c>
      <c r="E487" s="14">
        <f t="shared" ca="1" si="202"/>
        <v>1</v>
      </c>
      <c r="F487" s="14">
        <f ca="1">(TRUNC(PRODUCT($E$12:$E486),16))</f>
        <v>1.1285992769781801</v>
      </c>
      <c r="G487" s="14">
        <f t="shared" ca="1" si="203"/>
        <v>1.12573767350362</v>
      </c>
      <c r="H487" s="14">
        <f t="shared" ca="1" si="204"/>
        <v>1.0025419799999999</v>
      </c>
      <c r="I487" s="13">
        <f t="shared" si="194"/>
        <v>0.06</v>
      </c>
      <c r="J487" s="29">
        <f t="shared" si="195"/>
        <v>44841</v>
      </c>
      <c r="K487" s="2">
        <f t="shared" si="196"/>
        <v>4</v>
      </c>
      <c r="L487" s="17">
        <f t="shared" si="197"/>
        <v>5</v>
      </c>
      <c r="M487" s="12">
        <f t="shared" si="189"/>
        <v>1.001156798</v>
      </c>
      <c r="N487" s="12">
        <f t="shared" ca="1" si="190"/>
        <v>1.0037017189999999</v>
      </c>
      <c r="O487" s="179">
        <f t="shared" si="198"/>
        <v>0</v>
      </c>
      <c r="P487" s="14">
        <f t="shared" ca="1" si="187"/>
        <v>3.0809833499999999</v>
      </c>
      <c r="Q487" s="14">
        <f t="shared" si="188"/>
        <v>0</v>
      </c>
      <c r="R487" s="14">
        <f t="shared" ca="1" si="206"/>
        <v>0</v>
      </c>
      <c r="S487" s="20">
        <f t="shared" si="191"/>
        <v>0</v>
      </c>
      <c r="T487" s="14">
        <f t="shared" si="205"/>
        <v>0</v>
      </c>
      <c r="U487" s="4" t="str">
        <f t="shared" si="199"/>
        <v>J=</v>
      </c>
      <c r="V487" s="29">
        <f t="shared" si="200"/>
        <v>44854</v>
      </c>
      <c r="W487" s="3"/>
      <c r="X487" s="3"/>
      <c r="Y487" s="105">
        <f>[2]Plan1!$A557</f>
        <v>53121</v>
      </c>
      <c r="Z487" s="105" t="str">
        <f>[2]Plan1!$C557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ht="15.75" x14ac:dyDescent="0.25">
      <c r="A488" s="145">
        <f t="shared" si="192"/>
        <v>44851</v>
      </c>
      <c r="B488" s="146">
        <f t="shared" ca="1" si="201"/>
        <v>835.39250003999996</v>
      </c>
      <c r="C488" s="147">
        <f t="shared" si="193"/>
        <v>832.31151668999996</v>
      </c>
      <c r="D488" s="13">
        <f ca="1">IF(A488&lt;$B$1,VLOOKUP(A488,[1]DI!$A$4:$B$15000,2,FALSE),0)</f>
        <v>0.13650000000000001</v>
      </c>
      <c r="E488" s="147">
        <f t="shared" ca="1" si="202"/>
        <v>1.00050788</v>
      </c>
      <c r="F488" s="147">
        <f ca="1">(TRUNC(PRODUCT($E$12:$E487),16))</f>
        <v>1.1285992769781801</v>
      </c>
      <c r="G488" s="147">
        <f t="shared" ca="1" si="203"/>
        <v>1.12573767350362</v>
      </c>
      <c r="H488" s="147">
        <f t="shared" ca="1" si="204"/>
        <v>1.0025419799999999</v>
      </c>
      <c r="I488" s="148">
        <f t="shared" si="194"/>
        <v>0.06</v>
      </c>
      <c r="J488" s="145">
        <f t="shared" si="195"/>
        <v>44841</v>
      </c>
      <c r="K488" s="149">
        <f t="shared" si="196"/>
        <v>5</v>
      </c>
      <c r="L488" s="150">
        <f t="shared" si="197"/>
        <v>5</v>
      </c>
      <c r="M488" s="151">
        <f t="shared" si="189"/>
        <v>1.001156798</v>
      </c>
      <c r="N488" s="151">
        <f t="shared" ca="1" si="190"/>
        <v>1.0037017189999999</v>
      </c>
      <c r="O488" s="180">
        <v>5.6</v>
      </c>
      <c r="P488" s="147">
        <f t="shared" ca="1" si="187"/>
        <v>3.0809833499999999</v>
      </c>
      <c r="Q488" s="160">
        <f ca="1">P488</f>
        <v>3.0809833499999999</v>
      </c>
      <c r="R488" s="147">
        <f t="shared" ca="1" si="206"/>
        <v>0</v>
      </c>
      <c r="S488" s="167">
        <f>T488/C488</f>
        <v>8.280967440424232E-3</v>
      </c>
      <c r="T488" s="168">
        <v>6.8923445699999997</v>
      </c>
      <c r="U488" s="153" t="str">
        <f t="shared" si="199"/>
        <v>J=</v>
      </c>
      <c r="V488" s="145">
        <f t="shared" si="200"/>
        <v>44854</v>
      </c>
      <c r="W488" s="3"/>
      <c r="X488" s="3"/>
      <c r="Y488" s="105">
        <f>[2]Plan1!$A558</f>
        <v>53212</v>
      </c>
      <c r="Z488" s="105" t="str">
        <f>[2]Plan1!$C558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192"/>
        <v>44852</v>
      </c>
      <c r="B489" s="144">
        <f t="shared" ca="1" si="201"/>
        <v>826.02936323999995</v>
      </c>
      <c r="C489" s="14">
        <f t="shared" si="193"/>
        <v>825.41917211999998</v>
      </c>
      <c r="D489" s="13">
        <f ca="1">IF(A489&lt;$B$1,VLOOKUP(A489,[1]DI!$A$4:$B$15000,2,FALSE),0)</f>
        <v>0.13650000000000001</v>
      </c>
      <c r="E489" s="14">
        <f t="shared" ca="1" si="202"/>
        <v>1.00050788</v>
      </c>
      <c r="F489" s="14">
        <f ca="1">(TRUNC(PRODUCT($E$12:$E488),16))</f>
        <v>1.12917246997898</v>
      </c>
      <c r="G489" s="14">
        <f t="shared" ca="1" si="203"/>
        <v>1.1285992769781801</v>
      </c>
      <c r="H489" s="14">
        <f t="shared" ca="1" si="204"/>
        <v>1.00050788</v>
      </c>
      <c r="I489" s="13">
        <f t="shared" si="194"/>
        <v>0.06</v>
      </c>
      <c r="J489" s="29">
        <v>44851</v>
      </c>
      <c r="K489" s="2">
        <f t="shared" si="196"/>
        <v>1</v>
      </c>
      <c r="L489" s="17">
        <f t="shared" si="197"/>
        <v>1</v>
      </c>
      <c r="M489" s="12">
        <f t="shared" si="189"/>
        <v>1.0002312529999999</v>
      </c>
      <c r="N489" s="12">
        <f t="shared" ca="1" si="190"/>
        <v>1.0007392500000001</v>
      </c>
      <c r="O489" s="179">
        <f t="shared" si="198"/>
        <v>0</v>
      </c>
      <c r="P489" s="14">
        <f t="shared" ca="1" si="187"/>
        <v>0.61019111999999998</v>
      </c>
      <c r="Q489" s="14">
        <v>0</v>
      </c>
      <c r="R489" s="14">
        <f t="shared" ca="1" si="206"/>
        <v>0</v>
      </c>
      <c r="S489" s="20">
        <f t="shared" si="191"/>
        <v>0</v>
      </c>
      <c r="T489" s="14">
        <f t="shared" si="205"/>
        <v>0</v>
      </c>
      <c r="U489" s="4" t="str">
        <f t="shared" si="199"/>
        <v>J=</v>
      </c>
      <c r="V489" s="29">
        <f t="shared" si="200"/>
        <v>44854</v>
      </c>
      <c r="W489" s="3"/>
      <c r="X489" s="3"/>
      <c r="Y489" s="105">
        <f>[2]Plan1!$A559</f>
        <v>53247</v>
      </c>
      <c r="Z489" s="105" t="str">
        <f>[2]Plan1!$C559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192"/>
        <v>44853</v>
      </c>
      <c r="B490" s="144">
        <f t="shared" ca="1" si="201"/>
        <v>826.64000752000004</v>
      </c>
      <c r="C490" s="14">
        <f t="shared" si="193"/>
        <v>825.41917211999998</v>
      </c>
      <c r="D490" s="13">
        <f ca="1">IF(A490&lt;$B$1,VLOOKUP(A490,[1]DI!$A$4:$B$15000,2,FALSE),0)</f>
        <v>0.13650000000000001</v>
      </c>
      <c r="E490" s="14">
        <f t="shared" ca="1" si="202"/>
        <v>1.00050788</v>
      </c>
      <c r="F490" s="14">
        <f ca="1">(TRUNC(PRODUCT($E$12:$E489),16))</f>
        <v>1.1297459540930299</v>
      </c>
      <c r="G490" s="14">
        <f t="shared" ca="1" si="203"/>
        <v>1.1285992769781801</v>
      </c>
      <c r="H490" s="14">
        <f t="shared" ca="1" si="204"/>
        <v>1.00101602</v>
      </c>
      <c r="I490" s="13">
        <f t="shared" si="194"/>
        <v>0.06</v>
      </c>
      <c r="J490" s="29">
        <f t="shared" si="195"/>
        <v>44851</v>
      </c>
      <c r="K490" s="2">
        <f t="shared" si="196"/>
        <v>2</v>
      </c>
      <c r="L490" s="17">
        <f t="shared" si="197"/>
        <v>2</v>
      </c>
      <c r="M490" s="12">
        <f t="shared" si="189"/>
        <v>1.000462559</v>
      </c>
      <c r="N490" s="12">
        <f t="shared" ca="1" si="190"/>
        <v>1.0014790490000001</v>
      </c>
      <c r="O490" s="179">
        <f t="shared" si="198"/>
        <v>0</v>
      </c>
      <c r="P490" s="14">
        <f t="shared" ca="1" si="187"/>
        <v>1.2208353999999999</v>
      </c>
      <c r="Q490" s="14">
        <f t="shared" si="188"/>
        <v>0</v>
      </c>
      <c r="R490" s="14">
        <f t="shared" ca="1" si="206"/>
        <v>0</v>
      </c>
      <c r="S490" s="20">
        <f t="shared" si="191"/>
        <v>0</v>
      </c>
      <c r="T490" s="14">
        <f t="shared" si="205"/>
        <v>0</v>
      </c>
      <c r="U490" s="4" t="str">
        <f t="shared" si="199"/>
        <v>J=</v>
      </c>
      <c r="V490" s="29">
        <f t="shared" si="200"/>
        <v>44854</v>
      </c>
      <c r="W490" s="3"/>
      <c r="X490" s="3"/>
      <c r="Y490" s="105">
        <f>[2]Plan1!$A560</f>
        <v>53268</v>
      </c>
      <c r="Z490" s="105" t="str">
        <f>[2]Plan1!$C560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ht="15.75" x14ac:dyDescent="0.25">
      <c r="A491" s="35">
        <f t="shared" si="192"/>
        <v>44854</v>
      </c>
      <c r="B491" s="144">
        <f t="shared" ca="1" si="201"/>
        <v>827.25109586999997</v>
      </c>
      <c r="C491" s="14">
        <f t="shared" si="193"/>
        <v>825.41917211999998</v>
      </c>
      <c r="D491" s="13">
        <f ca="1">IF(A491&lt;$B$1,VLOOKUP(A491,[1]DI!$A$4:$B$15000,2,FALSE),0)</f>
        <v>0.13650000000000001</v>
      </c>
      <c r="E491" s="14">
        <f t="shared" ca="1" si="202"/>
        <v>1.00050788</v>
      </c>
      <c r="F491" s="14">
        <f ca="1">(TRUNC(PRODUCT($E$12:$E490),16))</f>
        <v>1.1303197294681899</v>
      </c>
      <c r="G491" s="14">
        <f t="shared" ca="1" si="203"/>
        <v>1.1285992769781801</v>
      </c>
      <c r="H491" s="14">
        <f t="shared" ca="1" si="204"/>
        <v>1.00152441</v>
      </c>
      <c r="I491" s="13">
        <f t="shared" si="194"/>
        <v>0.06</v>
      </c>
      <c r="J491" s="29">
        <f t="shared" si="195"/>
        <v>44851</v>
      </c>
      <c r="K491" s="2">
        <f t="shared" si="196"/>
        <v>3</v>
      </c>
      <c r="L491" s="17">
        <f t="shared" si="197"/>
        <v>3</v>
      </c>
      <c r="M491" s="12">
        <f t="shared" si="189"/>
        <v>1.0006939180000001</v>
      </c>
      <c r="N491" s="12">
        <f t="shared" ca="1" si="190"/>
        <v>1.0022193859999999</v>
      </c>
      <c r="O491" s="179">
        <f t="shared" si="198"/>
        <v>6</v>
      </c>
      <c r="P491" s="14">
        <f t="shared" ca="1" si="187"/>
        <v>1.8319237500000001</v>
      </c>
      <c r="Q491" s="14">
        <f ca="1">P491</f>
        <v>1.8319237500000001</v>
      </c>
      <c r="R491" s="14">
        <f t="shared" ca="1" si="206"/>
        <v>0</v>
      </c>
      <c r="S491" s="165">
        <f>T491/C491</f>
        <v>2.2865335913540133E-2</v>
      </c>
      <c r="T491" s="147">
        <v>18.873486639999999</v>
      </c>
      <c r="U491" s="4" t="str">
        <f t="shared" si="199"/>
        <v>J=</v>
      </c>
      <c r="V491" s="29">
        <f t="shared" si="200"/>
        <v>44854</v>
      </c>
      <c r="W491" s="3"/>
      <c r="X491" s="3"/>
      <c r="Y491" s="105">
        <f>[2]Plan1!$A561</f>
        <v>53281</v>
      </c>
      <c r="Z491" s="105" t="str">
        <f>[2]Plan1!$C561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192"/>
        <v>44855</v>
      </c>
      <c r="B492" s="144">
        <f t="shared" ca="1" si="201"/>
        <v>807.14192436999997</v>
      </c>
      <c r="C492" s="14">
        <f t="shared" si="193"/>
        <v>806.54568547999997</v>
      </c>
      <c r="D492" s="13">
        <f ca="1">IF(A492&lt;$B$1,VLOOKUP(A492,[1]DI!$A$4:$B$15000,2,FALSE),0)</f>
        <v>0.13650000000000001</v>
      </c>
      <c r="E492" s="14">
        <f t="shared" ca="1" si="202"/>
        <v>1.00050788</v>
      </c>
      <c r="F492" s="14">
        <f ca="1">(TRUNC(PRODUCT($E$12:$E491),16))</f>
        <v>1.1308937962523999</v>
      </c>
      <c r="G492" s="14">
        <f t="shared" ca="1" si="203"/>
        <v>1.1303197294681899</v>
      </c>
      <c r="H492" s="14">
        <f t="shared" ca="1" si="204"/>
        <v>1.00050788</v>
      </c>
      <c r="I492" s="13">
        <f t="shared" si="194"/>
        <v>0.06</v>
      </c>
      <c r="J492" s="29">
        <f t="shared" si="195"/>
        <v>44854</v>
      </c>
      <c r="K492" s="2">
        <f t="shared" si="196"/>
        <v>1</v>
      </c>
      <c r="L492" s="17">
        <f t="shared" si="197"/>
        <v>1</v>
      </c>
      <c r="M492" s="12">
        <f t="shared" si="189"/>
        <v>1.0002312529999999</v>
      </c>
      <c r="N492" s="12">
        <f t="shared" ca="1" si="190"/>
        <v>1.0007392500000001</v>
      </c>
      <c r="O492" s="179">
        <f t="shared" si="198"/>
        <v>0</v>
      </c>
      <c r="P492" s="14">
        <f t="shared" ca="1" si="187"/>
        <v>0.59623888999999997</v>
      </c>
      <c r="Q492" s="14">
        <v>0</v>
      </c>
      <c r="R492" s="14">
        <f t="shared" ca="1" si="206"/>
        <v>0</v>
      </c>
      <c r="S492" s="20">
        <f t="shared" si="191"/>
        <v>0</v>
      </c>
      <c r="T492" s="14">
        <f t="shared" si="205"/>
        <v>0</v>
      </c>
      <c r="U492" s="4" t="str">
        <f t="shared" si="199"/>
        <v>J=</v>
      </c>
      <c r="V492" s="29">
        <f t="shared" si="200"/>
        <v>44886</v>
      </c>
      <c r="W492" s="3"/>
      <c r="X492" s="3"/>
      <c r="Y492" s="105">
        <f>[2]Plan1!$A562</f>
        <v>53286</v>
      </c>
      <c r="Z492" s="105" t="str">
        <f>[2]Plan1!$C562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192"/>
        <v>44856</v>
      </c>
      <c r="B493" s="144">
        <f t="shared" ca="1" si="201"/>
        <v>807.55185767</v>
      </c>
      <c r="C493" s="14">
        <f t="shared" si="193"/>
        <v>806.54568547999997</v>
      </c>
      <c r="D493" s="13">
        <f ca="1">IF(A493&lt;$B$1,VLOOKUP(A493,[1]DI!$A$4:$B$15000,2,FALSE),0)</f>
        <v>0</v>
      </c>
      <c r="E493" s="14">
        <f t="shared" ca="1" si="202"/>
        <v>1</v>
      </c>
      <c r="F493" s="14">
        <f ca="1">(TRUNC(PRODUCT($E$12:$E492),16))</f>
        <v>1.13146815459364</v>
      </c>
      <c r="G493" s="14">
        <f t="shared" ca="1" si="203"/>
        <v>1.1303197294681899</v>
      </c>
      <c r="H493" s="14">
        <f t="shared" ca="1" si="204"/>
        <v>1.00101602</v>
      </c>
      <c r="I493" s="13">
        <f t="shared" si="194"/>
        <v>0.06</v>
      </c>
      <c r="J493" s="29">
        <f t="shared" si="195"/>
        <v>44854</v>
      </c>
      <c r="K493" s="2">
        <f t="shared" si="196"/>
        <v>1</v>
      </c>
      <c r="L493" s="17">
        <f t="shared" si="197"/>
        <v>1</v>
      </c>
      <c r="M493" s="12">
        <f t="shared" si="189"/>
        <v>1.0002312529999999</v>
      </c>
      <c r="N493" s="12">
        <f t="shared" ca="1" si="190"/>
        <v>1.0012475080000001</v>
      </c>
      <c r="O493" s="179">
        <f t="shared" si="198"/>
        <v>0</v>
      </c>
      <c r="P493" s="14">
        <f t="shared" ca="1" si="187"/>
        <v>1.00617219</v>
      </c>
      <c r="Q493" s="14">
        <f t="shared" si="188"/>
        <v>0</v>
      </c>
      <c r="R493" s="14">
        <f t="shared" ca="1" si="206"/>
        <v>0</v>
      </c>
      <c r="S493" s="20">
        <f t="shared" si="191"/>
        <v>0</v>
      </c>
      <c r="T493" s="14">
        <f t="shared" si="205"/>
        <v>0</v>
      </c>
      <c r="U493" s="4" t="str">
        <f t="shared" si="199"/>
        <v>J=</v>
      </c>
      <c r="V493" s="29">
        <f t="shared" si="200"/>
        <v>44886</v>
      </c>
      <c r="W493" s="3"/>
      <c r="X493" s="3"/>
      <c r="Y493" s="105">
        <f>[2]Plan1!$A563</f>
        <v>53321</v>
      </c>
      <c r="Z493" s="105" t="str">
        <f>[2]Plan1!$C563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192"/>
        <v>44857</v>
      </c>
      <c r="B494" s="144">
        <f t="shared" ca="1" si="201"/>
        <v>807.55185767</v>
      </c>
      <c r="C494" s="14">
        <f t="shared" si="193"/>
        <v>806.54568547999997</v>
      </c>
      <c r="D494" s="13">
        <f ca="1">IF(A494&lt;$B$1,VLOOKUP(A494,[1]DI!$A$4:$B$15000,2,FALSE),0)</f>
        <v>0</v>
      </c>
      <c r="E494" s="14">
        <f t="shared" ca="1" si="202"/>
        <v>1</v>
      </c>
      <c r="F494" s="14">
        <f ca="1">(TRUNC(PRODUCT($E$12:$E493),16))</f>
        <v>1.13146815459364</v>
      </c>
      <c r="G494" s="14">
        <f t="shared" ca="1" si="203"/>
        <v>1.1303197294681899</v>
      </c>
      <c r="H494" s="14">
        <f t="shared" ca="1" si="204"/>
        <v>1.00101602</v>
      </c>
      <c r="I494" s="13">
        <f t="shared" si="194"/>
        <v>0.06</v>
      </c>
      <c r="J494" s="29">
        <f t="shared" si="195"/>
        <v>44854</v>
      </c>
      <c r="K494" s="2">
        <f t="shared" si="196"/>
        <v>1</v>
      </c>
      <c r="L494" s="17">
        <f t="shared" si="197"/>
        <v>1</v>
      </c>
      <c r="M494" s="12">
        <f t="shared" si="189"/>
        <v>1.0002312529999999</v>
      </c>
      <c r="N494" s="12">
        <f t="shared" ca="1" si="190"/>
        <v>1.0012475080000001</v>
      </c>
      <c r="O494" s="179">
        <f t="shared" si="198"/>
        <v>0</v>
      </c>
      <c r="P494" s="14">
        <f t="shared" ca="1" si="187"/>
        <v>1.00617219</v>
      </c>
      <c r="Q494" s="14">
        <f t="shared" si="188"/>
        <v>0</v>
      </c>
      <c r="R494" s="14">
        <f t="shared" ca="1" si="206"/>
        <v>0</v>
      </c>
      <c r="S494" s="20">
        <f t="shared" si="191"/>
        <v>0</v>
      </c>
      <c r="T494" s="14">
        <f t="shared" si="205"/>
        <v>0</v>
      </c>
      <c r="U494" s="4" t="str">
        <f t="shared" si="199"/>
        <v>J=</v>
      </c>
      <c r="V494" s="29">
        <f t="shared" si="200"/>
        <v>44886</v>
      </c>
      <c r="W494" s="3"/>
      <c r="X494" s="3"/>
      <c r="Y494" s="105">
        <f>[2]Plan1!$A564</f>
        <v>53328</v>
      </c>
      <c r="Z494" s="105" t="str">
        <f>[2]Plan1!$C564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192"/>
        <v>44858</v>
      </c>
      <c r="B495" s="144">
        <f t="shared" ca="1" si="201"/>
        <v>807.73860605999994</v>
      </c>
      <c r="C495" s="14">
        <f t="shared" si="193"/>
        <v>806.54568547999997</v>
      </c>
      <c r="D495" s="13">
        <f ca="1">IF(A495&lt;$B$1,VLOOKUP(A495,[1]DI!$A$4:$B$15000,2,FALSE),0)</f>
        <v>0.13650000000000001</v>
      </c>
      <c r="E495" s="14">
        <f t="shared" ca="1" si="202"/>
        <v>1.00050788</v>
      </c>
      <c r="F495" s="14">
        <f ca="1">(TRUNC(PRODUCT($E$12:$E494),16))</f>
        <v>1.13146815459364</v>
      </c>
      <c r="G495" s="14">
        <f t="shared" ca="1" si="203"/>
        <v>1.1303197294681899</v>
      </c>
      <c r="H495" s="14">
        <f t="shared" ca="1" si="204"/>
        <v>1.00101602</v>
      </c>
      <c r="I495" s="13">
        <f t="shared" si="194"/>
        <v>0.06</v>
      </c>
      <c r="J495" s="29">
        <f t="shared" si="195"/>
        <v>44854</v>
      </c>
      <c r="K495" s="2">
        <f t="shared" si="196"/>
        <v>2</v>
      </c>
      <c r="L495" s="17">
        <f t="shared" si="197"/>
        <v>2</v>
      </c>
      <c r="M495" s="12">
        <f t="shared" si="189"/>
        <v>1.000462559</v>
      </c>
      <c r="N495" s="12">
        <f t="shared" ca="1" si="190"/>
        <v>1.0014790490000001</v>
      </c>
      <c r="O495" s="179">
        <f t="shared" si="198"/>
        <v>0</v>
      </c>
      <c r="P495" s="14">
        <f t="shared" ca="1" si="187"/>
        <v>1.19292058</v>
      </c>
      <c r="Q495" s="14">
        <f t="shared" si="188"/>
        <v>0</v>
      </c>
      <c r="R495" s="14">
        <f t="shared" ca="1" si="206"/>
        <v>0</v>
      </c>
      <c r="S495" s="20">
        <f t="shared" si="191"/>
        <v>0</v>
      </c>
      <c r="T495" s="14">
        <f t="shared" si="205"/>
        <v>0</v>
      </c>
      <c r="U495" s="4" t="str">
        <f t="shared" si="199"/>
        <v>J=</v>
      </c>
      <c r="V495" s="29">
        <f t="shared" si="200"/>
        <v>44886</v>
      </c>
      <c r="W495" s="3"/>
      <c r="X495" s="3"/>
      <c r="Y495" s="105">
        <f>[2]Plan1!$A565</f>
        <v>53363</v>
      </c>
      <c r="Z495" s="105" t="str">
        <f>[2]Plan1!$C565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192"/>
        <v>44859</v>
      </c>
      <c r="B496" s="144">
        <f t="shared" ca="1" si="201"/>
        <v>808.33572168000001</v>
      </c>
      <c r="C496" s="14">
        <f t="shared" si="193"/>
        <v>806.54568547999997</v>
      </c>
      <c r="D496" s="13">
        <f ca="1">IF(A496&lt;$B$1,VLOOKUP(A496,[1]DI!$A$4:$B$15000,2,FALSE),0)</f>
        <v>0.13650000000000001</v>
      </c>
      <c r="E496" s="14">
        <f t="shared" ca="1" si="202"/>
        <v>1.00050788</v>
      </c>
      <c r="F496" s="14">
        <f ca="1">(TRUNC(PRODUCT($E$12:$E495),16))</f>
        <v>1.13204280463999</v>
      </c>
      <c r="G496" s="14">
        <f t="shared" ca="1" si="203"/>
        <v>1.1303197294681899</v>
      </c>
      <c r="H496" s="14">
        <f t="shared" ca="1" si="204"/>
        <v>1.00152441</v>
      </c>
      <c r="I496" s="13">
        <f t="shared" si="194"/>
        <v>0.06</v>
      </c>
      <c r="J496" s="29">
        <f t="shared" si="195"/>
        <v>44854</v>
      </c>
      <c r="K496" s="2">
        <f t="shared" si="196"/>
        <v>3</v>
      </c>
      <c r="L496" s="17">
        <f t="shared" si="197"/>
        <v>3</v>
      </c>
      <c r="M496" s="12">
        <f t="shared" si="189"/>
        <v>1.0006939180000001</v>
      </c>
      <c r="N496" s="12">
        <f t="shared" ca="1" si="190"/>
        <v>1.0022193859999999</v>
      </c>
      <c r="O496" s="179">
        <f t="shared" si="198"/>
        <v>0</v>
      </c>
      <c r="P496" s="14">
        <f t="shared" ca="1" si="187"/>
        <v>1.7900362000000001</v>
      </c>
      <c r="Q496" s="14">
        <f t="shared" si="188"/>
        <v>0</v>
      </c>
      <c r="R496" s="14">
        <f t="shared" ca="1" si="206"/>
        <v>0</v>
      </c>
      <c r="S496" s="20">
        <f t="shared" si="191"/>
        <v>0</v>
      </c>
      <c r="T496" s="14">
        <f t="shared" si="205"/>
        <v>0</v>
      </c>
      <c r="U496" s="4" t="str">
        <f t="shared" si="199"/>
        <v>J=</v>
      </c>
      <c r="V496" s="29">
        <f t="shared" si="200"/>
        <v>44886</v>
      </c>
      <c r="W496" s="3"/>
      <c r="X496" s="3"/>
      <c r="Y496" s="105">
        <f>[2]Plan1!$A566</f>
        <v>53364</v>
      </c>
      <c r="Z496" s="105" t="str">
        <f>[2]Plan1!$C566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192"/>
        <v>44860</v>
      </c>
      <c r="B497" s="144">
        <f t="shared" ca="1" si="201"/>
        <v>808.93328814999995</v>
      </c>
      <c r="C497" s="14">
        <f t="shared" si="193"/>
        <v>806.54568547999997</v>
      </c>
      <c r="D497" s="13">
        <f ca="1">IF(A497&lt;$B$1,VLOOKUP(A497,[1]DI!$A$4:$B$15000,2,FALSE),0)</f>
        <v>0.13650000000000001</v>
      </c>
      <c r="E497" s="14">
        <f t="shared" ca="1" si="202"/>
        <v>1.00050788</v>
      </c>
      <c r="F497" s="14">
        <f ca="1">(TRUNC(PRODUCT($E$12:$E496),16))</f>
        <v>1.1326177465396099</v>
      </c>
      <c r="G497" s="14">
        <f t="shared" ca="1" si="203"/>
        <v>1.1303197294681899</v>
      </c>
      <c r="H497" s="14">
        <f t="shared" ca="1" si="204"/>
        <v>1.00203307</v>
      </c>
      <c r="I497" s="13">
        <f t="shared" si="194"/>
        <v>0.06</v>
      </c>
      <c r="J497" s="29">
        <f t="shared" si="195"/>
        <v>44854</v>
      </c>
      <c r="K497" s="2">
        <f t="shared" si="196"/>
        <v>4</v>
      </c>
      <c r="L497" s="17">
        <f t="shared" si="197"/>
        <v>4</v>
      </c>
      <c r="M497" s="12">
        <f t="shared" si="189"/>
        <v>1.0009253309999999</v>
      </c>
      <c r="N497" s="12">
        <f t="shared" ca="1" si="190"/>
        <v>1.0029602820000001</v>
      </c>
      <c r="O497" s="179">
        <f t="shared" si="198"/>
        <v>0</v>
      </c>
      <c r="P497" s="14">
        <f t="shared" ca="1" si="187"/>
        <v>2.3876026700000001</v>
      </c>
      <c r="Q497" s="14">
        <f t="shared" si="188"/>
        <v>0</v>
      </c>
      <c r="R497" s="14">
        <f t="shared" ca="1" si="206"/>
        <v>0</v>
      </c>
      <c r="S497" s="20">
        <f t="shared" si="191"/>
        <v>0</v>
      </c>
      <c r="T497" s="14">
        <f t="shared" si="205"/>
        <v>0</v>
      </c>
      <c r="U497" s="4" t="str">
        <f t="shared" si="199"/>
        <v>J=</v>
      </c>
      <c r="V497" s="29">
        <f t="shared" si="200"/>
        <v>44886</v>
      </c>
      <c r="W497" s="3"/>
      <c r="X497" s="3"/>
      <c r="Y497" s="105">
        <f>[2]Plan1!$A567</f>
        <v>53409</v>
      </c>
      <c r="Z497" s="105" t="str">
        <f>[2]Plan1!$C567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ht="15.75" x14ac:dyDescent="0.25">
      <c r="A498" s="145">
        <f t="shared" si="192"/>
        <v>44861</v>
      </c>
      <c r="B498" s="146">
        <f t="shared" ca="1" si="201"/>
        <v>809.53129095999998</v>
      </c>
      <c r="C498" s="147">
        <f t="shared" si="193"/>
        <v>806.54568547999997</v>
      </c>
      <c r="D498" s="13">
        <f ca="1">IF(A498&lt;$B$1,VLOOKUP(A498,[1]DI!$A$4:$B$15000,2,FALSE),0)</f>
        <v>0.13650000000000001</v>
      </c>
      <c r="E498" s="147">
        <f t="shared" ca="1" si="202"/>
        <v>1.00050788</v>
      </c>
      <c r="F498" s="147">
        <f ca="1">(TRUNC(PRODUCT($E$12:$E497),16))</f>
        <v>1.1331929804407199</v>
      </c>
      <c r="G498" s="147">
        <f t="shared" ca="1" si="203"/>
        <v>1.1303197294681899</v>
      </c>
      <c r="H498" s="147">
        <f t="shared" ca="1" si="204"/>
        <v>1.0025419799999999</v>
      </c>
      <c r="I498" s="148">
        <f t="shared" si="194"/>
        <v>0.06</v>
      </c>
      <c r="J498" s="145">
        <f t="shared" si="195"/>
        <v>44854</v>
      </c>
      <c r="K498" s="149">
        <f t="shared" si="196"/>
        <v>5</v>
      </c>
      <c r="L498" s="150">
        <f t="shared" si="197"/>
        <v>5</v>
      </c>
      <c r="M498" s="151">
        <f t="shared" si="189"/>
        <v>1.001156798</v>
      </c>
      <c r="N498" s="151">
        <f t="shared" ca="1" si="190"/>
        <v>1.0037017189999999</v>
      </c>
      <c r="O498" s="182">
        <v>6.1</v>
      </c>
      <c r="P498" s="147">
        <f t="shared" ref="P498:P561" ca="1" si="207">TRUNC(((N498-1)*C498),8)+TRUNC(R497*N498,8)</f>
        <v>2.9856054799999998</v>
      </c>
      <c r="Q498" s="169">
        <f ca="1">P498</f>
        <v>2.9856054799999998</v>
      </c>
      <c r="R498" s="147">
        <f t="shared" ca="1" si="206"/>
        <v>0</v>
      </c>
      <c r="S498" s="170">
        <f>T498/C498</f>
        <v>1.2717341416184845E-2</v>
      </c>
      <c r="T498" s="171">
        <v>10.257116849999999</v>
      </c>
      <c r="U498" s="153" t="str">
        <f t="shared" si="199"/>
        <v>J=</v>
      </c>
      <c r="V498" s="145">
        <f t="shared" si="200"/>
        <v>44886</v>
      </c>
      <c r="W498" s="3"/>
      <c r="X498" s="3"/>
      <c r="Y498" s="105">
        <f>[2]Plan1!$A568</f>
        <v>53438</v>
      </c>
      <c r="Z498" s="105" t="str">
        <f>[2]Plan1!$C568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192"/>
        <v>44862</v>
      </c>
      <c r="B499" s="144">
        <f t="shared" ca="1" si="201"/>
        <v>796.87722495000003</v>
      </c>
      <c r="C499" s="14">
        <f t="shared" si="193"/>
        <v>796.28856862999999</v>
      </c>
      <c r="D499" s="13">
        <f ca="1">IF(A499&lt;$B$1,VLOOKUP(A499,[1]DI!$A$4:$B$15000,2,FALSE),0)</f>
        <v>0.13650000000000001</v>
      </c>
      <c r="E499" s="14">
        <f t="shared" ca="1" si="202"/>
        <v>1.00050788</v>
      </c>
      <c r="F499" s="14">
        <f ca="1">(TRUNC(PRODUCT($E$12:$E498),16))</f>
        <v>1.1337685064916301</v>
      </c>
      <c r="G499" s="14">
        <f t="shared" ca="1" si="203"/>
        <v>1.1331929804407199</v>
      </c>
      <c r="H499" s="14">
        <f t="shared" ca="1" si="204"/>
        <v>1.00050788</v>
      </c>
      <c r="I499" s="13">
        <f t="shared" si="194"/>
        <v>0.06</v>
      </c>
      <c r="J499" s="172">
        <v>44861</v>
      </c>
      <c r="K499" s="2">
        <f t="shared" si="196"/>
        <v>1</v>
      </c>
      <c r="L499" s="17">
        <f t="shared" si="197"/>
        <v>1</v>
      </c>
      <c r="M499" s="12">
        <f t="shared" si="189"/>
        <v>1.0002312529999999</v>
      </c>
      <c r="N499" s="12">
        <f t="shared" ca="1" si="190"/>
        <v>1.0007392500000001</v>
      </c>
      <c r="O499" s="179">
        <f t="shared" si="198"/>
        <v>0</v>
      </c>
      <c r="P499" s="14">
        <f t="shared" ca="1" si="207"/>
        <v>0.58865632000000001</v>
      </c>
      <c r="Q499" s="173">
        <v>0</v>
      </c>
      <c r="R499" s="14">
        <f t="shared" ca="1" si="206"/>
        <v>0</v>
      </c>
      <c r="S499" s="20">
        <f t="shared" si="191"/>
        <v>0</v>
      </c>
      <c r="T499" s="14">
        <f t="shared" si="205"/>
        <v>0</v>
      </c>
      <c r="U499" s="4" t="str">
        <f t="shared" si="199"/>
        <v>J=</v>
      </c>
      <c r="V499" s="29">
        <f t="shared" si="200"/>
        <v>44886</v>
      </c>
      <c r="W499" s="3"/>
      <c r="X499" s="3"/>
      <c r="Y499" s="105">
        <f>[2]Plan1!$A569</f>
        <v>53448</v>
      </c>
      <c r="Z499" s="105" t="str">
        <f>[2]Plan1!$C569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192"/>
        <v>44863</v>
      </c>
      <c r="B500" s="144">
        <f t="shared" ca="1" si="201"/>
        <v>797.28194497999993</v>
      </c>
      <c r="C500" s="14">
        <f t="shared" si="193"/>
        <v>796.28856862999999</v>
      </c>
      <c r="D500" s="13">
        <f ca="1">IF(A500&lt;$B$1,VLOOKUP(A500,[1]DI!$A$4:$B$15000,2,FALSE),0)</f>
        <v>0</v>
      </c>
      <c r="E500" s="14">
        <f t="shared" ca="1" si="202"/>
        <v>1</v>
      </c>
      <c r="F500" s="14">
        <f ca="1">(TRUNC(PRODUCT($E$12:$E499),16))</f>
        <v>1.1343443248407099</v>
      </c>
      <c r="G500" s="14">
        <f t="shared" ca="1" si="203"/>
        <v>1.1331929804407199</v>
      </c>
      <c r="H500" s="14">
        <f t="shared" ca="1" si="204"/>
        <v>1.00101602</v>
      </c>
      <c r="I500" s="13">
        <f t="shared" si="194"/>
        <v>0.06</v>
      </c>
      <c r="J500" s="29">
        <f t="shared" si="195"/>
        <v>44861</v>
      </c>
      <c r="K500" s="2">
        <f t="shared" si="196"/>
        <v>1</v>
      </c>
      <c r="L500" s="17">
        <f t="shared" si="197"/>
        <v>1</v>
      </c>
      <c r="M500" s="12">
        <f t="shared" si="189"/>
        <v>1.0002312529999999</v>
      </c>
      <c r="N500" s="12">
        <f t="shared" ca="1" si="190"/>
        <v>1.0012475080000001</v>
      </c>
      <c r="O500" s="179">
        <f t="shared" si="198"/>
        <v>0</v>
      </c>
      <c r="P500" s="14">
        <f t="shared" ca="1" si="207"/>
        <v>0.99337635000000002</v>
      </c>
      <c r="Q500" s="14">
        <f t="shared" ref="Q500:Q560" si="208">Q499</f>
        <v>0</v>
      </c>
      <c r="R500" s="14">
        <f t="shared" ca="1" si="206"/>
        <v>0</v>
      </c>
      <c r="S500" s="20">
        <f t="shared" si="191"/>
        <v>0</v>
      </c>
      <c r="T500" s="14">
        <f t="shared" si="205"/>
        <v>0</v>
      </c>
      <c r="U500" s="4" t="str">
        <f t="shared" si="199"/>
        <v>J=</v>
      </c>
      <c r="V500" s="29">
        <f t="shared" si="200"/>
        <v>44886</v>
      </c>
      <c r="W500" s="3"/>
      <c r="X500" s="3"/>
      <c r="Y500" s="105">
        <f>[2]Plan1!$A570</f>
        <v>53471</v>
      </c>
      <c r="Z500" s="105" t="str">
        <f>[2]Plan1!$C570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192"/>
        <v>44864</v>
      </c>
      <c r="B501" s="144">
        <f t="shared" ca="1" si="201"/>
        <v>797.28194497999993</v>
      </c>
      <c r="C501" s="14">
        <f t="shared" si="193"/>
        <v>796.28856862999999</v>
      </c>
      <c r="D501" s="13">
        <f ca="1">IF(A501&lt;$B$1,VLOOKUP(A501,[1]DI!$A$4:$B$15000,2,FALSE),0)</f>
        <v>0</v>
      </c>
      <c r="E501" s="14">
        <f t="shared" ca="1" si="202"/>
        <v>1</v>
      </c>
      <c r="F501" s="14">
        <f ca="1">(TRUNC(PRODUCT($E$12:$E500),16))</f>
        <v>1.1343443248407099</v>
      </c>
      <c r="G501" s="14">
        <f t="shared" ca="1" si="203"/>
        <v>1.1331929804407199</v>
      </c>
      <c r="H501" s="14">
        <f t="shared" ca="1" si="204"/>
        <v>1.00101602</v>
      </c>
      <c r="I501" s="13">
        <f t="shared" si="194"/>
        <v>0.06</v>
      </c>
      <c r="J501" s="29">
        <f t="shared" si="195"/>
        <v>44861</v>
      </c>
      <c r="K501" s="2">
        <f t="shared" si="196"/>
        <v>1</v>
      </c>
      <c r="L501" s="17">
        <f t="shared" si="197"/>
        <v>1</v>
      </c>
      <c r="M501" s="12">
        <f t="shared" si="189"/>
        <v>1.0002312529999999</v>
      </c>
      <c r="N501" s="12">
        <f t="shared" ca="1" si="190"/>
        <v>1.0012475080000001</v>
      </c>
      <c r="O501" s="179">
        <f t="shared" si="198"/>
        <v>0</v>
      </c>
      <c r="P501" s="14">
        <f t="shared" ca="1" si="207"/>
        <v>0.99337635000000002</v>
      </c>
      <c r="Q501" s="14">
        <f t="shared" si="208"/>
        <v>0</v>
      </c>
      <c r="R501" s="14">
        <f t="shared" ca="1" si="206"/>
        <v>0</v>
      </c>
      <c r="S501" s="20">
        <f t="shared" si="191"/>
        <v>0</v>
      </c>
      <c r="T501" s="14">
        <f t="shared" si="205"/>
        <v>0</v>
      </c>
      <c r="U501" s="4" t="str">
        <f t="shared" si="199"/>
        <v>J=</v>
      </c>
      <c r="V501" s="29">
        <f t="shared" si="200"/>
        <v>44886</v>
      </c>
      <c r="W501" s="3"/>
      <c r="X501" s="3"/>
      <c r="Y501" s="105">
        <f>[2]Plan1!$A571</f>
        <v>53577</v>
      </c>
      <c r="Z501" s="105" t="str">
        <f>[2]Plan1!$C571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192"/>
        <v>44865</v>
      </c>
      <c r="B502" s="144">
        <f t="shared" ca="1" si="201"/>
        <v>797.46631844000001</v>
      </c>
      <c r="C502" s="14">
        <f t="shared" si="193"/>
        <v>796.28856862999999</v>
      </c>
      <c r="D502" s="13">
        <f ca="1">IF(A502&lt;$B$1,VLOOKUP(A502,[1]DI!$A$4:$B$15000,2,FALSE),0)</f>
        <v>0.13650000000000001</v>
      </c>
      <c r="E502" s="14">
        <f t="shared" ca="1" si="202"/>
        <v>1.00050788</v>
      </c>
      <c r="F502" s="14">
        <f ca="1">(TRUNC(PRODUCT($E$12:$E501),16))</f>
        <v>1.1343443248407099</v>
      </c>
      <c r="G502" s="14">
        <f t="shared" ca="1" si="203"/>
        <v>1.1331929804407199</v>
      </c>
      <c r="H502" s="14">
        <f t="shared" ca="1" si="204"/>
        <v>1.00101602</v>
      </c>
      <c r="I502" s="13">
        <f t="shared" si="194"/>
        <v>0.06</v>
      </c>
      <c r="J502" s="29">
        <f t="shared" si="195"/>
        <v>44861</v>
      </c>
      <c r="K502" s="2">
        <f t="shared" si="196"/>
        <v>2</v>
      </c>
      <c r="L502" s="17">
        <f t="shared" si="197"/>
        <v>2</v>
      </c>
      <c r="M502" s="12">
        <f t="shared" si="189"/>
        <v>1.000462559</v>
      </c>
      <c r="N502" s="12">
        <f t="shared" ca="1" si="190"/>
        <v>1.0014790490000001</v>
      </c>
      <c r="O502" s="179">
        <f t="shared" si="198"/>
        <v>0</v>
      </c>
      <c r="P502" s="14">
        <f t="shared" ca="1" si="207"/>
        <v>1.1777498099999999</v>
      </c>
      <c r="Q502" s="14">
        <f t="shared" si="208"/>
        <v>0</v>
      </c>
      <c r="R502" s="14">
        <f t="shared" ca="1" si="206"/>
        <v>0</v>
      </c>
      <c r="S502" s="20">
        <f t="shared" si="191"/>
        <v>0</v>
      </c>
      <c r="T502" s="14">
        <f t="shared" si="205"/>
        <v>0</v>
      </c>
      <c r="U502" s="4" t="str">
        <f t="shared" si="199"/>
        <v>J=</v>
      </c>
      <c r="V502" s="29">
        <f t="shared" si="200"/>
        <v>44886</v>
      </c>
      <c r="W502" s="3"/>
      <c r="X502" s="3"/>
      <c r="Y502" s="105">
        <f>[2]Plan1!$A572</f>
        <v>53612</v>
      </c>
      <c r="Z502" s="105" t="str">
        <f>[2]Plan1!$C572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192"/>
        <v>44866</v>
      </c>
      <c r="B503" s="144">
        <f t="shared" ca="1" si="201"/>
        <v>798.05584033000002</v>
      </c>
      <c r="C503" s="14">
        <f t="shared" si="193"/>
        <v>796.28856862999999</v>
      </c>
      <c r="D503" s="13">
        <f ca="1">IF(A503&lt;$B$1,VLOOKUP(A503,[1]DI!$A$4:$B$15000,2,FALSE),0)</f>
        <v>0.13650000000000001</v>
      </c>
      <c r="E503" s="14">
        <f t="shared" ca="1" si="202"/>
        <v>1.00050788</v>
      </c>
      <c r="F503" s="14">
        <f ca="1">(TRUNC(PRODUCT($E$12:$E502),16))</f>
        <v>1.13492043563641</v>
      </c>
      <c r="G503" s="14">
        <f t="shared" ca="1" si="203"/>
        <v>1.1331929804407199</v>
      </c>
      <c r="H503" s="14">
        <f t="shared" ca="1" si="204"/>
        <v>1.00152441</v>
      </c>
      <c r="I503" s="13">
        <f t="shared" si="194"/>
        <v>0.06</v>
      </c>
      <c r="J503" s="29">
        <f t="shared" si="195"/>
        <v>44861</v>
      </c>
      <c r="K503" s="2">
        <f t="shared" si="196"/>
        <v>3</v>
      </c>
      <c r="L503" s="17">
        <f t="shared" si="197"/>
        <v>3</v>
      </c>
      <c r="M503" s="12">
        <f t="shared" si="189"/>
        <v>1.0006939180000001</v>
      </c>
      <c r="N503" s="12">
        <f t="shared" ca="1" si="190"/>
        <v>1.0022193859999999</v>
      </c>
      <c r="O503" s="179">
        <f t="shared" si="198"/>
        <v>0</v>
      </c>
      <c r="P503" s="14">
        <f t="shared" ca="1" si="207"/>
        <v>1.7672717</v>
      </c>
      <c r="Q503" s="14">
        <f t="shared" si="208"/>
        <v>0</v>
      </c>
      <c r="R503" s="14">
        <f t="shared" ca="1" si="206"/>
        <v>0</v>
      </c>
      <c r="S503" s="20">
        <f t="shared" si="191"/>
        <v>0</v>
      </c>
      <c r="T503" s="14">
        <f t="shared" si="205"/>
        <v>0</v>
      </c>
      <c r="U503" s="4" t="str">
        <f t="shared" si="199"/>
        <v>J=</v>
      </c>
      <c r="V503" s="29">
        <f t="shared" si="200"/>
        <v>44886</v>
      </c>
      <c r="W503" s="3"/>
      <c r="X503" s="3"/>
      <c r="Y503" s="105">
        <f>[2]Plan1!$A573</f>
        <v>53633</v>
      </c>
      <c r="Z503" s="105" t="str">
        <f>[2]Plan1!$C573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192"/>
        <v>44867</v>
      </c>
      <c r="B504" s="144">
        <f t="shared" ca="1" si="201"/>
        <v>798.64580734000003</v>
      </c>
      <c r="C504" s="14">
        <f t="shared" si="193"/>
        <v>796.28856862999999</v>
      </c>
      <c r="D504" s="13">
        <f ca="1">IF(A504&lt;$B$1,VLOOKUP(A504,[1]DI!$A$4:$B$15000,2,FALSE),0)</f>
        <v>0</v>
      </c>
      <c r="E504" s="14">
        <f t="shared" ca="1" si="202"/>
        <v>1</v>
      </c>
      <c r="F504" s="14">
        <f ca="1">(TRUNC(PRODUCT($E$12:$E503),16))</f>
        <v>1.13549683902726</v>
      </c>
      <c r="G504" s="14">
        <f t="shared" ca="1" si="203"/>
        <v>1.1331929804407199</v>
      </c>
      <c r="H504" s="14">
        <f t="shared" ca="1" si="204"/>
        <v>1.00203307</v>
      </c>
      <c r="I504" s="13">
        <f t="shared" si="194"/>
        <v>0.06</v>
      </c>
      <c r="J504" s="29">
        <f t="shared" si="195"/>
        <v>44861</v>
      </c>
      <c r="K504" s="2">
        <f t="shared" si="196"/>
        <v>3</v>
      </c>
      <c r="L504" s="17">
        <f t="shared" si="197"/>
        <v>4</v>
      </c>
      <c r="M504" s="12">
        <f t="shared" si="189"/>
        <v>1.0009253309999999</v>
      </c>
      <c r="N504" s="12">
        <f t="shared" ca="1" si="190"/>
        <v>1.0029602820000001</v>
      </c>
      <c r="O504" s="179">
        <f t="shared" si="198"/>
        <v>0</v>
      </c>
      <c r="P504" s="14">
        <f t="shared" ca="1" si="207"/>
        <v>2.3572387099999998</v>
      </c>
      <c r="Q504" s="14">
        <f t="shared" si="208"/>
        <v>0</v>
      </c>
      <c r="R504" s="14">
        <f t="shared" ca="1" si="206"/>
        <v>0</v>
      </c>
      <c r="S504" s="20">
        <f t="shared" si="191"/>
        <v>0</v>
      </c>
      <c r="T504" s="14">
        <f t="shared" si="205"/>
        <v>0</v>
      </c>
      <c r="U504" s="4" t="str">
        <f t="shared" si="199"/>
        <v>J=</v>
      </c>
      <c r="V504" s="29">
        <f t="shared" si="200"/>
        <v>44886</v>
      </c>
      <c r="W504" s="3"/>
      <c r="X504" s="3"/>
      <c r="Y504" s="105">
        <f>[2]Plan1!$A574</f>
        <v>53646</v>
      </c>
      <c r="Z504" s="105" t="str">
        <f>[2]Plan1!$C574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ht="15.75" x14ac:dyDescent="0.25">
      <c r="A505" s="145">
        <f t="shared" si="192"/>
        <v>44868</v>
      </c>
      <c r="B505" s="146">
        <f t="shared" ca="1" si="201"/>
        <v>798.64580734000003</v>
      </c>
      <c r="C505" s="147">
        <f t="shared" si="193"/>
        <v>796.28856862999999</v>
      </c>
      <c r="D505" s="13">
        <f ca="1">IF(A505&lt;$B$1,VLOOKUP(A505,[1]DI!$A$4:$B$15000,2,FALSE),0)</f>
        <v>0.13650000000000001</v>
      </c>
      <c r="E505" s="147">
        <f t="shared" ca="1" si="202"/>
        <v>1.00050788</v>
      </c>
      <c r="F505" s="147">
        <f ca="1">(TRUNC(PRODUCT($E$12:$E504),16))</f>
        <v>1.13549683902726</v>
      </c>
      <c r="G505" s="147">
        <f t="shared" ca="1" si="203"/>
        <v>1.1331929804407199</v>
      </c>
      <c r="H505" s="147">
        <f t="shared" ca="1" si="204"/>
        <v>1.00203307</v>
      </c>
      <c r="I505" s="148">
        <f t="shared" si="194"/>
        <v>0.06</v>
      </c>
      <c r="J505" s="145">
        <f t="shared" si="195"/>
        <v>44861</v>
      </c>
      <c r="K505" s="149">
        <f t="shared" si="196"/>
        <v>4</v>
      </c>
      <c r="L505" s="150">
        <f t="shared" si="197"/>
        <v>4</v>
      </c>
      <c r="M505" s="151">
        <f t="shared" si="189"/>
        <v>1.0009253309999999</v>
      </c>
      <c r="N505" s="151">
        <f t="shared" ca="1" si="190"/>
        <v>1.0029602820000001</v>
      </c>
      <c r="O505" s="182">
        <v>6.2</v>
      </c>
      <c r="P505" s="147">
        <f t="shared" ca="1" si="207"/>
        <v>2.3572387099999998</v>
      </c>
      <c r="Q505" s="169">
        <f ca="1">P505</f>
        <v>2.3572387099999998</v>
      </c>
      <c r="R505" s="147">
        <f t="shared" ca="1" si="206"/>
        <v>0</v>
      </c>
      <c r="S505" s="170">
        <f>T505/C505</f>
        <v>6.9464534565862749E-3</v>
      </c>
      <c r="T505" s="171">
        <v>5.5313814800000003</v>
      </c>
      <c r="U505" s="153" t="str">
        <f t="shared" si="199"/>
        <v>J=</v>
      </c>
      <c r="V505" s="145">
        <f t="shared" si="200"/>
        <v>44886</v>
      </c>
      <c r="W505" s="3"/>
      <c r="X505" s="3"/>
      <c r="Y505" s="105">
        <f>[2]Plan1!$A575</f>
        <v>53651</v>
      </c>
      <c r="Z505" s="105" t="str">
        <f>[2]Plan1!$C575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192"/>
        <v>44869</v>
      </c>
      <c r="B506" s="144">
        <f t="shared" ca="1" si="201"/>
        <v>791.3417543999999</v>
      </c>
      <c r="C506" s="14">
        <f t="shared" si="193"/>
        <v>790.75718714999994</v>
      </c>
      <c r="D506" s="13">
        <f ca="1">IF(A506&lt;$B$1,VLOOKUP(A506,[1]DI!$A$4:$B$15000,2,FALSE),0)</f>
        <v>0.13650000000000001</v>
      </c>
      <c r="E506" s="14">
        <f t="shared" ca="1" si="202"/>
        <v>1.00050788</v>
      </c>
      <c r="F506" s="14">
        <f ca="1">(TRUNC(PRODUCT($E$12:$E505),16))</f>
        <v>1.13607353516186</v>
      </c>
      <c r="G506" s="14">
        <f t="shared" ca="1" si="203"/>
        <v>1.13549683902726</v>
      </c>
      <c r="H506" s="14">
        <f t="shared" ca="1" si="204"/>
        <v>1.00050788</v>
      </c>
      <c r="I506" s="13">
        <f t="shared" si="194"/>
        <v>0.06</v>
      </c>
      <c r="J506" s="172">
        <v>44868</v>
      </c>
      <c r="K506" s="2">
        <f t="shared" si="196"/>
        <v>1</v>
      </c>
      <c r="L506" s="17">
        <f t="shared" si="197"/>
        <v>1</v>
      </c>
      <c r="M506" s="12">
        <f t="shared" si="189"/>
        <v>1.0002312529999999</v>
      </c>
      <c r="N506" s="12">
        <f t="shared" ca="1" si="190"/>
        <v>1.0007392500000001</v>
      </c>
      <c r="O506" s="179">
        <f t="shared" si="198"/>
        <v>0</v>
      </c>
      <c r="P506" s="14">
        <f t="shared" ca="1" si="207"/>
        <v>0.58456724999999998</v>
      </c>
      <c r="Q506" s="173">
        <v>0</v>
      </c>
      <c r="R506" s="14">
        <f t="shared" ca="1" si="206"/>
        <v>0</v>
      </c>
      <c r="S506" s="20">
        <f t="shared" si="191"/>
        <v>0</v>
      </c>
      <c r="T506" s="14">
        <f t="shared" si="205"/>
        <v>0</v>
      </c>
      <c r="U506" s="4" t="str">
        <f t="shared" si="199"/>
        <v>J=</v>
      </c>
      <c r="V506" s="29">
        <f t="shared" si="200"/>
        <v>44886</v>
      </c>
      <c r="W506" s="3"/>
      <c r="X506" s="3"/>
      <c r="Y506" s="105">
        <f>[2]Plan1!$A576</f>
        <v>53686</v>
      </c>
      <c r="Z506" s="105" t="str">
        <f>[2]Plan1!$C576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192"/>
        <v>44870</v>
      </c>
      <c r="B507" s="144">
        <f t="shared" ca="1" si="201"/>
        <v>791.7436630599999</v>
      </c>
      <c r="C507" s="14">
        <f t="shared" si="193"/>
        <v>790.75718714999994</v>
      </c>
      <c r="D507" s="13">
        <f ca="1">IF(A507&lt;$B$1,VLOOKUP(A507,[1]DI!$A$4:$B$15000,2,FALSE),0)</f>
        <v>0</v>
      </c>
      <c r="E507" s="14">
        <f t="shared" ca="1" si="202"/>
        <v>1</v>
      </c>
      <c r="F507" s="14">
        <f ca="1">(TRUNC(PRODUCT($E$12:$E506),16))</f>
        <v>1.1366505241889</v>
      </c>
      <c r="G507" s="14">
        <f t="shared" ca="1" si="203"/>
        <v>1.13549683902726</v>
      </c>
      <c r="H507" s="14">
        <f t="shared" ca="1" si="204"/>
        <v>1.00101602</v>
      </c>
      <c r="I507" s="13">
        <f t="shared" si="194"/>
        <v>0.06</v>
      </c>
      <c r="J507" s="29">
        <f t="shared" si="195"/>
        <v>44868</v>
      </c>
      <c r="K507" s="2">
        <f t="shared" si="196"/>
        <v>1</v>
      </c>
      <c r="L507" s="17">
        <f t="shared" si="197"/>
        <v>1</v>
      </c>
      <c r="M507" s="12">
        <f t="shared" si="189"/>
        <v>1.0002312529999999</v>
      </c>
      <c r="N507" s="12">
        <f t="shared" ca="1" si="190"/>
        <v>1.0012475080000001</v>
      </c>
      <c r="O507" s="179">
        <f t="shared" si="198"/>
        <v>0</v>
      </c>
      <c r="P507" s="14">
        <f t="shared" ca="1" si="207"/>
        <v>0.98647591000000001</v>
      </c>
      <c r="Q507" s="14">
        <f t="shared" si="208"/>
        <v>0</v>
      </c>
      <c r="R507" s="14">
        <f t="shared" ca="1" si="206"/>
        <v>0</v>
      </c>
      <c r="S507" s="20">
        <f t="shared" si="191"/>
        <v>0</v>
      </c>
      <c r="T507" s="14">
        <f t="shared" si="205"/>
        <v>0</v>
      </c>
      <c r="U507" s="4" t="str">
        <f t="shared" si="199"/>
        <v>J=</v>
      </c>
      <c r="V507" s="29">
        <f t="shared" si="200"/>
        <v>44886</v>
      </c>
      <c r="W507" s="3"/>
      <c r="X507" s="3"/>
      <c r="Y507" s="105">
        <f>[2]Plan1!$A577</f>
        <v>53693</v>
      </c>
      <c r="Z507" s="105" t="str">
        <f>[2]Plan1!$C577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192"/>
        <v>44871</v>
      </c>
      <c r="B508" s="144">
        <f t="shared" ca="1" si="201"/>
        <v>791.7436630599999</v>
      </c>
      <c r="C508" s="14">
        <f t="shared" si="193"/>
        <v>790.75718714999994</v>
      </c>
      <c r="D508" s="13">
        <f ca="1">IF(A508&lt;$B$1,VLOOKUP(A508,[1]DI!$A$4:$B$15000,2,FALSE),0)</f>
        <v>0</v>
      </c>
      <c r="E508" s="14">
        <f t="shared" ca="1" si="202"/>
        <v>1</v>
      </c>
      <c r="F508" s="14">
        <f ca="1">(TRUNC(PRODUCT($E$12:$E507),16))</f>
        <v>1.1366505241889</v>
      </c>
      <c r="G508" s="14">
        <f t="shared" ca="1" si="203"/>
        <v>1.13549683902726</v>
      </c>
      <c r="H508" s="14">
        <f t="shared" ca="1" si="204"/>
        <v>1.00101602</v>
      </c>
      <c r="I508" s="13">
        <f t="shared" si="194"/>
        <v>0.06</v>
      </c>
      <c r="J508" s="29">
        <f t="shared" si="195"/>
        <v>44868</v>
      </c>
      <c r="K508" s="2">
        <f t="shared" si="196"/>
        <v>1</v>
      </c>
      <c r="L508" s="17">
        <f t="shared" si="197"/>
        <v>1</v>
      </c>
      <c r="M508" s="12">
        <f t="shared" si="189"/>
        <v>1.0002312529999999</v>
      </c>
      <c r="N508" s="12">
        <f t="shared" ca="1" si="190"/>
        <v>1.0012475080000001</v>
      </c>
      <c r="O508" s="179">
        <f t="shared" si="198"/>
        <v>0</v>
      </c>
      <c r="P508" s="14">
        <f t="shared" ca="1" si="207"/>
        <v>0.98647591000000001</v>
      </c>
      <c r="Q508" s="14">
        <f t="shared" si="208"/>
        <v>0</v>
      </c>
      <c r="R508" s="14">
        <f t="shared" ca="1" si="206"/>
        <v>0</v>
      </c>
      <c r="S508" s="20">
        <f t="shared" si="191"/>
        <v>0</v>
      </c>
      <c r="T508" s="14">
        <f t="shared" si="205"/>
        <v>0</v>
      </c>
      <c r="U508" s="4" t="str">
        <f t="shared" si="199"/>
        <v>J=</v>
      </c>
      <c r="V508" s="29">
        <f t="shared" si="200"/>
        <v>44886</v>
      </c>
      <c r="W508" s="3"/>
      <c r="X508" s="3"/>
      <c r="Y508" s="105">
        <f>[2]Plan1!$A578</f>
        <v>53748</v>
      </c>
      <c r="Z508" s="105" t="str">
        <f>[2]Plan1!$C578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192"/>
        <v>44872</v>
      </c>
      <c r="B509" s="144">
        <f t="shared" ca="1" si="201"/>
        <v>791.92675576999989</v>
      </c>
      <c r="C509" s="14">
        <f t="shared" si="193"/>
        <v>790.75718714999994</v>
      </c>
      <c r="D509" s="13">
        <f ca="1">IF(A509&lt;$B$1,VLOOKUP(A509,[1]DI!$A$4:$B$15000,2,FALSE),0)</f>
        <v>0.13650000000000001</v>
      </c>
      <c r="E509" s="14">
        <f t="shared" ca="1" si="202"/>
        <v>1.00050788</v>
      </c>
      <c r="F509" s="14">
        <f ca="1">(TRUNC(PRODUCT($E$12:$E508),16))</f>
        <v>1.1366505241889</v>
      </c>
      <c r="G509" s="14">
        <f t="shared" ca="1" si="203"/>
        <v>1.13549683902726</v>
      </c>
      <c r="H509" s="14">
        <f t="shared" ca="1" si="204"/>
        <v>1.00101602</v>
      </c>
      <c r="I509" s="13">
        <f t="shared" si="194"/>
        <v>0.06</v>
      </c>
      <c r="J509" s="29">
        <f t="shared" si="195"/>
        <v>44868</v>
      </c>
      <c r="K509" s="2">
        <f t="shared" si="196"/>
        <v>2</v>
      </c>
      <c r="L509" s="17">
        <f t="shared" si="197"/>
        <v>2</v>
      </c>
      <c r="M509" s="12">
        <f t="shared" si="189"/>
        <v>1.000462559</v>
      </c>
      <c r="N509" s="12">
        <f t="shared" ca="1" si="190"/>
        <v>1.0014790490000001</v>
      </c>
      <c r="O509" s="179">
        <f t="shared" si="198"/>
        <v>0</v>
      </c>
      <c r="P509" s="14">
        <f t="shared" ca="1" si="207"/>
        <v>1.1695686199999999</v>
      </c>
      <c r="Q509" s="14">
        <f t="shared" si="208"/>
        <v>0</v>
      </c>
      <c r="R509" s="14">
        <f t="shared" ca="1" si="206"/>
        <v>0</v>
      </c>
      <c r="S509" s="20">
        <f t="shared" si="191"/>
        <v>0</v>
      </c>
      <c r="T509" s="14">
        <f t="shared" si="205"/>
        <v>0</v>
      </c>
      <c r="U509" s="4" t="str">
        <f t="shared" si="199"/>
        <v>J=</v>
      </c>
      <c r="V509" s="29">
        <f t="shared" si="200"/>
        <v>44886</v>
      </c>
      <c r="W509" s="3"/>
      <c r="X509" s="3"/>
      <c r="Y509" s="105">
        <f>[2]Plan1!$A579</f>
        <v>53749</v>
      </c>
      <c r="Z509" s="105" t="str">
        <f>[2]Plan1!$C579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192"/>
        <v>44873</v>
      </c>
      <c r="B510" s="144">
        <f t="shared" ca="1" si="201"/>
        <v>792.51218257999994</v>
      </c>
      <c r="C510" s="14">
        <f t="shared" si="193"/>
        <v>790.75718714999994</v>
      </c>
      <c r="D510" s="13">
        <f ca="1">IF(A510&lt;$B$1,VLOOKUP(A510,[1]DI!$A$4:$B$15000,2,FALSE),0)</f>
        <v>0.13650000000000001</v>
      </c>
      <c r="E510" s="14">
        <f t="shared" ca="1" si="202"/>
        <v>1.00050788</v>
      </c>
      <c r="F510" s="14">
        <f ca="1">(TRUNC(PRODUCT($E$12:$E509),16))</f>
        <v>1.1372278062571299</v>
      </c>
      <c r="G510" s="14">
        <f t="shared" ca="1" si="203"/>
        <v>1.13549683902726</v>
      </c>
      <c r="H510" s="14">
        <f t="shared" ca="1" si="204"/>
        <v>1.00152441</v>
      </c>
      <c r="I510" s="13">
        <f t="shared" si="194"/>
        <v>0.06</v>
      </c>
      <c r="J510" s="29">
        <f t="shared" si="195"/>
        <v>44868</v>
      </c>
      <c r="K510" s="2">
        <f t="shared" si="196"/>
        <v>3</v>
      </c>
      <c r="L510" s="17">
        <f t="shared" si="197"/>
        <v>3</v>
      </c>
      <c r="M510" s="12">
        <f t="shared" si="189"/>
        <v>1.0006939180000001</v>
      </c>
      <c r="N510" s="12">
        <f t="shared" ca="1" si="190"/>
        <v>1.0022193859999999</v>
      </c>
      <c r="O510" s="179">
        <f t="shared" si="198"/>
        <v>0</v>
      </c>
      <c r="P510" s="14">
        <f t="shared" ca="1" si="207"/>
        <v>1.7549954299999999</v>
      </c>
      <c r="Q510" s="14">
        <f t="shared" si="208"/>
        <v>0</v>
      </c>
      <c r="R510" s="14">
        <f t="shared" ca="1" si="206"/>
        <v>0</v>
      </c>
      <c r="S510" s="20">
        <f t="shared" si="191"/>
        <v>0</v>
      </c>
      <c r="T510" s="14">
        <f t="shared" si="205"/>
        <v>0</v>
      </c>
      <c r="U510" s="4" t="str">
        <f t="shared" si="199"/>
        <v>J=</v>
      </c>
      <c r="V510" s="29">
        <f t="shared" si="200"/>
        <v>44886</v>
      </c>
      <c r="W510" s="3"/>
      <c r="X510" s="3"/>
      <c r="Y510" s="105">
        <f>[2]Plan1!$A580</f>
        <v>53794</v>
      </c>
      <c r="Z510" s="105" t="str">
        <f>[2]Plan1!$C580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192"/>
        <v>44874</v>
      </c>
      <c r="B511" s="144">
        <f t="shared" ca="1" si="201"/>
        <v>793.09805140999993</v>
      </c>
      <c r="C511" s="14">
        <f t="shared" si="193"/>
        <v>790.75718714999994</v>
      </c>
      <c r="D511" s="13">
        <f ca="1">IF(A511&lt;$B$1,VLOOKUP(A511,[1]DI!$A$4:$B$15000,2,FALSE),0)</f>
        <v>0.13650000000000001</v>
      </c>
      <c r="E511" s="14">
        <f t="shared" ca="1" si="202"/>
        <v>1.00050788</v>
      </c>
      <c r="F511" s="14">
        <f ca="1">(TRUNC(PRODUCT($E$12:$E510),16))</f>
        <v>1.1378053815153699</v>
      </c>
      <c r="G511" s="14">
        <f t="shared" ca="1" si="203"/>
        <v>1.13549683902726</v>
      </c>
      <c r="H511" s="14">
        <f t="shared" ca="1" si="204"/>
        <v>1.00203307</v>
      </c>
      <c r="I511" s="13">
        <f t="shared" si="194"/>
        <v>0.06</v>
      </c>
      <c r="J511" s="29">
        <f t="shared" si="195"/>
        <v>44868</v>
      </c>
      <c r="K511" s="2">
        <f t="shared" si="196"/>
        <v>4</v>
      </c>
      <c r="L511" s="17">
        <f t="shared" si="197"/>
        <v>4</v>
      </c>
      <c r="M511" s="12">
        <f t="shared" si="189"/>
        <v>1.0009253309999999</v>
      </c>
      <c r="N511" s="12">
        <f t="shared" ca="1" si="190"/>
        <v>1.0029602820000001</v>
      </c>
      <c r="O511" s="179">
        <f t="shared" si="198"/>
        <v>0</v>
      </c>
      <c r="P511" s="14">
        <f t="shared" ca="1" si="207"/>
        <v>2.34086426</v>
      </c>
      <c r="Q511" s="14">
        <f t="shared" si="208"/>
        <v>0</v>
      </c>
      <c r="R511" s="14">
        <f t="shared" ca="1" si="206"/>
        <v>0</v>
      </c>
      <c r="S511" s="20">
        <f t="shared" si="191"/>
        <v>0</v>
      </c>
      <c r="T511" s="14">
        <f t="shared" si="205"/>
        <v>0</v>
      </c>
      <c r="U511" s="4" t="str">
        <f t="shared" si="199"/>
        <v>J=</v>
      </c>
      <c r="V511" s="29">
        <f t="shared" si="200"/>
        <v>44886</v>
      </c>
      <c r="W511" s="3"/>
      <c r="X511" s="3"/>
      <c r="Y511" s="105">
        <f>[2]Plan1!$A581</f>
        <v>53803</v>
      </c>
      <c r="Z511" s="105" t="str">
        <f>[2]Plan1!$C581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ht="15.75" x14ac:dyDescent="0.25">
      <c r="A512" s="145">
        <f t="shared" si="192"/>
        <v>44875</v>
      </c>
      <c r="B512" s="146">
        <f t="shared" ca="1" si="201"/>
        <v>793.68434804999993</v>
      </c>
      <c r="C512" s="147">
        <f t="shared" si="193"/>
        <v>790.75718714999994</v>
      </c>
      <c r="D512" s="13">
        <f ca="1">IF(A512&lt;$B$1,VLOOKUP(A512,[1]DI!$A$4:$B$15000,2,FALSE),0)</f>
        <v>0.13650000000000001</v>
      </c>
      <c r="E512" s="147">
        <f t="shared" ca="1" si="202"/>
        <v>1.00050788</v>
      </c>
      <c r="F512" s="147">
        <f ca="1">(TRUNC(PRODUCT($E$12:$E511),16))</f>
        <v>1.1383832501125299</v>
      </c>
      <c r="G512" s="147">
        <f t="shared" ca="1" si="203"/>
        <v>1.13549683902726</v>
      </c>
      <c r="H512" s="147">
        <f t="shared" ca="1" si="204"/>
        <v>1.0025419799999999</v>
      </c>
      <c r="I512" s="148">
        <f t="shared" si="194"/>
        <v>0.06</v>
      </c>
      <c r="J512" s="145">
        <f t="shared" si="195"/>
        <v>44868</v>
      </c>
      <c r="K512" s="149">
        <f t="shared" si="196"/>
        <v>5</v>
      </c>
      <c r="L512" s="150">
        <f t="shared" si="197"/>
        <v>5</v>
      </c>
      <c r="M512" s="151">
        <f t="shared" si="189"/>
        <v>1.001156798</v>
      </c>
      <c r="N512" s="151">
        <f t="shared" ca="1" si="190"/>
        <v>1.0037017189999999</v>
      </c>
      <c r="O512" s="182">
        <v>6.3</v>
      </c>
      <c r="P512" s="147">
        <f t="shared" ca="1" si="207"/>
        <v>2.9271609000000001</v>
      </c>
      <c r="Q512" s="169">
        <f ca="1">P512</f>
        <v>2.9271609000000001</v>
      </c>
      <c r="R512" s="147">
        <f t="shared" ca="1" si="206"/>
        <v>0</v>
      </c>
      <c r="S512" s="170">
        <f>T512/C512</f>
        <v>3.7941986475184203E-3</v>
      </c>
      <c r="T512" s="174">
        <v>3.0002898500000001</v>
      </c>
      <c r="U512" s="153" t="str">
        <f t="shared" si="199"/>
        <v>J=</v>
      </c>
      <c r="V512" s="145">
        <f t="shared" si="200"/>
        <v>44886</v>
      </c>
      <c r="W512" s="3"/>
      <c r="X512" s="3"/>
      <c r="Y512" s="105">
        <f>[2]Plan1!$A582</f>
        <v>53813</v>
      </c>
      <c r="Z512" s="105" t="str">
        <f>[2]Plan1!$C582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192"/>
        <v>44876</v>
      </c>
      <c r="B513" s="144">
        <f t="shared" ca="1" si="201"/>
        <v>788.33924658000001</v>
      </c>
      <c r="C513" s="14">
        <f t="shared" si="193"/>
        <v>787.75689729999999</v>
      </c>
      <c r="D513" s="13">
        <f ca="1">IF(A513&lt;$B$1,VLOOKUP(A513,[1]DI!$A$4:$B$15000,2,FALSE),0)</f>
        <v>0.13650000000000001</v>
      </c>
      <c r="E513" s="14">
        <f t="shared" ca="1" si="202"/>
        <v>1.00050788</v>
      </c>
      <c r="F513" s="14">
        <f ca="1">(TRUNC(PRODUCT($E$12:$E512),16))</f>
        <v>1.1389614121975999</v>
      </c>
      <c r="G513" s="14">
        <f t="shared" ca="1" si="203"/>
        <v>1.1383832501125299</v>
      </c>
      <c r="H513" s="14">
        <f t="shared" ca="1" si="204"/>
        <v>1.00050788</v>
      </c>
      <c r="I513" s="13">
        <f t="shared" si="194"/>
        <v>0.06</v>
      </c>
      <c r="J513" s="172">
        <v>44875</v>
      </c>
      <c r="K513" s="2">
        <f t="shared" si="196"/>
        <v>1</v>
      </c>
      <c r="L513" s="17">
        <f t="shared" si="197"/>
        <v>1</v>
      </c>
      <c r="M513" s="12">
        <f t="shared" si="189"/>
        <v>1.0002312529999999</v>
      </c>
      <c r="N513" s="12">
        <f t="shared" ca="1" si="190"/>
        <v>1.0007392500000001</v>
      </c>
      <c r="O513" s="179">
        <f t="shared" si="198"/>
        <v>0</v>
      </c>
      <c r="P513" s="14">
        <f t="shared" ca="1" si="207"/>
        <v>0.58234927999999997</v>
      </c>
      <c r="Q513" s="14">
        <v>0</v>
      </c>
      <c r="R513" s="14">
        <f t="shared" ca="1" si="206"/>
        <v>0</v>
      </c>
      <c r="S513" s="20">
        <f t="shared" si="191"/>
        <v>0</v>
      </c>
      <c r="T513" s="14">
        <f t="shared" si="205"/>
        <v>0</v>
      </c>
      <c r="U513" s="4" t="str">
        <f t="shared" si="199"/>
        <v>J=</v>
      </c>
      <c r="V513" s="29">
        <f t="shared" si="200"/>
        <v>44886</v>
      </c>
      <c r="W513" s="3"/>
      <c r="X513" s="3"/>
      <c r="Y513" s="105">
        <f>[2]Plan1!$A583</f>
        <v>53856</v>
      </c>
      <c r="Z513" s="105" t="str">
        <f>[2]Plan1!$C583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192"/>
        <v>44877</v>
      </c>
      <c r="B514" s="144">
        <f t="shared" ca="1" si="201"/>
        <v>788.73963032999995</v>
      </c>
      <c r="C514" s="14">
        <f t="shared" si="193"/>
        <v>787.75689729999999</v>
      </c>
      <c r="D514" s="13">
        <f ca="1">IF(A514&lt;$B$1,VLOOKUP(A514,[1]DI!$A$4:$B$15000,2,FALSE),0)</f>
        <v>0</v>
      </c>
      <c r="E514" s="14">
        <f t="shared" ca="1" si="202"/>
        <v>1</v>
      </c>
      <c r="F514" s="14">
        <f ca="1">(TRUNC(PRODUCT($E$12:$E513),16))</f>
        <v>1.13953986791963</v>
      </c>
      <c r="G514" s="14">
        <f t="shared" ca="1" si="203"/>
        <v>1.1383832501125299</v>
      </c>
      <c r="H514" s="14">
        <f t="shared" ca="1" si="204"/>
        <v>1.00101602</v>
      </c>
      <c r="I514" s="13">
        <f t="shared" si="194"/>
        <v>0.06</v>
      </c>
      <c r="J514" s="29">
        <f t="shared" si="195"/>
        <v>44875</v>
      </c>
      <c r="K514" s="2">
        <f t="shared" si="196"/>
        <v>1</v>
      </c>
      <c r="L514" s="17">
        <f t="shared" si="197"/>
        <v>1</v>
      </c>
      <c r="M514" s="12">
        <f t="shared" si="189"/>
        <v>1.0002312529999999</v>
      </c>
      <c r="N514" s="12">
        <f t="shared" ca="1" si="190"/>
        <v>1.0012475080000001</v>
      </c>
      <c r="O514" s="179">
        <f t="shared" si="198"/>
        <v>0</v>
      </c>
      <c r="P514" s="14">
        <f t="shared" ca="1" si="207"/>
        <v>0.98273303000000001</v>
      </c>
      <c r="Q514" s="14">
        <f t="shared" si="208"/>
        <v>0</v>
      </c>
      <c r="R514" s="14">
        <f t="shared" ca="1" si="206"/>
        <v>0</v>
      </c>
      <c r="S514" s="20">
        <f t="shared" si="191"/>
        <v>0</v>
      </c>
      <c r="T514" s="14">
        <f t="shared" si="205"/>
        <v>0</v>
      </c>
      <c r="U514" s="4" t="str">
        <f t="shared" si="199"/>
        <v>J=</v>
      </c>
      <c r="V514" s="29">
        <f t="shared" si="200"/>
        <v>44886</v>
      </c>
      <c r="W514" s="3"/>
      <c r="X514" s="3"/>
      <c r="Y514" s="105">
        <f>[2]Plan1!$A584</f>
        <v>53942</v>
      </c>
      <c r="Z514" s="105" t="str">
        <f>[2]Plan1!$C584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192"/>
        <v>44878</v>
      </c>
      <c r="B515" s="144">
        <f t="shared" ca="1" si="201"/>
        <v>788.73963032999995</v>
      </c>
      <c r="C515" s="14">
        <f t="shared" si="193"/>
        <v>787.75689729999999</v>
      </c>
      <c r="D515" s="13">
        <f ca="1">IF(A515&lt;$B$1,VLOOKUP(A515,[1]DI!$A$4:$B$15000,2,FALSE),0)</f>
        <v>0</v>
      </c>
      <c r="E515" s="14">
        <f t="shared" ca="1" si="202"/>
        <v>1</v>
      </c>
      <c r="F515" s="14">
        <f ca="1">(TRUNC(PRODUCT($E$12:$E514),16))</f>
        <v>1.13953986791963</v>
      </c>
      <c r="G515" s="14">
        <f t="shared" ca="1" si="203"/>
        <v>1.1383832501125299</v>
      </c>
      <c r="H515" s="14">
        <f t="shared" ca="1" si="204"/>
        <v>1.00101602</v>
      </c>
      <c r="I515" s="13">
        <f t="shared" si="194"/>
        <v>0.06</v>
      </c>
      <c r="J515" s="29">
        <f t="shared" si="195"/>
        <v>44875</v>
      </c>
      <c r="K515" s="2">
        <f t="shared" si="196"/>
        <v>1</v>
      </c>
      <c r="L515" s="17">
        <f t="shared" si="197"/>
        <v>1</v>
      </c>
      <c r="M515" s="12">
        <f t="shared" si="189"/>
        <v>1.0002312529999999</v>
      </c>
      <c r="N515" s="12">
        <f t="shared" ca="1" si="190"/>
        <v>1.0012475080000001</v>
      </c>
      <c r="O515" s="179">
        <f t="shared" si="198"/>
        <v>0</v>
      </c>
      <c r="P515" s="14">
        <f t="shared" ca="1" si="207"/>
        <v>0.98273303000000001</v>
      </c>
      <c r="Q515" s="14">
        <f t="shared" si="208"/>
        <v>0</v>
      </c>
      <c r="R515" s="14">
        <f t="shared" ca="1" si="206"/>
        <v>0</v>
      </c>
      <c r="S515" s="20">
        <f t="shared" si="191"/>
        <v>0</v>
      </c>
      <c r="T515" s="14">
        <f t="shared" si="205"/>
        <v>0</v>
      </c>
      <c r="U515" s="4" t="str">
        <f t="shared" si="199"/>
        <v>J=</v>
      </c>
      <c r="V515" s="29">
        <f t="shared" si="200"/>
        <v>44886</v>
      </c>
      <c r="W515" s="3"/>
      <c r="X515" s="3"/>
      <c r="Y515" s="105">
        <f>[2]Plan1!$A585</f>
        <v>53977</v>
      </c>
      <c r="Z515" s="105" t="str">
        <f>[2]Plan1!$C585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192"/>
        <v>44879</v>
      </c>
      <c r="B516" s="144">
        <f t="shared" ca="1" si="201"/>
        <v>788.92202835000001</v>
      </c>
      <c r="C516" s="14">
        <f t="shared" si="193"/>
        <v>787.75689729999999</v>
      </c>
      <c r="D516" s="13">
        <f ca="1">IF(A516&lt;$B$1,VLOOKUP(A516,[1]DI!$A$4:$B$15000,2,FALSE),0)</f>
        <v>0.13650000000000001</v>
      </c>
      <c r="E516" s="14">
        <f t="shared" ca="1" si="202"/>
        <v>1.00050788</v>
      </c>
      <c r="F516" s="14">
        <f ca="1">(TRUNC(PRODUCT($E$12:$E515),16))</f>
        <v>1.13953986791963</v>
      </c>
      <c r="G516" s="14">
        <f t="shared" ca="1" si="203"/>
        <v>1.1383832501125299</v>
      </c>
      <c r="H516" s="14">
        <f t="shared" ca="1" si="204"/>
        <v>1.00101602</v>
      </c>
      <c r="I516" s="13">
        <f t="shared" si="194"/>
        <v>0.06</v>
      </c>
      <c r="J516" s="29">
        <f t="shared" si="195"/>
        <v>44875</v>
      </c>
      <c r="K516" s="2">
        <f t="shared" si="196"/>
        <v>2</v>
      </c>
      <c r="L516" s="17">
        <f t="shared" si="197"/>
        <v>2</v>
      </c>
      <c r="M516" s="12">
        <f t="shared" si="189"/>
        <v>1.000462559</v>
      </c>
      <c r="N516" s="12">
        <f t="shared" ca="1" si="190"/>
        <v>1.0014790490000001</v>
      </c>
      <c r="O516" s="179">
        <f t="shared" si="198"/>
        <v>0</v>
      </c>
      <c r="P516" s="14">
        <f t="shared" ca="1" si="207"/>
        <v>1.1651310500000001</v>
      </c>
      <c r="Q516" s="14">
        <f t="shared" si="208"/>
        <v>0</v>
      </c>
      <c r="R516" s="14">
        <f t="shared" ca="1" si="206"/>
        <v>0</v>
      </c>
      <c r="S516" s="20">
        <f t="shared" si="191"/>
        <v>0</v>
      </c>
      <c r="T516" s="14">
        <f t="shared" si="205"/>
        <v>0</v>
      </c>
      <c r="U516" s="4" t="str">
        <f t="shared" si="199"/>
        <v>J=</v>
      </c>
      <c r="V516" s="29">
        <f t="shared" si="200"/>
        <v>44886</v>
      </c>
      <c r="W516" s="3"/>
      <c r="X516" s="3"/>
      <c r="Y516" s="105">
        <f>[2]Plan1!$A586</f>
        <v>53998</v>
      </c>
      <c r="Z516" s="105" t="str">
        <f>[2]Plan1!$C586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192"/>
        <v>44880</v>
      </c>
      <c r="B517" s="144">
        <f t="shared" ca="1" si="201"/>
        <v>789.50523392000002</v>
      </c>
      <c r="C517" s="14">
        <f t="shared" si="193"/>
        <v>787.75689729999999</v>
      </c>
      <c r="D517" s="13">
        <f ca="1">IF(A517&lt;$B$1,VLOOKUP(A517,[1]DI!$A$4:$B$15000,2,FALSE),0)</f>
        <v>0</v>
      </c>
      <c r="E517" s="14">
        <f t="shared" ca="1" si="202"/>
        <v>1</v>
      </c>
      <c r="F517" s="14">
        <f ca="1">(TRUNC(PRODUCT($E$12:$E516),16))</f>
        <v>1.14011861742775</v>
      </c>
      <c r="G517" s="14">
        <f t="shared" ca="1" si="203"/>
        <v>1.1383832501125299</v>
      </c>
      <c r="H517" s="14">
        <f t="shared" ca="1" si="204"/>
        <v>1.00152441</v>
      </c>
      <c r="I517" s="13">
        <f t="shared" si="194"/>
        <v>0.06</v>
      </c>
      <c r="J517" s="29">
        <f t="shared" si="195"/>
        <v>44875</v>
      </c>
      <c r="K517" s="2">
        <f t="shared" si="196"/>
        <v>2</v>
      </c>
      <c r="L517" s="17">
        <f t="shared" si="197"/>
        <v>3</v>
      </c>
      <c r="M517" s="12">
        <f t="shared" si="189"/>
        <v>1.0006939180000001</v>
      </c>
      <c r="N517" s="12">
        <f t="shared" ca="1" si="190"/>
        <v>1.0022193859999999</v>
      </c>
      <c r="O517" s="179">
        <f t="shared" si="198"/>
        <v>0</v>
      </c>
      <c r="P517" s="14">
        <f t="shared" ca="1" si="207"/>
        <v>1.7483366199999999</v>
      </c>
      <c r="Q517" s="14">
        <f t="shared" si="208"/>
        <v>0</v>
      </c>
      <c r="R517" s="14">
        <f t="shared" ca="1" si="206"/>
        <v>0</v>
      </c>
      <c r="S517" s="20">
        <f t="shared" si="191"/>
        <v>0</v>
      </c>
      <c r="T517" s="14">
        <f t="shared" si="205"/>
        <v>0</v>
      </c>
      <c r="U517" s="4" t="str">
        <f t="shared" si="199"/>
        <v>J=</v>
      </c>
      <c r="V517" s="29">
        <f t="shared" si="200"/>
        <v>44886</v>
      </c>
      <c r="W517" s="3"/>
      <c r="X517" s="3"/>
      <c r="Y517" s="105">
        <f>[2]Plan1!$A587</f>
        <v>54011</v>
      </c>
      <c r="Z517" s="105" t="str">
        <f>[2]Plan1!$C587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192"/>
        <v>44881</v>
      </c>
      <c r="B518" s="144">
        <f t="shared" ca="1" si="201"/>
        <v>789.50523392000002</v>
      </c>
      <c r="C518" s="14">
        <f t="shared" si="193"/>
        <v>787.75689729999999</v>
      </c>
      <c r="D518" s="13">
        <f ca="1">IF(A518&lt;$B$1,VLOOKUP(A518,[1]DI!$A$4:$B$15000,2,FALSE),0)</f>
        <v>0.13650000000000001</v>
      </c>
      <c r="E518" s="14">
        <f t="shared" ca="1" si="202"/>
        <v>1.00050788</v>
      </c>
      <c r="F518" s="14">
        <f ca="1">(TRUNC(PRODUCT($E$12:$E517),16))</f>
        <v>1.14011861742775</v>
      </c>
      <c r="G518" s="14">
        <f t="shared" ca="1" si="203"/>
        <v>1.1383832501125299</v>
      </c>
      <c r="H518" s="14">
        <f t="shared" ca="1" si="204"/>
        <v>1.00152441</v>
      </c>
      <c r="I518" s="13">
        <f t="shared" si="194"/>
        <v>0.06</v>
      </c>
      <c r="J518" s="29">
        <f t="shared" si="195"/>
        <v>44875</v>
      </c>
      <c r="K518" s="2">
        <f t="shared" si="196"/>
        <v>3</v>
      </c>
      <c r="L518" s="17">
        <f t="shared" si="197"/>
        <v>3</v>
      </c>
      <c r="M518" s="12">
        <f t="shared" si="189"/>
        <v>1.0006939180000001</v>
      </c>
      <c r="N518" s="12">
        <f t="shared" ca="1" si="190"/>
        <v>1.0022193859999999</v>
      </c>
      <c r="O518" s="179">
        <f t="shared" si="198"/>
        <v>0</v>
      </c>
      <c r="P518" s="14">
        <f t="shared" ca="1" si="207"/>
        <v>1.7483366199999999</v>
      </c>
      <c r="Q518" s="14">
        <f t="shared" si="208"/>
        <v>0</v>
      </c>
      <c r="R518" s="14">
        <f t="shared" ca="1" si="206"/>
        <v>0</v>
      </c>
      <c r="S518" s="20">
        <f t="shared" si="191"/>
        <v>0</v>
      </c>
      <c r="T518" s="14">
        <f t="shared" si="205"/>
        <v>0</v>
      </c>
      <c r="U518" s="4" t="str">
        <f t="shared" si="199"/>
        <v>J=</v>
      </c>
      <c r="V518" s="29">
        <f t="shared" si="200"/>
        <v>44886</v>
      </c>
      <c r="W518" s="3"/>
      <c r="X518" s="3"/>
      <c r="Y518" s="105">
        <f>[2]Plan1!$A588</f>
        <v>54016</v>
      </c>
      <c r="Z518" s="105" t="str">
        <f>[2]Plan1!$C588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ht="15.75" x14ac:dyDescent="0.25">
      <c r="A519" s="145">
        <f t="shared" si="192"/>
        <v>44882</v>
      </c>
      <c r="B519" s="146">
        <f t="shared" ca="1" si="201"/>
        <v>790.08887986000002</v>
      </c>
      <c r="C519" s="147">
        <f t="shared" si="193"/>
        <v>787.75689729999999</v>
      </c>
      <c r="D519" s="13">
        <f ca="1">IF(A519&lt;$B$1,VLOOKUP(A519,[1]DI!$A$4:$B$15000,2,FALSE),0)</f>
        <v>0.13650000000000001</v>
      </c>
      <c r="E519" s="147">
        <f t="shared" ca="1" si="202"/>
        <v>1.00050788</v>
      </c>
      <c r="F519" s="147">
        <f ca="1">(TRUNC(PRODUCT($E$12:$E518),16))</f>
        <v>1.1406976608711701</v>
      </c>
      <c r="G519" s="147">
        <f t="shared" ca="1" si="203"/>
        <v>1.1383832501125299</v>
      </c>
      <c r="H519" s="147">
        <f t="shared" ca="1" si="204"/>
        <v>1.00203307</v>
      </c>
      <c r="I519" s="148">
        <f t="shared" si="194"/>
        <v>0.06</v>
      </c>
      <c r="J519" s="145">
        <f t="shared" si="195"/>
        <v>44875</v>
      </c>
      <c r="K519" s="149">
        <f t="shared" si="196"/>
        <v>4</v>
      </c>
      <c r="L519" s="150">
        <f t="shared" si="197"/>
        <v>4</v>
      </c>
      <c r="M519" s="151">
        <f t="shared" si="189"/>
        <v>1.0009253309999999</v>
      </c>
      <c r="N519" s="151">
        <f t="shared" ca="1" si="190"/>
        <v>1.0029602820000001</v>
      </c>
      <c r="O519" s="182">
        <v>6.4</v>
      </c>
      <c r="P519" s="147">
        <f t="shared" ca="1" si="207"/>
        <v>2.3319825600000001</v>
      </c>
      <c r="Q519" s="174">
        <f ca="1">P519</f>
        <v>2.3319825600000001</v>
      </c>
      <c r="R519" s="147">
        <f t="shared" ca="1" si="206"/>
        <v>0</v>
      </c>
      <c r="S519" s="170">
        <f>T519/C519</f>
        <v>1.3622336671097782E-2</v>
      </c>
      <c r="T519" s="174">
        <v>10.731089669999999</v>
      </c>
      <c r="U519" s="153" t="str">
        <f t="shared" si="199"/>
        <v>J=</v>
      </c>
      <c r="V519" s="145">
        <f t="shared" si="200"/>
        <v>44886</v>
      </c>
      <c r="W519" s="3"/>
      <c r="X519" s="3"/>
      <c r="Y519" s="105">
        <f>[2]Plan1!$A589</f>
        <v>54051</v>
      </c>
      <c r="Z519" s="105" t="str">
        <f>[2]Plan1!$C589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192"/>
        <v>44883</v>
      </c>
      <c r="B520" s="144">
        <f t="shared" ca="1" si="201"/>
        <v>777.60022394999999</v>
      </c>
      <c r="C520" s="14">
        <f t="shared" si="193"/>
        <v>777.02580763000003</v>
      </c>
      <c r="D520" s="13">
        <f ca="1">IF(A520&lt;$B$1,VLOOKUP(A520,[1]DI!$A$4:$B$15000,2,FALSE),0)</f>
        <v>0.13650000000000001</v>
      </c>
      <c r="E520" s="14">
        <f t="shared" ca="1" si="202"/>
        <v>1.00050788</v>
      </c>
      <c r="F520" s="14">
        <f ca="1">(TRUNC(PRODUCT($E$12:$E519),16))</f>
        <v>1.14127699839917</v>
      </c>
      <c r="G520" s="14">
        <f t="shared" ca="1" si="203"/>
        <v>1.1406976608711701</v>
      </c>
      <c r="H520" s="14">
        <f t="shared" ca="1" si="204"/>
        <v>1.00050788</v>
      </c>
      <c r="I520" s="13">
        <f t="shared" si="194"/>
        <v>0.06</v>
      </c>
      <c r="J520" s="172">
        <v>44882</v>
      </c>
      <c r="K520" s="2">
        <f t="shared" si="196"/>
        <v>1</v>
      </c>
      <c r="L520" s="17">
        <f t="shared" si="197"/>
        <v>1</v>
      </c>
      <c r="M520" s="12">
        <f t="shared" si="189"/>
        <v>1.0002312529999999</v>
      </c>
      <c r="N520" s="12">
        <f t="shared" ca="1" si="190"/>
        <v>1.0007392500000001</v>
      </c>
      <c r="O520" s="179">
        <f t="shared" si="198"/>
        <v>0</v>
      </c>
      <c r="P520" s="14">
        <f t="shared" ca="1" si="207"/>
        <v>0.57441631999999998</v>
      </c>
      <c r="Q520" s="14">
        <v>0</v>
      </c>
      <c r="R520" s="14">
        <f t="shared" ca="1" si="206"/>
        <v>0</v>
      </c>
      <c r="S520" s="20">
        <f t="shared" si="191"/>
        <v>0</v>
      </c>
      <c r="T520" s="14">
        <f t="shared" si="205"/>
        <v>0</v>
      </c>
      <c r="U520" s="4" t="str">
        <f t="shared" si="199"/>
        <v>J=</v>
      </c>
      <c r="V520" s="29">
        <f t="shared" si="200"/>
        <v>44886</v>
      </c>
      <c r="W520" s="3"/>
      <c r="X520" s="3"/>
      <c r="Y520" s="105">
        <f>[2]Plan1!$A590</f>
        <v>54058</v>
      </c>
      <c r="Z520" s="105" t="str">
        <f>[2]Plan1!$C590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192"/>
        <v>44884</v>
      </c>
      <c r="B521" s="144">
        <f t="shared" ca="1" si="201"/>
        <v>777.99515354000005</v>
      </c>
      <c r="C521" s="14">
        <f t="shared" si="193"/>
        <v>777.02580763000003</v>
      </c>
      <c r="D521" s="13">
        <f ca="1">IF(A521&lt;$B$1,VLOOKUP(A521,[1]DI!$A$4:$B$15000,2,FALSE),0)</f>
        <v>0</v>
      </c>
      <c r="E521" s="14">
        <f t="shared" ca="1" si="202"/>
        <v>1</v>
      </c>
      <c r="F521" s="14">
        <f ca="1">(TRUNC(PRODUCT($E$12:$E520),16))</f>
        <v>1.1418566301611199</v>
      </c>
      <c r="G521" s="14">
        <f t="shared" ca="1" si="203"/>
        <v>1.1406976608711701</v>
      </c>
      <c r="H521" s="14">
        <f t="shared" ca="1" si="204"/>
        <v>1.00101602</v>
      </c>
      <c r="I521" s="13">
        <f t="shared" si="194"/>
        <v>0.06</v>
      </c>
      <c r="J521" s="29">
        <f t="shared" si="195"/>
        <v>44882</v>
      </c>
      <c r="K521" s="2">
        <f t="shared" si="196"/>
        <v>1</v>
      </c>
      <c r="L521" s="17">
        <f t="shared" si="197"/>
        <v>1</v>
      </c>
      <c r="M521" s="12">
        <f t="shared" si="189"/>
        <v>1.0002312529999999</v>
      </c>
      <c r="N521" s="12">
        <f t="shared" ca="1" si="190"/>
        <v>1.0012475080000001</v>
      </c>
      <c r="O521" s="179">
        <f t="shared" si="198"/>
        <v>0</v>
      </c>
      <c r="P521" s="14">
        <f t="shared" ca="1" si="207"/>
        <v>0.96934591000000003</v>
      </c>
      <c r="Q521" s="14">
        <f t="shared" si="208"/>
        <v>0</v>
      </c>
      <c r="R521" s="14">
        <f t="shared" ca="1" si="206"/>
        <v>0</v>
      </c>
      <c r="S521" s="20">
        <f t="shared" si="191"/>
        <v>0</v>
      </c>
      <c r="T521" s="14">
        <f t="shared" si="205"/>
        <v>0</v>
      </c>
      <c r="U521" s="4" t="str">
        <f t="shared" si="199"/>
        <v>J=</v>
      </c>
      <c r="V521" s="29">
        <f t="shared" si="200"/>
        <v>44886</v>
      </c>
      <c r="W521" s="3"/>
      <c r="X521" s="3"/>
      <c r="Y521" s="105">
        <f>[2]Plan1!$A591</f>
        <v>54105</v>
      </c>
      <c r="Z521" s="105" t="str">
        <f>[2]Plan1!$C591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192"/>
        <v>44885</v>
      </c>
      <c r="B522" s="144">
        <f t="shared" ca="1" si="201"/>
        <v>777.99515354000005</v>
      </c>
      <c r="C522" s="14">
        <f t="shared" si="193"/>
        <v>777.02580763000003</v>
      </c>
      <c r="D522" s="13">
        <f ca="1">IF(A522&lt;$B$1,VLOOKUP(A522,[1]DI!$A$4:$B$15000,2,FALSE),0)</f>
        <v>0</v>
      </c>
      <c r="E522" s="14">
        <f t="shared" ca="1" si="202"/>
        <v>1</v>
      </c>
      <c r="F522" s="14">
        <f ca="1">(TRUNC(PRODUCT($E$12:$E521),16))</f>
        <v>1.1418566301611199</v>
      </c>
      <c r="G522" s="14">
        <f t="shared" ca="1" si="203"/>
        <v>1.1406976608711701</v>
      </c>
      <c r="H522" s="14">
        <f t="shared" ca="1" si="204"/>
        <v>1.00101602</v>
      </c>
      <c r="I522" s="13">
        <f t="shared" si="194"/>
        <v>0.06</v>
      </c>
      <c r="J522" s="29">
        <f t="shared" si="195"/>
        <v>44882</v>
      </c>
      <c r="K522" s="2">
        <f t="shared" si="196"/>
        <v>1</v>
      </c>
      <c r="L522" s="17">
        <f t="shared" si="197"/>
        <v>1</v>
      </c>
      <c r="M522" s="12">
        <f t="shared" si="189"/>
        <v>1.0002312529999999</v>
      </c>
      <c r="N522" s="12">
        <f t="shared" ca="1" si="190"/>
        <v>1.0012475080000001</v>
      </c>
      <c r="O522" s="179">
        <f t="shared" si="198"/>
        <v>0</v>
      </c>
      <c r="P522" s="14">
        <f t="shared" ca="1" si="207"/>
        <v>0.96934591000000003</v>
      </c>
      <c r="Q522" s="14">
        <f t="shared" si="208"/>
        <v>0</v>
      </c>
      <c r="R522" s="14">
        <f t="shared" ca="1" si="206"/>
        <v>0</v>
      </c>
      <c r="S522" s="20">
        <f t="shared" si="191"/>
        <v>0</v>
      </c>
      <c r="T522" s="14">
        <f t="shared" si="205"/>
        <v>0</v>
      </c>
      <c r="U522" s="4" t="str">
        <f t="shared" si="199"/>
        <v>J=</v>
      </c>
      <c r="V522" s="29">
        <f t="shared" si="200"/>
        <v>44886</v>
      </c>
      <c r="W522" s="3"/>
      <c r="X522" s="3"/>
      <c r="Y522" s="105">
        <f>[2]Plan1!$A592</f>
        <v>54106</v>
      </c>
      <c r="Z522" s="105" t="str">
        <f>[2]Plan1!$C592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ht="15.75" x14ac:dyDescent="0.25">
      <c r="A523" s="35">
        <f t="shared" si="192"/>
        <v>44886</v>
      </c>
      <c r="B523" s="144">
        <f t="shared" ca="1" si="201"/>
        <v>778.17506687000002</v>
      </c>
      <c r="C523" s="14">
        <f t="shared" si="193"/>
        <v>777.02580763000003</v>
      </c>
      <c r="D523" s="13">
        <f ca="1">IF(A523&lt;$B$1,VLOOKUP(A523,[1]DI!$A$4:$B$15000,2,FALSE),0)</f>
        <v>0.13650000000000001</v>
      </c>
      <c r="E523" s="14">
        <f t="shared" ca="1" si="202"/>
        <v>1.00050788</v>
      </c>
      <c r="F523" s="14">
        <f ca="1">(TRUNC(PRODUCT($E$12:$E522),16))</f>
        <v>1.1418566301611199</v>
      </c>
      <c r="G523" s="14">
        <f t="shared" ca="1" si="203"/>
        <v>1.1406976608711701</v>
      </c>
      <c r="H523" s="14">
        <f t="shared" ca="1" si="204"/>
        <v>1.00101602</v>
      </c>
      <c r="I523" s="13">
        <f t="shared" si="194"/>
        <v>0.06</v>
      </c>
      <c r="J523" s="29">
        <f t="shared" si="195"/>
        <v>44882</v>
      </c>
      <c r="K523" s="2">
        <f t="shared" si="196"/>
        <v>2</v>
      </c>
      <c r="L523" s="17">
        <f t="shared" si="197"/>
        <v>2</v>
      </c>
      <c r="M523" s="12">
        <f t="shared" si="189"/>
        <v>1.000462559</v>
      </c>
      <c r="N523" s="12">
        <f t="shared" ca="1" si="190"/>
        <v>1.0014790490000001</v>
      </c>
      <c r="O523" s="179">
        <f t="shared" si="198"/>
        <v>7</v>
      </c>
      <c r="P523" s="14">
        <f t="shared" ca="1" si="207"/>
        <v>1.1492592399999999</v>
      </c>
      <c r="Q523" s="14">
        <f ca="1">P523</f>
        <v>1.1492592399999999</v>
      </c>
      <c r="R523" s="14">
        <f t="shared" ca="1" si="206"/>
        <v>0</v>
      </c>
      <c r="S523" s="170">
        <f>T523/C523</f>
        <v>1.1899339029937029E-2</v>
      </c>
      <c r="T523" s="171">
        <v>9.2460935200000005</v>
      </c>
      <c r="U523" s="4" t="str">
        <f t="shared" si="199"/>
        <v>J=</v>
      </c>
      <c r="V523" s="29">
        <f t="shared" si="200"/>
        <v>44886</v>
      </c>
      <c r="W523" s="3"/>
      <c r="X523" s="3"/>
      <c r="Y523" s="105">
        <f>[2]Plan1!$A593</f>
        <v>54151</v>
      </c>
      <c r="Z523" s="105" t="str">
        <f>[2]Plan1!$C593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192"/>
        <v>44887</v>
      </c>
      <c r="B524" s="144">
        <f t="shared" ca="1" si="201"/>
        <v>768.34729526000001</v>
      </c>
      <c r="C524" s="14">
        <f t="shared" si="193"/>
        <v>767.77971410999999</v>
      </c>
      <c r="D524" s="13">
        <f ca="1">IF(A524&lt;$B$1,VLOOKUP(A524,[1]DI!$A$4:$B$15000,2,FALSE),0)</f>
        <v>0.13650000000000001</v>
      </c>
      <c r="E524" s="14">
        <f t="shared" ca="1" si="202"/>
        <v>1.00050788</v>
      </c>
      <c r="F524" s="14">
        <f ca="1">(TRUNC(PRODUCT($E$12:$E523),16))</f>
        <v>1.14243655630644</v>
      </c>
      <c r="G524" s="14">
        <f t="shared" ca="1" si="203"/>
        <v>1.1418566301611199</v>
      </c>
      <c r="H524" s="14">
        <f t="shared" ca="1" si="204"/>
        <v>1.00050788</v>
      </c>
      <c r="I524" s="13">
        <f t="shared" si="194"/>
        <v>0.06</v>
      </c>
      <c r="J524" s="29">
        <f t="shared" si="195"/>
        <v>44886</v>
      </c>
      <c r="K524" s="2">
        <f t="shared" si="196"/>
        <v>1</v>
      </c>
      <c r="L524" s="17">
        <f t="shared" si="197"/>
        <v>1</v>
      </c>
      <c r="M524" s="12">
        <f t="shared" ref="M524:M587" si="209">ROUND((I524+1)^(L524/252),9)</f>
        <v>1.0002312529999999</v>
      </c>
      <c r="N524" s="12">
        <f t="shared" ref="N524:N587" ca="1" si="210">ROUND(H524*M524,9)</f>
        <v>1.0007392500000001</v>
      </c>
      <c r="O524" s="179">
        <f t="shared" si="198"/>
        <v>0</v>
      </c>
      <c r="P524" s="14">
        <f t="shared" ca="1" si="207"/>
        <v>0.56758114999999998</v>
      </c>
      <c r="Q524" s="14">
        <v>0</v>
      </c>
      <c r="R524" s="14">
        <f t="shared" ca="1" si="206"/>
        <v>0</v>
      </c>
      <c r="S524" s="20">
        <f t="shared" ref="S524:S587" si="211">IF($O524&gt;0,VLOOKUP($O524,$Y$12:$AE$150,7),0)</f>
        <v>0</v>
      </c>
      <c r="T524" s="14">
        <f t="shared" si="205"/>
        <v>0</v>
      </c>
      <c r="U524" s="4" t="str">
        <f t="shared" si="199"/>
        <v>J=</v>
      </c>
      <c r="V524" s="29">
        <f t="shared" si="200"/>
        <v>44915</v>
      </c>
      <c r="W524" s="3"/>
      <c r="X524" s="3"/>
      <c r="Y524" s="105">
        <f>[2]Plan1!$A594</f>
        <v>54169</v>
      </c>
      <c r="Z524" s="105" t="str">
        <f>[2]Plan1!$C594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12">(A524+1)</f>
        <v>44888</v>
      </c>
      <c r="B525" s="144">
        <f t="shared" ca="1" si="201"/>
        <v>768.91529791999994</v>
      </c>
      <c r="C525" s="14">
        <f t="shared" ref="C525:C588" si="213">(C524-T524)</f>
        <v>767.77971410999999</v>
      </c>
      <c r="D525" s="13">
        <f ca="1">IF(A525&lt;$B$1,VLOOKUP(A525,[1]DI!$A$4:$B$15000,2,FALSE),0)</f>
        <v>0.13650000000000001</v>
      </c>
      <c r="E525" s="14">
        <f t="shared" ca="1" si="202"/>
        <v>1.00050788</v>
      </c>
      <c r="F525" s="14">
        <f ca="1">(TRUNC(PRODUCT($E$12:$E524),16))</f>
        <v>1.14301677698466</v>
      </c>
      <c r="G525" s="14">
        <f t="shared" ca="1" si="203"/>
        <v>1.1418566301611199</v>
      </c>
      <c r="H525" s="14">
        <f t="shared" ca="1" si="204"/>
        <v>1.00101602</v>
      </c>
      <c r="I525" s="13">
        <f t="shared" ref="I525:I588" si="214">I524</f>
        <v>0.06</v>
      </c>
      <c r="J525" s="29">
        <f t="shared" ref="J525:J561" si="215">IF(O524&gt;0,VLOOKUP(O524,Y$12:AI$150,2),J524)</f>
        <v>44886</v>
      </c>
      <c r="K525" s="2">
        <f t="shared" ref="K525:K588" si="216">IF(A525&gt;J525,IF(NETWORKDAYS(J525,A525,$Y$160:$Y$544)-1=0,1,NETWORKDAYS(J525,A525,$Y$160:$Y$544)-1),0)</f>
        <v>2</v>
      </c>
      <c r="L525" s="17">
        <f t="shared" ref="L525:L588" si="217">IF(AND(K525=1,K524=1),1,IF(K525&gt;0,IF(K525=K524,K525+1,K525),0))</f>
        <v>2</v>
      </c>
      <c r="M525" s="12">
        <f t="shared" si="209"/>
        <v>1.000462559</v>
      </c>
      <c r="N525" s="12">
        <f t="shared" ca="1" si="210"/>
        <v>1.0014790490000001</v>
      </c>
      <c r="O525" s="179">
        <f t="shared" ref="O525:O588" si="218">IF(VLOOKUP(A525,Z$12:AG$150,8)=VLOOKUP(A524,Z$12:AG$150,8),0,VLOOKUP(A525,Z$12:AG$150,8))</f>
        <v>0</v>
      </c>
      <c r="P525" s="14">
        <f t="shared" ca="1" si="207"/>
        <v>1.13558381</v>
      </c>
      <c r="Q525" s="14">
        <f t="shared" si="208"/>
        <v>0</v>
      </c>
      <c r="R525" s="14">
        <f t="shared" ca="1" si="206"/>
        <v>0</v>
      </c>
      <c r="S525" s="20">
        <f t="shared" si="211"/>
        <v>0</v>
      </c>
      <c r="T525" s="14">
        <f t="shared" si="205"/>
        <v>0</v>
      </c>
      <c r="U525" s="4" t="str">
        <f t="shared" ref="U525:U588" si="219">IF(O524&gt;0,VLOOKUP(O524,Y$12:AI$150,10),U524)</f>
        <v>J=</v>
      </c>
      <c r="V525" s="29">
        <f t="shared" ref="V525:V588" si="220">IF(O524&gt;0,VLOOKUP(O524,Y$12:AI$150,11),V524)</f>
        <v>44915</v>
      </c>
      <c r="W525" s="3"/>
      <c r="X525" s="3"/>
      <c r="Y525" s="105">
        <f>[2]Plan1!$A595</f>
        <v>54179</v>
      </c>
      <c r="Z525" s="105" t="str">
        <f>[2]Plan1!$C595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ht="15.75" x14ac:dyDescent="0.25">
      <c r="A526" s="145">
        <f t="shared" si="212"/>
        <v>44889</v>
      </c>
      <c r="B526" s="146">
        <f t="shared" ref="B526:B589" ca="1" si="221">IF(A526&lt;=TODAY(),C526+P526,IF(AND(A526&gt;TODAY(),A526&lt;=$B$1),IF(VLOOKUP(TODAY(),$A$10:$D$5000,4,FALSE)=0,"n.d",C526+P526),"n.d"))</f>
        <v>769.48371365000003</v>
      </c>
      <c r="C526" s="147">
        <f t="shared" si="213"/>
        <v>767.77971410999999</v>
      </c>
      <c r="D526" s="13">
        <f ca="1">IF(A526&lt;$B$1,VLOOKUP(A526,[1]DI!$A$4:$B$15000,2,FALSE),0)</f>
        <v>0.13650000000000001</v>
      </c>
      <c r="E526" s="147">
        <f t="shared" ref="E526:E589" ca="1" si="222">ROUND(((1+D526)^(1/252)),8)</f>
        <v>1.00050788</v>
      </c>
      <c r="F526" s="147">
        <f ca="1">(TRUNC(PRODUCT($E$12:$E525),16))</f>
        <v>1.1435972923453499</v>
      </c>
      <c r="G526" s="147">
        <f t="shared" ref="G526:G589" ca="1" si="223">IF(O525&gt;0,F525,G525)</f>
        <v>1.1418566301611199</v>
      </c>
      <c r="H526" s="147">
        <f t="shared" ref="H526:H589" ca="1" si="224">ROUND(F526/G526,8)</f>
        <v>1.00152441</v>
      </c>
      <c r="I526" s="148">
        <f t="shared" si="214"/>
        <v>0.06</v>
      </c>
      <c r="J526" s="145">
        <f t="shared" si="215"/>
        <v>44886</v>
      </c>
      <c r="K526" s="149">
        <f t="shared" si="216"/>
        <v>3</v>
      </c>
      <c r="L526" s="150">
        <f t="shared" si="217"/>
        <v>3</v>
      </c>
      <c r="M526" s="151">
        <f t="shared" si="209"/>
        <v>1.0006939180000001</v>
      </c>
      <c r="N526" s="151">
        <f t="shared" ca="1" si="210"/>
        <v>1.0022193859999999</v>
      </c>
      <c r="O526" s="180">
        <v>7.1</v>
      </c>
      <c r="P526" s="147">
        <f t="shared" ca="1" si="207"/>
        <v>1.7039995400000001</v>
      </c>
      <c r="Q526" s="147">
        <f ca="1">P526</f>
        <v>1.7039995400000001</v>
      </c>
      <c r="R526" s="147">
        <f t="shared" ca="1" si="206"/>
        <v>0</v>
      </c>
      <c r="S526" s="170">
        <f>T526/C526</f>
        <v>7.4768937945364133E-3</v>
      </c>
      <c r="T526" s="171">
        <v>5.7406073800000001</v>
      </c>
      <c r="U526" s="153" t="str">
        <f t="shared" si="219"/>
        <v>J=</v>
      </c>
      <c r="V526" s="145">
        <f t="shared" si="220"/>
        <v>44915</v>
      </c>
      <c r="W526" s="3"/>
      <c r="X526" s="3"/>
      <c r="Y526" s="105">
        <f>[2]Plan1!$A596</f>
        <v>54213</v>
      </c>
      <c r="Z526" s="105" t="str">
        <f>[2]Plan1!$C596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12"/>
        <v>44890</v>
      </c>
      <c r="B527" s="144">
        <f t="shared" ca="1" si="221"/>
        <v>762.60244412999998</v>
      </c>
      <c r="C527" s="14">
        <f t="shared" si="213"/>
        <v>762.03910672999996</v>
      </c>
      <c r="D527" s="13">
        <f ca="1">IF(A527&lt;$B$1,VLOOKUP(A527,[1]DI!$A$4:$B$15000,2,FALSE),0)</f>
        <v>0.13650000000000001</v>
      </c>
      <c r="E527" s="14">
        <f t="shared" ca="1" si="222"/>
        <v>1.00050788</v>
      </c>
      <c r="F527" s="14">
        <f ca="1">(TRUNC(PRODUCT($E$12:$E526),16))</f>
        <v>1.1441781025381901</v>
      </c>
      <c r="G527" s="14">
        <f t="shared" ca="1" si="223"/>
        <v>1.1435972923453499</v>
      </c>
      <c r="H527" s="14">
        <f t="shared" ca="1" si="224"/>
        <v>1.00050788</v>
      </c>
      <c r="I527" s="13">
        <f t="shared" si="214"/>
        <v>0.06</v>
      </c>
      <c r="J527" s="29">
        <v>44889</v>
      </c>
      <c r="K527" s="2">
        <f t="shared" si="216"/>
        <v>1</v>
      </c>
      <c r="L527" s="17">
        <f t="shared" si="217"/>
        <v>1</v>
      </c>
      <c r="M527" s="12">
        <f t="shared" si="209"/>
        <v>1.0002312529999999</v>
      </c>
      <c r="N527" s="12">
        <f t="shared" ca="1" si="210"/>
        <v>1.0007392500000001</v>
      </c>
      <c r="O527" s="179">
        <f t="shared" si="218"/>
        <v>0</v>
      </c>
      <c r="P527" s="14">
        <f t="shared" ca="1" si="207"/>
        <v>0.56333739999999999</v>
      </c>
      <c r="Q527" s="14">
        <v>0</v>
      </c>
      <c r="R527" s="14">
        <f t="shared" ca="1" si="206"/>
        <v>0</v>
      </c>
      <c r="S527" s="20">
        <f t="shared" si="211"/>
        <v>0</v>
      </c>
      <c r="T527" s="14">
        <f t="shared" ref="T527:T589" si="225">IF(S527&gt;0,TRUNC(S527*C527,8),0)</f>
        <v>0</v>
      </c>
      <c r="U527" s="4" t="str">
        <f t="shared" si="219"/>
        <v>J=</v>
      </c>
      <c r="V527" s="29">
        <f t="shared" si="220"/>
        <v>44915</v>
      </c>
      <c r="W527" s="3"/>
      <c r="X527" s="3"/>
      <c r="Y527" s="105">
        <f>[2]Plan1!$A597</f>
        <v>54308</v>
      </c>
      <c r="Z527" s="105" t="str">
        <f>[2]Plan1!$C597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12"/>
        <v>44891</v>
      </c>
      <c r="B528" s="144">
        <f t="shared" ca="1" si="221"/>
        <v>762.98975660999997</v>
      </c>
      <c r="C528" s="14">
        <f t="shared" si="213"/>
        <v>762.03910672999996</v>
      </c>
      <c r="D528" s="13">
        <f ca="1">IF(A528&lt;$B$1,VLOOKUP(A528,[1]DI!$A$4:$B$15000,2,FALSE),0)</f>
        <v>0</v>
      </c>
      <c r="E528" s="14">
        <f t="shared" ca="1" si="222"/>
        <v>1</v>
      </c>
      <c r="F528" s="14">
        <f ca="1">(TRUNC(PRODUCT($E$12:$E527),16))</f>
        <v>1.1447592077129101</v>
      </c>
      <c r="G528" s="14">
        <f t="shared" ca="1" si="223"/>
        <v>1.1435972923453499</v>
      </c>
      <c r="H528" s="14">
        <f t="shared" ca="1" si="224"/>
        <v>1.00101602</v>
      </c>
      <c r="I528" s="13">
        <f t="shared" si="214"/>
        <v>0.06</v>
      </c>
      <c r="J528" s="29">
        <f t="shared" si="215"/>
        <v>44889</v>
      </c>
      <c r="K528" s="2">
        <f t="shared" si="216"/>
        <v>1</v>
      </c>
      <c r="L528" s="17">
        <f t="shared" si="217"/>
        <v>1</v>
      </c>
      <c r="M528" s="12">
        <f t="shared" si="209"/>
        <v>1.0002312529999999</v>
      </c>
      <c r="N528" s="12">
        <f t="shared" ca="1" si="210"/>
        <v>1.0012475080000001</v>
      </c>
      <c r="O528" s="179">
        <f t="shared" si="218"/>
        <v>0</v>
      </c>
      <c r="P528" s="14">
        <f t="shared" ca="1" si="207"/>
        <v>0.95064987999999995</v>
      </c>
      <c r="Q528" s="14">
        <f t="shared" si="208"/>
        <v>0</v>
      </c>
      <c r="R528" s="14">
        <f t="shared" ca="1" si="206"/>
        <v>0</v>
      </c>
      <c r="S528" s="20">
        <f t="shared" si="211"/>
        <v>0</v>
      </c>
      <c r="T528" s="14">
        <f t="shared" si="225"/>
        <v>0</v>
      </c>
      <c r="U528" s="4" t="str">
        <f t="shared" si="219"/>
        <v>J=</v>
      </c>
      <c r="V528" s="29">
        <f t="shared" si="220"/>
        <v>44915</v>
      </c>
      <c r="W528" s="3"/>
      <c r="X528" s="3"/>
      <c r="Y528" s="105">
        <f>[2]Plan1!$A598</f>
        <v>54343</v>
      </c>
      <c r="Z528" s="105" t="str">
        <f>[2]Plan1!$C598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12"/>
        <v>44892</v>
      </c>
      <c r="B529" s="144">
        <f t="shared" ca="1" si="221"/>
        <v>762.98975660999997</v>
      </c>
      <c r="C529" s="14">
        <f t="shared" si="213"/>
        <v>762.03910672999996</v>
      </c>
      <c r="D529" s="13">
        <f ca="1">IF(A529&lt;$B$1,VLOOKUP(A529,[1]DI!$A$4:$B$15000,2,FALSE),0)</f>
        <v>0</v>
      </c>
      <c r="E529" s="14">
        <f t="shared" ca="1" si="222"/>
        <v>1</v>
      </c>
      <c r="F529" s="14">
        <f ca="1">(TRUNC(PRODUCT($E$12:$E528),16))</f>
        <v>1.1447592077129101</v>
      </c>
      <c r="G529" s="14">
        <f t="shared" ca="1" si="223"/>
        <v>1.1435972923453499</v>
      </c>
      <c r="H529" s="14">
        <f t="shared" ca="1" si="224"/>
        <v>1.00101602</v>
      </c>
      <c r="I529" s="13">
        <f t="shared" si="214"/>
        <v>0.06</v>
      </c>
      <c r="J529" s="29">
        <f t="shared" si="215"/>
        <v>44889</v>
      </c>
      <c r="K529" s="2">
        <f t="shared" si="216"/>
        <v>1</v>
      </c>
      <c r="L529" s="17">
        <f t="shared" si="217"/>
        <v>1</v>
      </c>
      <c r="M529" s="12">
        <f t="shared" si="209"/>
        <v>1.0002312529999999</v>
      </c>
      <c r="N529" s="12">
        <f t="shared" ca="1" si="210"/>
        <v>1.0012475080000001</v>
      </c>
      <c r="O529" s="179">
        <f t="shared" si="218"/>
        <v>0</v>
      </c>
      <c r="P529" s="14">
        <f t="shared" ca="1" si="207"/>
        <v>0.95064987999999995</v>
      </c>
      <c r="Q529" s="14">
        <f t="shared" si="208"/>
        <v>0</v>
      </c>
      <c r="R529" s="14">
        <f t="shared" ca="1" si="206"/>
        <v>0</v>
      </c>
      <c r="S529" s="20">
        <f t="shared" si="211"/>
        <v>0</v>
      </c>
      <c r="T529" s="14">
        <f t="shared" si="225"/>
        <v>0</v>
      </c>
      <c r="U529" s="4" t="str">
        <f t="shared" si="219"/>
        <v>J=</v>
      </c>
      <c r="V529" s="29">
        <f t="shared" si="220"/>
        <v>44915</v>
      </c>
      <c r="W529" s="3"/>
      <c r="X529" s="3"/>
      <c r="Y529" s="105">
        <f>[2]Plan1!$A599</f>
        <v>54364</v>
      </c>
      <c r="Z529" s="105" t="str">
        <f>[2]Plan1!$C599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12"/>
        <v>44893</v>
      </c>
      <c r="B530" s="144">
        <f t="shared" ca="1" si="221"/>
        <v>763.16619989999992</v>
      </c>
      <c r="C530" s="14">
        <f t="shared" si="213"/>
        <v>762.03910672999996</v>
      </c>
      <c r="D530" s="13">
        <f ca="1">IF(A530&lt;$B$1,VLOOKUP(A530,[1]DI!$A$4:$B$15000,2,FALSE),0)</f>
        <v>0.13650000000000001</v>
      </c>
      <c r="E530" s="14">
        <f t="shared" ca="1" si="222"/>
        <v>1.00050788</v>
      </c>
      <c r="F530" s="14">
        <f ca="1">(TRUNC(PRODUCT($E$12:$E529),16))</f>
        <v>1.1447592077129101</v>
      </c>
      <c r="G530" s="14">
        <f t="shared" ca="1" si="223"/>
        <v>1.1435972923453499</v>
      </c>
      <c r="H530" s="14">
        <f t="shared" ca="1" si="224"/>
        <v>1.00101602</v>
      </c>
      <c r="I530" s="13">
        <f t="shared" si="214"/>
        <v>0.06</v>
      </c>
      <c r="J530" s="29">
        <f t="shared" si="215"/>
        <v>44889</v>
      </c>
      <c r="K530" s="2">
        <f t="shared" si="216"/>
        <v>2</v>
      </c>
      <c r="L530" s="17">
        <f t="shared" si="217"/>
        <v>2</v>
      </c>
      <c r="M530" s="12">
        <f t="shared" si="209"/>
        <v>1.000462559</v>
      </c>
      <c r="N530" s="12">
        <f t="shared" ca="1" si="210"/>
        <v>1.0014790490000001</v>
      </c>
      <c r="O530" s="179">
        <f t="shared" si="218"/>
        <v>0</v>
      </c>
      <c r="P530" s="14">
        <f t="shared" ca="1" si="207"/>
        <v>1.12709317</v>
      </c>
      <c r="Q530" s="14">
        <f t="shared" si="208"/>
        <v>0</v>
      </c>
      <c r="R530" s="14">
        <f t="shared" ref="R530:R593" ca="1" si="226">IF(O530&gt;0,P530-Q530,R529)</f>
        <v>0</v>
      </c>
      <c r="S530" s="20">
        <f t="shared" si="211"/>
        <v>0</v>
      </c>
      <c r="T530" s="14">
        <f t="shared" si="225"/>
        <v>0</v>
      </c>
      <c r="U530" s="4" t="str">
        <f t="shared" si="219"/>
        <v>J=</v>
      </c>
      <c r="V530" s="29">
        <f t="shared" si="220"/>
        <v>44915</v>
      </c>
      <c r="W530" s="3"/>
      <c r="X530" s="3"/>
      <c r="Y530" s="105">
        <f>[2]Plan1!$A600</f>
        <v>54377</v>
      </c>
      <c r="Z530" s="105" t="str">
        <f>[2]Plan1!$C600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12"/>
        <v>44894</v>
      </c>
      <c r="B531" s="144">
        <f t="shared" ca="1" si="221"/>
        <v>763.73036564999995</v>
      </c>
      <c r="C531" s="14">
        <f t="shared" si="213"/>
        <v>762.03910672999996</v>
      </c>
      <c r="D531" s="13">
        <f ca="1">IF(A531&lt;$B$1,VLOOKUP(A531,[1]DI!$A$4:$B$15000,2,FALSE),0)</f>
        <v>0.13650000000000001</v>
      </c>
      <c r="E531" s="14">
        <f t="shared" ca="1" si="222"/>
        <v>1.00050788</v>
      </c>
      <c r="F531" s="14">
        <f ca="1">(TRUNC(PRODUCT($E$12:$E530),16))</f>
        <v>1.14534060801932</v>
      </c>
      <c r="G531" s="14">
        <f t="shared" ca="1" si="223"/>
        <v>1.1435972923453499</v>
      </c>
      <c r="H531" s="14">
        <f t="shared" ca="1" si="224"/>
        <v>1.00152441</v>
      </c>
      <c r="I531" s="13">
        <f t="shared" si="214"/>
        <v>0.06</v>
      </c>
      <c r="J531" s="29">
        <f t="shared" si="215"/>
        <v>44889</v>
      </c>
      <c r="K531" s="2">
        <f t="shared" si="216"/>
        <v>3</v>
      </c>
      <c r="L531" s="17">
        <f t="shared" si="217"/>
        <v>3</v>
      </c>
      <c r="M531" s="12">
        <f t="shared" si="209"/>
        <v>1.0006939180000001</v>
      </c>
      <c r="N531" s="12">
        <f t="shared" ca="1" si="210"/>
        <v>1.0022193859999999</v>
      </c>
      <c r="O531" s="179">
        <f t="shared" si="218"/>
        <v>0</v>
      </c>
      <c r="P531" s="14">
        <f t="shared" ca="1" si="207"/>
        <v>1.6912589200000001</v>
      </c>
      <c r="Q531" s="14">
        <f t="shared" si="208"/>
        <v>0</v>
      </c>
      <c r="R531" s="14">
        <f t="shared" ca="1" si="226"/>
        <v>0</v>
      </c>
      <c r="S531" s="20">
        <f t="shared" si="211"/>
        <v>0</v>
      </c>
      <c r="T531" s="14">
        <f t="shared" si="225"/>
        <v>0</v>
      </c>
      <c r="U531" s="4" t="str">
        <f t="shared" si="219"/>
        <v>J=</v>
      </c>
      <c r="V531" s="29">
        <f t="shared" si="220"/>
        <v>44915</v>
      </c>
      <c r="W531" s="3"/>
      <c r="X531" s="3"/>
      <c r="Y531" s="105">
        <f>[2]Plan1!$A601</f>
        <v>54382</v>
      </c>
      <c r="Z531" s="105" t="str">
        <f>[2]Plan1!$C601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12"/>
        <v>44895</v>
      </c>
      <c r="B532" s="144">
        <f t="shared" ca="1" si="221"/>
        <v>764.29495737999991</v>
      </c>
      <c r="C532" s="14">
        <f t="shared" si="213"/>
        <v>762.03910672999996</v>
      </c>
      <c r="D532" s="13">
        <f ca="1">IF(A532&lt;$B$1,VLOOKUP(A532,[1]DI!$A$4:$B$15000,2,FALSE),0)</f>
        <v>0.13650000000000001</v>
      </c>
      <c r="E532" s="14">
        <f t="shared" ca="1" si="222"/>
        <v>1.00050788</v>
      </c>
      <c r="F532" s="14">
        <f ca="1">(TRUNC(PRODUCT($E$12:$E531),16))</f>
        <v>1.1459223036073201</v>
      </c>
      <c r="G532" s="14">
        <f t="shared" ca="1" si="223"/>
        <v>1.1435972923453499</v>
      </c>
      <c r="H532" s="14">
        <f t="shared" ca="1" si="224"/>
        <v>1.00203307</v>
      </c>
      <c r="I532" s="13">
        <f t="shared" si="214"/>
        <v>0.06</v>
      </c>
      <c r="J532" s="29">
        <f t="shared" si="215"/>
        <v>44889</v>
      </c>
      <c r="K532" s="2">
        <f t="shared" si="216"/>
        <v>4</v>
      </c>
      <c r="L532" s="17">
        <f t="shared" si="217"/>
        <v>4</v>
      </c>
      <c r="M532" s="12">
        <f t="shared" si="209"/>
        <v>1.0009253309999999</v>
      </c>
      <c r="N532" s="12">
        <f t="shared" ca="1" si="210"/>
        <v>1.0029602820000001</v>
      </c>
      <c r="O532" s="179">
        <f t="shared" si="218"/>
        <v>0</v>
      </c>
      <c r="P532" s="14">
        <f t="shared" ca="1" si="207"/>
        <v>2.2558506500000002</v>
      </c>
      <c r="Q532" s="14">
        <f t="shared" si="208"/>
        <v>0</v>
      </c>
      <c r="R532" s="14">
        <f t="shared" ca="1" si="226"/>
        <v>0</v>
      </c>
      <c r="S532" s="20">
        <f t="shared" si="211"/>
        <v>0</v>
      </c>
      <c r="T532" s="14">
        <f t="shared" si="225"/>
        <v>0</v>
      </c>
      <c r="U532" s="4" t="str">
        <f t="shared" si="219"/>
        <v>J=</v>
      </c>
      <c r="V532" s="29">
        <f t="shared" si="220"/>
        <v>44915</v>
      </c>
      <c r="W532" s="3"/>
      <c r="X532" s="3"/>
      <c r="Y532" s="105">
        <f>[2]Plan1!$A602</f>
        <v>54417</v>
      </c>
      <c r="Z532" s="105" t="str">
        <f>[2]Plan1!$C602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ht="15.75" x14ac:dyDescent="0.25">
      <c r="A533" s="145">
        <f t="shared" si="212"/>
        <v>44896</v>
      </c>
      <c r="B533" s="146">
        <f t="shared" ca="1" si="221"/>
        <v>764.85996136999995</v>
      </c>
      <c r="C533" s="147">
        <f t="shared" si="213"/>
        <v>762.03910672999996</v>
      </c>
      <c r="D533" s="13">
        <f ca="1">IF(A533&lt;$B$1,VLOOKUP(A533,[1]DI!$A$4:$B$15000,2,FALSE),0)</f>
        <v>0.13650000000000001</v>
      </c>
      <c r="E533" s="147">
        <f t="shared" ca="1" si="222"/>
        <v>1.00050788</v>
      </c>
      <c r="F533" s="147">
        <f ca="1">(TRUNC(PRODUCT($E$12:$E532),16))</f>
        <v>1.14650429462688</v>
      </c>
      <c r="G533" s="147">
        <f t="shared" ca="1" si="223"/>
        <v>1.1435972923453499</v>
      </c>
      <c r="H533" s="147">
        <f t="shared" ca="1" si="224"/>
        <v>1.0025419799999999</v>
      </c>
      <c r="I533" s="148">
        <f t="shared" si="214"/>
        <v>0.06</v>
      </c>
      <c r="J533" s="145">
        <f t="shared" si="215"/>
        <v>44889</v>
      </c>
      <c r="K533" s="149">
        <f t="shared" si="216"/>
        <v>5</v>
      </c>
      <c r="L533" s="150">
        <f t="shared" si="217"/>
        <v>5</v>
      </c>
      <c r="M533" s="151">
        <f t="shared" si="209"/>
        <v>1.001156798</v>
      </c>
      <c r="N533" s="151">
        <f t="shared" ca="1" si="210"/>
        <v>1.0037017189999999</v>
      </c>
      <c r="O533" s="180">
        <v>7.2</v>
      </c>
      <c r="P533" s="147">
        <f t="shared" ca="1" si="207"/>
        <v>2.8208546399999999</v>
      </c>
      <c r="Q533" s="147">
        <f ca="1">P533</f>
        <v>2.8208546399999999</v>
      </c>
      <c r="R533" s="147">
        <f t="shared" ca="1" si="226"/>
        <v>0</v>
      </c>
      <c r="S533" s="170">
        <f>T533/C533</f>
        <v>6.9007079998365381E-3</v>
      </c>
      <c r="T533" s="175">
        <v>5.2586093600000003</v>
      </c>
      <c r="U533" s="153" t="str">
        <f t="shared" si="219"/>
        <v>J=</v>
      </c>
      <c r="V533" s="145">
        <f t="shared" si="220"/>
        <v>44915</v>
      </c>
      <c r="W533" s="3"/>
      <c r="X533" s="3"/>
      <c r="Y533" s="105">
        <f>[2]Plan1!$A603</f>
        <v>54424</v>
      </c>
      <c r="Z533" s="105" t="str">
        <f>[2]Plan1!$C603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12"/>
        <v>44897</v>
      </c>
      <c r="B534" s="144">
        <f t="shared" ca="1" si="221"/>
        <v>757.33994734999987</v>
      </c>
      <c r="C534" s="14">
        <f t="shared" si="213"/>
        <v>756.78049736999992</v>
      </c>
      <c r="D534" s="13">
        <f ca="1">IF(A534&lt;$B$1,VLOOKUP(A534,[1]DI!$A$4:$B$15000,2,FALSE),0)</f>
        <v>0.13650000000000001</v>
      </c>
      <c r="E534" s="14">
        <f t="shared" ca="1" si="222"/>
        <v>1.00050788</v>
      </c>
      <c r="F534" s="14">
        <f ca="1">(TRUNC(PRODUCT($E$12:$E533),16))</f>
        <v>1.14708658122803</v>
      </c>
      <c r="G534" s="14">
        <f t="shared" ca="1" si="223"/>
        <v>1.14650429462688</v>
      </c>
      <c r="H534" s="14">
        <f t="shared" ca="1" si="224"/>
        <v>1.00050788</v>
      </c>
      <c r="I534" s="13">
        <f t="shared" si="214"/>
        <v>0.06</v>
      </c>
      <c r="J534" s="29">
        <v>44896</v>
      </c>
      <c r="K534" s="2">
        <f t="shared" si="216"/>
        <v>1</v>
      </c>
      <c r="L534" s="17">
        <f t="shared" si="217"/>
        <v>1</v>
      </c>
      <c r="M534" s="12">
        <f t="shared" si="209"/>
        <v>1.0002312529999999</v>
      </c>
      <c r="N534" s="12">
        <f t="shared" ca="1" si="210"/>
        <v>1.0007392500000001</v>
      </c>
      <c r="O534" s="179">
        <f t="shared" si="218"/>
        <v>0</v>
      </c>
      <c r="P534" s="14">
        <f t="shared" ca="1" si="207"/>
        <v>0.55944998000000001</v>
      </c>
      <c r="Q534" s="14">
        <v>0</v>
      </c>
      <c r="R534" s="14">
        <f t="shared" ca="1" si="226"/>
        <v>0</v>
      </c>
      <c r="S534" s="20">
        <f t="shared" si="211"/>
        <v>0</v>
      </c>
      <c r="T534" s="14">
        <f t="shared" si="225"/>
        <v>0</v>
      </c>
      <c r="U534" s="4" t="str">
        <f t="shared" si="219"/>
        <v>J=</v>
      </c>
      <c r="V534" s="29">
        <f t="shared" si="220"/>
        <v>44915</v>
      </c>
      <c r="W534" s="3"/>
      <c r="X534" s="3"/>
      <c r="Y534" s="105">
        <f>[2]Plan1!$A604</f>
        <v>54483</v>
      </c>
      <c r="Z534" s="105" t="str">
        <f>[2]Plan1!$C604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12"/>
        <v>44898</v>
      </c>
      <c r="B535" s="144">
        <f t="shared" ca="1" si="221"/>
        <v>757.72458708999989</v>
      </c>
      <c r="C535" s="14">
        <f t="shared" si="213"/>
        <v>756.78049736999992</v>
      </c>
      <c r="D535" s="13">
        <f ca="1">IF(A535&lt;$B$1,VLOOKUP(A535,[1]DI!$A$4:$B$15000,2,FALSE),0)</f>
        <v>0</v>
      </c>
      <c r="E535" s="14">
        <f t="shared" ca="1" si="222"/>
        <v>1</v>
      </c>
      <c r="F535" s="14">
        <f ca="1">(TRUNC(PRODUCT($E$12:$E534),16))</f>
        <v>1.14766916356091</v>
      </c>
      <c r="G535" s="14">
        <f t="shared" ca="1" si="223"/>
        <v>1.14650429462688</v>
      </c>
      <c r="H535" s="14">
        <f t="shared" ca="1" si="224"/>
        <v>1.00101602</v>
      </c>
      <c r="I535" s="13">
        <f t="shared" si="214"/>
        <v>0.06</v>
      </c>
      <c r="J535" s="29">
        <f t="shared" si="215"/>
        <v>44896</v>
      </c>
      <c r="K535" s="2">
        <f t="shared" si="216"/>
        <v>1</v>
      </c>
      <c r="L535" s="17">
        <f t="shared" si="217"/>
        <v>1</v>
      </c>
      <c r="M535" s="12">
        <f t="shared" si="209"/>
        <v>1.0002312529999999</v>
      </c>
      <c r="N535" s="12">
        <f t="shared" ca="1" si="210"/>
        <v>1.0012475080000001</v>
      </c>
      <c r="O535" s="179">
        <f t="shared" si="218"/>
        <v>0</v>
      </c>
      <c r="P535" s="14">
        <f t="shared" ca="1" si="207"/>
        <v>0.94408972000000002</v>
      </c>
      <c r="Q535" s="14">
        <f t="shared" si="208"/>
        <v>0</v>
      </c>
      <c r="R535" s="14">
        <f t="shared" ca="1" si="226"/>
        <v>0</v>
      </c>
      <c r="S535" s="20">
        <f t="shared" si="211"/>
        <v>0</v>
      </c>
      <c r="T535" s="14">
        <f t="shared" si="225"/>
        <v>0</v>
      </c>
      <c r="U535" s="4" t="str">
        <f t="shared" si="219"/>
        <v>J=</v>
      </c>
      <c r="V535" s="29">
        <f t="shared" si="220"/>
        <v>44915</v>
      </c>
      <c r="W535" s="3"/>
      <c r="X535" s="3"/>
      <c r="Y535" s="105">
        <f>[2]Plan1!$A605</f>
        <v>54484</v>
      </c>
      <c r="Z535" s="105" t="str">
        <f>[2]Plan1!$C605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12"/>
        <v>44899</v>
      </c>
      <c r="B536" s="144">
        <f t="shared" ca="1" si="221"/>
        <v>757.72458708999989</v>
      </c>
      <c r="C536" s="14">
        <f t="shared" si="213"/>
        <v>756.78049736999992</v>
      </c>
      <c r="D536" s="13">
        <f ca="1">IF(A536&lt;$B$1,VLOOKUP(A536,[1]DI!$A$4:$B$15000,2,FALSE),0)</f>
        <v>0</v>
      </c>
      <c r="E536" s="14">
        <f t="shared" ca="1" si="222"/>
        <v>1</v>
      </c>
      <c r="F536" s="14">
        <f ca="1">(TRUNC(PRODUCT($E$12:$E535),16))</f>
        <v>1.14766916356091</v>
      </c>
      <c r="G536" s="14">
        <f t="shared" ca="1" si="223"/>
        <v>1.14650429462688</v>
      </c>
      <c r="H536" s="14">
        <f t="shared" ca="1" si="224"/>
        <v>1.00101602</v>
      </c>
      <c r="I536" s="13">
        <f t="shared" si="214"/>
        <v>0.06</v>
      </c>
      <c r="J536" s="29">
        <f t="shared" si="215"/>
        <v>44896</v>
      </c>
      <c r="K536" s="2">
        <f t="shared" si="216"/>
        <v>1</v>
      </c>
      <c r="L536" s="17">
        <f t="shared" si="217"/>
        <v>1</v>
      </c>
      <c r="M536" s="12">
        <f t="shared" si="209"/>
        <v>1.0002312529999999</v>
      </c>
      <c r="N536" s="12">
        <f t="shared" ca="1" si="210"/>
        <v>1.0012475080000001</v>
      </c>
      <c r="O536" s="179">
        <f t="shared" si="218"/>
        <v>0</v>
      </c>
      <c r="P536" s="14">
        <f t="shared" ca="1" si="207"/>
        <v>0.94408972000000002</v>
      </c>
      <c r="Q536" s="14">
        <f t="shared" si="208"/>
        <v>0</v>
      </c>
      <c r="R536" s="14">
        <f t="shared" ca="1" si="226"/>
        <v>0</v>
      </c>
      <c r="S536" s="20">
        <f t="shared" si="211"/>
        <v>0</v>
      </c>
      <c r="T536" s="14">
        <f t="shared" si="225"/>
        <v>0</v>
      </c>
      <c r="U536" s="4" t="str">
        <f t="shared" si="219"/>
        <v>J=</v>
      </c>
      <c r="V536" s="29">
        <f t="shared" si="220"/>
        <v>44915</v>
      </c>
      <c r="W536" s="3"/>
      <c r="X536" s="3"/>
      <c r="Y536" s="105">
        <f>[2]Plan1!$A606</f>
        <v>54529</v>
      </c>
      <c r="Z536" s="105" t="str">
        <f>[2]Plan1!$C606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12"/>
        <v>44900</v>
      </c>
      <c r="B537" s="144">
        <f t="shared" ca="1" si="221"/>
        <v>757.89981279999995</v>
      </c>
      <c r="C537" s="14">
        <f t="shared" si="213"/>
        <v>756.78049736999992</v>
      </c>
      <c r="D537" s="13">
        <f ca="1">IF(A537&lt;$B$1,VLOOKUP(A537,[1]DI!$A$4:$B$15000,2,FALSE),0)</f>
        <v>0.13650000000000001</v>
      </c>
      <c r="E537" s="14">
        <f t="shared" ca="1" si="222"/>
        <v>1.00050788</v>
      </c>
      <c r="F537" s="14">
        <f ca="1">(TRUNC(PRODUCT($E$12:$E536),16))</f>
        <v>1.14766916356091</v>
      </c>
      <c r="G537" s="14">
        <f t="shared" ca="1" si="223"/>
        <v>1.14650429462688</v>
      </c>
      <c r="H537" s="14">
        <f t="shared" ca="1" si="224"/>
        <v>1.00101602</v>
      </c>
      <c r="I537" s="13">
        <f t="shared" si="214"/>
        <v>0.06</v>
      </c>
      <c r="J537" s="29">
        <f t="shared" si="215"/>
        <v>44896</v>
      </c>
      <c r="K537" s="2">
        <f t="shared" si="216"/>
        <v>2</v>
      </c>
      <c r="L537" s="17">
        <f t="shared" si="217"/>
        <v>2</v>
      </c>
      <c r="M537" s="12">
        <f t="shared" si="209"/>
        <v>1.000462559</v>
      </c>
      <c r="N537" s="12">
        <f t="shared" ca="1" si="210"/>
        <v>1.0014790490000001</v>
      </c>
      <c r="O537" s="179">
        <f t="shared" si="218"/>
        <v>0</v>
      </c>
      <c r="P537" s="14">
        <f t="shared" ca="1" si="207"/>
        <v>1.1193154299999999</v>
      </c>
      <c r="Q537" s="14">
        <f t="shared" si="208"/>
        <v>0</v>
      </c>
      <c r="R537" s="14">
        <f t="shared" ca="1" si="226"/>
        <v>0</v>
      </c>
      <c r="S537" s="20">
        <f t="shared" si="211"/>
        <v>0</v>
      </c>
      <c r="T537" s="14">
        <f t="shared" si="225"/>
        <v>0</v>
      </c>
      <c r="U537" s="4" t="str">
        <f t="shared" si="219"/>
        <v>J=</v>
      </c>
      <c r="V537" s="29">
        <f t="shared" si="220"/>
        <v>44915</v>
      </c>
      <c r="W537" s="3"/>
      <c r="X537" s="3"/>
      <c r="Y537" s="105">
        <f>[2]Plan1!$A607</f>
        <v>54534</v>
      </c>
      <c r="Z537" s="105" t="str">
        <f>[2]Plan1!$C607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12"/>
        <v>44901</v>
      </c>
      <c r="B538" s="144">
        <f t="shared" ca="1" si="221"/>
        <v>758.46008540999992</v>
      </c>
      <c r="C538" s="14">
        <f t="shared" si="213"/>
        <v>756.78049736999992</v>
      </c>
      <c r="D538" s="13">
        <f ca="1">IF(A538&lt;$B$1,VLOOKUP(A538,[1]DI!$A$4:$B$15000,2,FALSE),0)</f>
        <v>0.13650000000000001</v>
      </c>
      <c r="E538" s="14">
        <f t="shared" ca="1" si="222"/>
        <v>1.00050788</v>
      </c>
      <c r="F538" s="14">
        <f ca="1">(TRUNC(PRODUCT($E$12:$E537),16))</f>
        <v>1.1482520417757001</v>
      </c>
      <c r="G538" s="14">
        <f t="shared" ca="1" si="223"/>
        <v>1.14650429462688</v>
      </c>
      <c r="H538" s="14">
        <f t="shared" ca="1" si="224"/>
        <v>1.00152441</v>
      </c>
      <c r="I538" s="13">
        <f t="shared" si="214"/>
        <v>0.06</v>
      </c>
      <c r="J538" s="29">
        <f t="shared" si="215"/>
        <v>44896</v>
      </c>
      <c r="K538" s="2">
        <f t="shared" si="216"/>
        <v>3</v>
      </c>
      <c r="L538" s="17">
        <f t="shared" si="217"/>
        <v>3</v>
      </c>
      <c r="M538" s="12">
        <f t="shared" si="209"/>
        <v>1.0006939180000001</v>
      </c>
      <c r="N538" s="12">
        <f t="shared" ca="1" si="210"/>
        <v>1.0022193859999999</v>
      </c>
      <c r="O538" s="179">
        <f t="shared" si="218"/>
        <v>0</v>
      </c>
      <c r="P538" s="14">
        <f t="shared" ca="1" si="207"/>
        <v>1.6795880400000001</v>
      </c>
      <c r="Q538" s="14">
        <f t="shared" si="208"/>
        <v>0</v>
      </c>
      <c r="R538" s="14">
        <f t="shared" ca="1" si="226"/>
        <v>0</v>
      </c>
      <c r="S538" s="20">
        <f t="shared" si="211"/>
        <v>0</v>
      </c>
      <c r="T538" s="14">
        <f t="shared" si="225"/>
        <v>0</v>
      </c>
      <c r="U538" s="4" t="str">
        <f t="shared" si="219"/>
        <v>J=</v>
      </c>
      <c r="V538" s="29">
        <f t="shared" si="220"/>
        <v>44915</v>
      </c>
      <c r="W538" s="3"/>
      <c r="X538" s="3"/>
      <c r="Y538" s="105">
        <f>[2]Plan1!$A608</f>
        <v>54544</v>
      </c>
      <c r="Z538" s="105" t="str">
        <f>[2]Plan1!$C608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12"/>
        <v>44902</v>
      </c>
      <c r="B539" s="144">
        <f t="shared" ca="1" si="221"/>
        <v>759.02078104999987</v>
      </c>
      <c r="C539" s="14">
        <f t="shared" si="213"/>
        <v>756.78049736999992</v>
      </c>
      <c r="D539" s="13">
        <f ca="1">IF(A539&lt;$B$1,VLOOKUP(A539,[1]DI!$A$4:$B$15000,2,FALSE),0)</f>
        <v>0.13650000000000001</v>
      </c>
      <c r="E539" s="14">
        <f t="shared" ca="1" si="222"/>
        <v>1.00050788</v>
      </c>
      <c r="F539" s="14">
        <f ca="1">(TRUNC(PRODUCT($E$12:$E538),16))</f>
        <v>1.14883521602267</v>
      </c>
      <c r="G539" s="14">
        <f t="shared" ca="1" si="223"/>
        <v>1.14650429462688</v>
      </c>
      <c r="H539" s="14">
        <f t="shared" ca="1" si="224"/>
        <v>1.00203307</v>
      </c>
      <c r="I539" s="13">
        <f t="shared" si="214"/>
        <v>0.06</v>
      </c>
      <c r="J539" s="29">
        <f t="shared" si="215"/>
        <v>44896</v>
      </c>
      <c r="K539" s="2">
        <f t="shared" si="216"/>
        <v>4</v>
      </c>
      <c r="L539" s="17">
        <f t="shared" si="217"/>
        <v>4</v>
      </c>
      <c r="M539" s="12">
        <f t="shared" si="209"/>
        <v>1.0009253309999999</v>
      </c>
      <c r="N539" s="12">
        <f t="shared" ca="1" si="210"/>
        <v>1.0029602820000001</v>
      </c>
      <c r="O539" s="179">
        <f t="shared" si="218"/>
        <v>0</v>
      </c>
      <c r="P539" s="14">
        <f t="shared" ca="1" si="207"/>
        <v>2.2402836800000001</v>
      </c>
      <c r="Q539" s="14">
        <f t="shared" si="208"/>
        <v>0</v>
      </c>
      <c r="R539" s="14">
        <f t="shared" ca="1" si="226"/>
        <v>0</v>
      </c>
      <c r="S539" s="20">
        <f t="shared" si="211"/>
        <v>0</v>
      </c>
      <c r="T539" s="14">
        <f t="shared" si="225"/>
        <v>0</v>
      </c>
      <c r="U539" s="4" t="str">
        <f t="shared" si="219"/>
        <v>J=</v>
      </c>
      <c r="V539" s="29">
        <f t="shared" si="220"/>
        <v>44915</v>
      </c>
      <c r="W539" s="3"/>
      <c r="X539" s="3"/>
      <c r="Y539" s="105">
        <f>[2]Plan1!$A609</f>
        <v>54591</v>
      </c>
      <c r="Z539" s="105" t="str">
        <f>[2]Plan1!$C609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ht="15.75" x14ac:dyDescent="0.25">
      <c r="A540" s="145">
        <f t="shared" si="212"/>
        <v>44903</v>
      </c>
      <c r="B540" s="146">
        <f t="shared" ca="1" si="221"/>
        <v>759.58188610999991</v>
      </c>
      <c r="C540" s="147">
        <f t="shared" si="213"/>
        <v>756.78049736999992</v>
      </c>
      <c r="D540" s="13">
        <f ca="1">IF(A540&lt;$B$1,VLOOKUP(A540,[1]DI!$A$4:$B$15000,2,FALSE),0)</f>
        <v>0.13650000000000001</v>
      </c>
      <c r="E540" s="147">
        <f t="shared" ca="1" si="222"/>
        <v>1.00050788</v>
      </c>
      <c r="F540" s="147">
        <f ca="1">(TRUNC(PRODUCT($E$12:$E539),16))</f>
        <v>1.14941868645219</v>
      </c>
      <c r="G540" s="147">
        <f t="shared" ca="1" si="223"/>
        <v>1.14650429462688</v>
      </c>
      <c r="H540" s="147">
        <f t="shared" ca="1" si="224"/>
        <v>1.0025419799999999</v>
      </c>
      <c r="I540" s="148">
        <f t="shared" si="214"/>
        <v>0.06</v>
      </c>
      <c r="J540" s="145">
        <f t="shared" si="215"/>
        <v>44896</v>
      </c>
      <c r="K540" s="149">
        <f t="shared" si="216"/>
        <v>5</v>
      </c>
      <c r="L540" s="150">
        <f t="shared" si="217"/>
        <v>5</v>
      </c>
      <c r="M540" s="151">
        <f t="shared" si="209"/>
        <v>1.001156798</v>
      </c>
      <c r="N540" s="151">
        <f t="shared" ca="1" si="210"/>
        <v>1.0037017189999999</v>
      </c>
      <c r="O540" s="180">
        <v>7.3</v>
      </c>
      <c r="P540" s="147">
        <f t="shared" ca="1" si="207"/>
        <v>2.8013887400000002</v>
      </c>
      <c r="Q540" s="147">
        <f ca="1">P540</f>
        <v>2.8013887400000002</v>
      </c>
      <c r="R540" s="147">
        <f t="shared" ca="1" si="226"/>
        <v>0</v>
      </c>
      <c r="S540" s="170">
        <f>T540/C540</f>
        <v>8.3904910632171311E-3</v>
      </c>
      <c r="T540" s="175">
        <v>6.3497599999999998</v>
      </c>
      <c r="U540" s="153" t="str">
        <f t="shared" si="219"/>
        <v>J=</v>
      </c>
      <c r="V540" s="145">
        <f t="shared" si="220"/>
        <v>44915</v>
      </c>
      <c r="W540" s="3"/>
      <c r="X540" s="3"/>
      <c r="Y540" s="105">
        <f>[2]Plan1!$A610</f>
        <v>54673</v>
      </c>
      <c r="Z540" s="105" t="str">
        <f>[2]Plan1!$C610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12"/>
        <v>44904</v>
      </c>
      <c r="B541" s="144">
        <f t="shared" ca="1" si="221"/>
        <v>750.98549329000002</v>
      </c>
      <c r="C541" s="14">
        <f t="shared" si="213"/>
        <v>750.43073736999997</v>
      </c>
      <c r="D541" s="13">
        <f ca="1">IF(A541&lt;$B$1,VLOOKUP(A541,[1]DI!$A$4:$B$15000,2,FALSE),0)</f>
        <v>0.13650000000000001</v>
      </c>
      <c r="E541" s="14">
        <f t="shared" ca="1" si="222"/>
        <v>1.00050788</v>
      </c>
      <c r="F541" s="14">
        <f ca="1">(TRUNC(PRODUCT($E$12:$E540),16))</f>
        <v>1.15000245321466</v>
      </c>
      <c r="G541" s="14">
        <f t="shared" ca="1" si="223"/>
        <v>1.14941868645219</v>
      </c>
      <c r="H541" s="14">
        <f t="shared" ca="1" si="224"/>
        <v>1.00050788</v>
      </c>
      <c r="I541" s="13">
        <f t="shared" si="214"/>
        <v>0.06</v>
      </c>
      <c r="J541" s="29">
        <v>44903</v>
      </c>
      <c r="K541" s="2">
        <f t="shared" si="216"/>
        <v>1</v>
      </c>
      <c r="L541" s="17">
        <f t="shared" si="217"/>
        <v>1</v>
      </c>
      <c r="M541" s="12">
        <f t="shared" si="209"/>
        <v>1.0002312529999999</v>
      </c>
      <c r="N541" s="12">
        <f t="shared" ca="1" si="210"/>
        <v>1.0007392500000001</v>
      </c>
      <c r="O541" s="179">
        <f t="shared" si="218"/>
        <v>0</v>
      </c>
      <c r="P541" s="14">
        <f t="shared" ca="1" si="207"/>
        <v>0.55475591999999996</v>
      </c>
      <c r="Q541" s="14">
        <v>0</v>
      </c>
      <c r="R541" s="14">
        <f t="shared" ca="1" si="226"/>
        <v>0</v>
      </c>
      <c r="S541" s="20">
        <f t="shared" si="211"/>
        <v>0</v>
      </c>
      <c r="T541" s="14">
        <f t="shared" si="225"/>
        <v>0</v>
      </c>
      <c r="U541" s="4" t="str">
        <f t="shared" si="219"/>
        <v>J=</v>
      </c>
      <c r="V541" s="29">
        <f t="shared" si="220"/>
        <v>44915</v>
      </c>
      <c r="W541" s="3"/>
      <c r="X541" s="3"/>
      <c r="Y541" s="105">
        <f>[2]Plan1!$A611</f>
        <v>54708</v>
      </c>
      <c r="Z541" s="105" t="str">
        <f>[2]Plan1!$C611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12"/>
        <v>44905</v>
      </c>
      <c r="B542" s="144">
        <f t="shared" ca="1" si="221"/>
        <v>751.36690570999997</v>
      </c>
      <c r="C542" s="14">
        <f t="shared" si="213"/>
        <v>750.43073736999997</v>
      </c>
      <c r="D542" s="13">
        <f ca="1">IF(A542&lt;$B$1,VLOOKUP(A542,[1]DI!$A$4:$B$15000,2,FALSE),0)</f>
        <v>0</v>
      </c>
      <c r="E542" s="14">
        <f t="shared" ca="1" si="222"/>
        <v>1</v>
      </c>
      <c r="F542" s="14">
        <f ca="1">(TRUNC(PRODUCT($E$12:$E541),16))</f>
        <v>1.1505865164606</v>
      </c>
      <c r="G542" s="14">
        <f t="shared" ca="1" si="223"/>
        <v>1.14941868645219</v>
      </c>
      <c r="H542" s="14">
        <f t="shared" ca="1" si="224"/>
        <v>1.00101602</v>
      </c>
      <c r="I542" s="13">
        <f t="shared" si="214"/>
        <v>0.06</v>
      </c>
      <c r="J542" s="29">
        <f t="shared" si="215"/>
        <v>44903</v>
      </c>
      <c r="K542" s="2">
        <f t="shared" si="216"/>
        <v>1</v>
      </c>
      <c r="L542" s="17">
        <f t="shared" si="217"/>
        <v>1</v>
      </c>
      <c r="M542" s="12">
        <f t="shared" si="209"/>
        <v>1.0002312529999999</v>
      </c>
      <c r="N542" s="12">
        <f t="shared" ca="1" si="210"/>
        <v>1.0012475080000001</v>
      </c>
      <c r="O542" s="179">
        <f t="shared" si="218"/>
        <v>0</v>
      </c>
      <c r="P542" s="14">
        <f t="shared" ca="1" si="207"/>
        <v>0.93616834000000004</v>
      </c>
      <c r="Q542" s="14">
        <f t="shared" si="208"/>
        <v>0</v>
      </c>
      <c r="R542" s="14">
        <f t="shared" ca="1" si="226"/>
        <v>0</v>
      </c>
      <c r="S542" s="20">
        <f t="shared" si="211"/>
        <v>0</v>
      </c>
      <c r="T542" s="14">
        <f t="shared" si="225"/>
        <v>0</v>
      </c>
      <c r="U542" s="4" t="str">
        <f t="shared" si="219"/>
        <v>J=</v>
      </c>
      <c r="V542" s="29">
        <f t="shared" si="220"/>
        <v>44915</v>
      </c>
      <c r="W542" s="3"/>
      <c r="X542" s="3"/>
      <c r="Y542" s="105">
        <f>[2]Plan1!$A612</f>
        <v>54729</v>
      </c>
      <c r="Z542" s="105" t="str">
        <f>[2]Plan1!$C612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12"/>
        <v>44906</v>
      </c>
      <c r="B543" s="144">
        <f t="shared" ca="1" si="221"/>
        <v>751.36690570999997</v>
      </c>
      <c r="C543" s="14">
        <f t="shared" si="213"/>
        <v>750.43073736999997</v>
      </c>
      <c r="D543" s="13">
        <f ca="1">IF(A543&lt;$B$1,VLOOKUP(A543,[1]DI!$A$4:$B$15000,2,FALSE),0)</f>
        <v>0</v>
      </c>
      <c r="E543" s="14">
        <f t="shared" ca="1" si="222"/>
        <v>1</v>
      </c>
      <c r="F543" s="14">
        <f ca="1">(TRUNC(PRODUCT($E$12:$E542),16))</f>
        <v>1.1505865164606</v>
      </c>
      <c r="G543" s="14">
        <f t="shared" ca="1" si="223"/>
        <v>1.14941868645219</v>
      </c>
      <c r="H543" s="14">
        <f t="shared" ca="1" si="224"/>
        <v>1.00101602</v>
      </c>
      <c r="I543" s="13">
        <f t="shared" si="214"/>
        <v>0.06</v>
      </c>
      <c r="J543" s="29">
        <f t="shared" si="215"/>
        <v>44903</v>
      </c>
      <c r="K543" s="2">
        <f t="shared" si="216"/>
        <v>1</v>
      </c>
      <c r="L543" s="17">
        <f t="shared" si="217"/>
        <v>1</v>
      </c>
      <c r="M543" s="12">
        <f t="shared" si="209"/>
        <v>1.0002312529999999</v>
      </c>
      <c r="N543" s="12">
        <f t="shared" ca="1" si="210"/>
        <v>1.0012475080000001</v>
      </c>
      <c r="O543" s="179">
        <f t="shared" si="218"/>
        <v>0</v>
      </c>
      <c r="P543" s="14">
        <f t="shared" ca="1" si="207"/>
        <v>0.93616834000000004</v>
      </c>
      <c r="Q543" s="14">
        <f t="shared" si="208"/>
        <v>0</v>
      </c>
      <c r="R543" s="14">
        <f t="shared" ca="1" si="226"/>
        <v>0</v>
      </c>
      <c r="S543" s="20">
        <f t="shared" si="211"/>
        <v>0</v>
      </c>
      <c r="T543" s="14">
        <f t="shared" si="225"/>
        <v>0</v>
      </c>
      <c r="U543" s="4" t="str">
        <f t="shared" si="219"/>
        <v>J=</v>
      </c>
      <c r="V543" s="29">
        <f t="shared" si="220"/>
        <v>44915</v>
      </c>
      <c r="W543" s="3"/>
      <c r="X543" s="3"/>
      <c r="Y543" s="105">
        <f>[2]Plan1!$A613</f>
        <v>54742</v>
      </c>
      <c r="Z543" s="105" t="str">
        <f>[2]Plan1!$C613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12"/>
        <v>44907</v>
      </c>
      <c r="B544" s="144">
        <f t="shared" ca="1" si="221"/>
        <v>751.54066119999993</v>
      </c>
      <c r="C544" s="14">
        <f t="shared" si="213"/>
        <v>750.43073736999997</v>
      </c>
      <c r="D544" s="13">
        <f ca="1">IF(A544&lt;$B$1,VLOOKUP(A544,[1]DI!$A$4:$B$15000,2,FALSE),0)</f>
        <v>0.13650000000000001</v>
      </c>
      <c r="E544" s="14">
        <f t="shared" ca="1" si="222"/>
        <v>1.00050788</v>
      </c>
      <c r="F544" s="14">
        <f ca="1">(TRUNC(PRODUCT($E$12:$E543),16))</f>
        <v>1.1505865164606</v>
      </c>
      <c r="G544" s="14">
        <f t="shared" ca="1" si="223"/>
        <v>1.14941868645219</v>
      </c>
      <c r="H544" s="14">
        <f t="shared" ca="1" si="224"/>
        <v>1.00101602</v>
      </c>
      <c r="I544" s="13">
        <f t="shared" si="214"/>
        <v>0.06</v>
      </c>
      <c r="J544" s="29">
        <f t="shared" si="215"/>
        <v>44903</v>
      </c>
      <c r="K544" s="2">
        <f t="shared" si="216"/>
        <v>2</v>
      </c>
      <c r="L544" s="17">
        <f t="shared" si="217"/>
        <v>2</v>
      </c>
      <c r="M544" s="12">
        <f t="shared" si="209"/>
        <v>1.000462559</v>
      </c>
      <c r="N544" s="12">
        <f t="shared" ca="1" si="210"/>
        <v>1.0014790490000001</v>
      </c>
      <c r="O544" s="179">
        <f t="shared" si="218"/>
        <v>0</v>
      </c>
      <c r="P544" s="14">
        <f t="shared" ca="1" si="207"/>
        <v>1.1099238300000001</v>
      </c>
      <c r="Q544" s="14">
        <f t="shared" si="208"/>
        <v>0</v>
      </c>
      <c r="R544" s="14">
        <f t="shared" ca="1" si="226"/>
        <v>0</v>
      </c>
      <c r="S544" s="20">
        <f t="shared" si="211"/>
        <v>0</v>
      </c>
      <c r="T544" s="14">
        <f t="shared" si="225"/>
        <v>0</v>
      </c>
      <c r="U544" s="4" t="str">
        <f t="shared" si="219"/>
        <v>J=</v>
      </c>
      <c r="V544" s="29">
        <f t="shared" si="220"/>
        <v>44915</v>
      </c>
      <c r="W544" s="3"/>
      <c r="X544" s="3"/>
      <c r="Y544" s="105">
        <f>[2]Plan1!$A614</f>
        <v>54747</v>
      </c>
      <c r="Z544" s="105" t="str">
        <f>[2]Plan1!$C614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12"/>
        <v>44908</v>
      </c>
      <c r="B545" s="144">
        <f t="shared" ca="1" si="221"/>
        <v>752.09623283999997</v>
      </c>
      <c r="C545" s="14">
        <f t="shared" si="213"/>
        <v>750.43073736999997</v>
      </c>
      <c r="D545" s="13">
        <f ca="1">IF(A545&lt;$B$1,VLOOKUP(A545,[1]DI!$A$4:$B$15000,2,FALSE),0)</f>
        <v>0.13650000000000001</v>
      </c>
      <c r="E545" s="14">
        <f t="shared" ca="1" si="222"/>
        <v>1.00050788</v>
      </c>
      <c r="F545" s="14">
        <f ca="1">(TRUNC(PRODUCT($E$12:$E544),16))</f>
        <v>1.1511708763405799</v>
      </c>
      <c r="G545" s="14">
        <f t="shared" ca="1" si="223"/>
        <v>1.14941868645219</v>
      </c>
      <c r="H545" s="14">
        <f t="shared" ca="1" si="224"/>
        <v>1.00152441</v>
      </c>
      <c r="I545" s="13">
        <f t="shared" si="214"/>
        <v>0.06</v>
      </c>
      <c r="J545" s="29">
        <f t="shared" si="215"/>
        <v>44903</v>
      </c>
      <c r="K545" s="2">
        <f t="shared" si="216"/>
        <v>3</v>
      </c>
      <c r="L545" s="17">
        <f t="shared" si="217"/>
        <v>3</v>
      </c>
      <c r="M545" s="12">
        <f t="shared" si="209"/>
        <v>1.0006939180000001</v>
      </c>
      <c r="N545" s="12">
        <f t="shared" ca="1" si="210"/>
        <v>1.0022193859999999</v>
      </c>
      <c r="O545" s="179">
        <f t="shared" si="218"/>
        <v>0</v>
      </c>
      <c r="P545" s="14">
        <f t="shared" ca="1" si="207"/>
        <v>1.66549547</v>
      </c>
      <c r="Q545" s="14">
        <f t="shared" si="208"/>
        <v>0</v>
      </c>
      <c r="R545" s="14">
        <f t="shared" ca="1" si="226"/>
        <v>0</v>
      </c>
      <c r="S545" s="20">
        <f t="shared" si="211"/>
        <v>0</v>
      </c>
      <c r="T545" s="14">
        <f t="shared" si="225"/>
        <v>0</v>
      </c>
      <c r="U545" s="4" t="str">
        <f t="shared" si="219"/>
        <v>J=</v>
      </c>
      <c r="V545" s="29">
        <f t="shared" si="220"/>
        <v>44915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12"/>
        <v>44909</v>
      </c>
      <c r="B546" s="144">
        <f t="shared" ca="1" si="221"/>
        <v>752.65222397000002</v>
      </c>
      <c r="C546" s="14">
        <f t="shared" si="213"/>
        <v>750.43073736999997</v>
      </c>
      <c r="D546" s="13">
        <f ca="1">IF(A546&lt;$B$1,VLOOKUP(A546,[1]DI!$A$4:$B$15000,2,FALSE),0)</f>
        <v>0.13650000000000001</v>
      </c>
      <c r="E546" s="14">
        <f t="shared" ca="1" si="222"/>
        <v>1.00050788</v>
      </c>
      <c r="F546" s="14">
        <f ca="1">(TRUNC(PRODUCT($E$12:$E545),16))</f>
        <v>1.15175553300526</v>
      </c>
      <c r="G546" s="14">
        <f t="shared" ca="1" si="223"/>
        <v>1.14941868645219</v>
      </c>
      <c r="H546" s="14">
        <f t="shared" ca="1" si="224"/>
        <v>1.00203307</v>
      </c>
      <c r="I546" s="13">
        <f t="shared" si="214"/>
        <v>0.06</v>
      </c>
      <c r="J546" s="29">
        <f t="shared" si="215"/>
        <v>44903</v>
      </c>
      <c r="K546" s="2">
        <f t="shared" si="216"/>
        <v>4</v>
      </c>
      <c r="L546" s="17">
        <f t="shared" si="217"/>
        <v>4</v>
      </c>
      <c r="M546" s="12">
        <f t="shared" si="209"/>
        <v>1.0009253309999999</v>
      </c>
      <c r="N546" s="12">
        <f t="shared" ca="1" si="210"/>
        <v>1.0029602820000001</v>
      </c>
      <c r="O546" s="179">
        <f t="shared" si="218"/>
        <v>0</v>
      </c>
      <c r="P546" s="14">
        <f t="shared" ca="1" si="207"/>
        <v>2.2214866</v>
      </c>
      <c r="Q546" s="14">
        <f t="shared" si="208"/>
        <v>0</v>
      </c>
      <c r="R546" s="14">
        <f t="shared" ca="1" si="226"/>
        <v>0</v>
      </c>
      <c r="S546" s="20">
        <f t="shared" si="211"/>
        <v>0</v>
      </c>
      <c r="T546" s="14">
        <f t="shared" si="225"/>
        <v>0</v>
      </c>
      <c r="U546" s="4" t="str">
        <f t="shared" si="219"/>
        <v>J=</v>
      </c>
      <c r="V546" s="29">
        <f t="shared" si="220"/>
        <v>44915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ht="15.75" x14ac:dyDescent="0.25">
      <c r="A547" s="145">
        <f t="shared" si="212"/>
        <v>44910</v>
      </c>
      <c r="B547" s="146">
        <f t="shared" ca="1" si="221"/>
        <v>753.20862107999994</v>
      </c>
      <c r="C547" s="147">
        <f t="shared" si="213"/>
        <v>750.43073736999997</v>
      </c>
      <c r="D547" s="13">
        <f ca="1">IF(A547&lt;$B$1,VLOOKUP(A547,[1]DI!$A$4:$B$15000,2,FALSE),0)</f>
        <v>0.13650000000000001</v>
      </c>
      <c r="E547" s="147">
        <f t="shared" ca="1" si="222"/>
        <v>1.00050788</v>
      </c>
      <c r="F547" s="147">
        <f ca="1">(TRUNC(PRODUCT($E$12:$E546),16))</f>
        <v>1.1523404866053599</v>
      </c>
      <c r="G547" s="147">
        <f t="shared" ca="1" si="223"/>
        <v>1.14941868645219</v>
      </c>
      <c r="H547" s="147">
        <f t="shared" ca="1" si="224"/>
        <v>1.0025419799999999</v>
      </c>
      <c r="I547" s="148">
        <f t="shared" si="214"/>
        <v>0.06</v>
      </c>
      <c r="J547" s="145">
        <f t="shared" si="215"/>
        <v>44903</v>
      </c>
      <c r="K547" s="149">
        <f t="shared" si="216"/>
        <v>5</v>
      </c>
      <c r="L547" s="150">
        <f t="shared" si="217"/>
        <v>5</v>
      </c>
      <c r="M547" s="151">
        <f t="shared" si="209"/>
        <v>1.001156798</v>
      </c>
      <c r="N547" s="151">
        <f t="shared" ca="1" si="210"/>
        <v>1.0037017189999999</v>
      </c>
      <c r="O547" s="180">
        <v>8</v>
      </c>
      <c r="P547" s="147">
        <f t="shared" ca="1" si="207"/>
        <v>2.7778837099999998</v>
      </c>
      <c r="Q547" s="147">
        <f ca="1">P547</f>
        <v>2.7778837099999998</v>
      </c>
      <c r="R547" s="147">
        <f t="shared" ca="1" si="226"/>
        <v>0</v>
      </c>
      <c r="S547" s="170">
        <f>T547/C547</f>
        <v>8.7024370468717863E-3</v>
      </c>
      <c r="T547" s="175">
        <v>6.5305762500000002</v>
      </c>
      <c r="U547" s="153" t="str">
        <f t="shared" si="219"/>
        <v>J=</v>
      </c>
      <c r="V547" s="145">
        <f t="shared" si="220"/>
        <v>44915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12"/>
        <v>44911</v>
      </c>
      <c r="B548" s="144">
        <f t="shared" ca="1" si="221"/>
        <v>744.45008930999995</v>
      </c>
      <c r="C548" s="14">
        <f t="shared" si="213"/>
        <v>743.90016112000001</v>
      </c>
      <c r="D548" s="13">
        <f ca="1">IF(A548&lt;$B$1,VLOOKUP(A548,[1]DI!$A$4:$B$15000,2,FALSE),0)</f>
        <v>0.13650000000000001</v>
      </c>
      <c r="E548" s="14">
        <f t="shared" ca="1" si="222"/>
        <v>1.00050788</v>
      </c>
      <c r="F548" s="14">
        <f ca="1">(TRUNC(PRODUCT($E$12:$E547),16))</f>
        <v>1.1529257372916999</v>
      </c>
      <c r="G548" s="14">
        <f t="shared" ca="1" si="223"/>
        <v>1.1523404866053599</v>
      </c>
      <c r="H548" s="14">
        <f t="shared" ca="1" si="224"/>
        <v>1.00050788</v>
      </c>
      <c r="I548" s="13">
        <f t="shared" si="214"/>
        <v>0.06</v>
      </c>
      <c r="J548" s="29">
        <v>44910</v>
      </c>
      <c r="K548" s="2">
        <f t="shared" si="216"/>
        <v>1</v>
      </c>
      <c r="L548" s="17">
        <f t="shared" si="217"/>
        <v>1</v>
      </c>
      <c r="M548" s="12">
        <f t="shared" si="209"/>
        <v>1.0002312529999999</v>
      </c>
      <c r="N548" s="12">
        <f t="shared" ca="1" si="210"/>
        <v>1.0007392500000001</v>
      </c>
      <c r="O548" s="179">
        <f t="shared" si="218"/>
        <v>0</v>
      </c>
      <c r="P548" s="14">
        <f t="shared" ca="1" si="207"/>
        <v>0.54992819000000004</v>
      </c>
      <c r="Q548" s="14">
        <v>0</v>
      </c>
      <c r="R548" s="14">
        <f t="shared" ca="1" si="226"/>
        <v>0</v>
      </c>
      <c r="S548" s="20">
        <f t="shared" si="211"/>
        <v>0</v>
      </c>
      <c r="T548" s="14">
        <f t="shared" si="225"/>
        <v>0</v>
      </c>
      <c r="U548" s="4" t="str">
        <f t="shared" si="219"/>
        <v>J=</v>
      </c>
      <c r="V548" s="29">
        <f t="shared" si="220"/>
        <v>44946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12"/>
        <v>44912</v>
      </c>
      <c r="B549" s="144">
        <f t="shared" ca="1" si="221"/>
        <v>744.82818252000004</v>
      </c>
      <c r="C549" s="14">
        <f t="shared" si="213"/>
        <v>743.90016112000001</v>
      </c>
      <c r="D549" s="13">
        <f ca="1">IF(A549&lt;$B$1,VLOOKUP(A549,[1]DI!$A$4:$B$15000,2,FALSE),0)</f>
        <v>0</v>
      </c>
      <c r="E549" s="14">
        <f t="shared" ca="1" si="222"/>
        <v>1</v>
      </c>
      <c r="F549" s="14">
        <f ca="1">(TRUNC(PRODUCT($E$12:$E548),16))</f>
        <v>1.1535112852151499</v>
      </c>
      <c r="G549" s="14">
        <f t="shared" ca="1" si="223"/>
        <v>1.1523404866053599</v>
      </c>
      <c r="H549" s="14">
        <f t="shared" ca="1" si="224"/>
        <v>1.00101602</v>
      </c>
      <c r="I549" s="13">
        <f t="shared" si="214"/>
        <v>0.06</v>
      </c>
      <c r="J549" s="29">
        <f t="shared" si="215"/>
        <v>44910</v>
      </c>
      <c r="K549" s="2">
        <f t="shared" si="216"/>
        <v>1</v>
      </c>
      <c r="L549" s="17">
        <f t="shared" si="217"/>
        <v>1</v>
      </c>
      <c r="M549" s="12">
        <f t="shared" si="209"/>
        <v>1.0002312529999999</v>
      </c>
      <c r="N549" s="12">
        <f t="shared" ca="1" si="210"/>
        <v>1.0012475080000001</v>
      </c>
      <c r="O549" s="179">
        <f t="shared" si="218"/>
        <v>0</v>
      </c>
      <c r="P549" s="14">
        <f t="shared" ca="1" si="207"/>
        <v>0.9280214</v>
      </c>
      <c r="Q549" s="14">
        <f t="shared" si="208"/>
        <v>0</v>
      </c>
      <c r="R549" s="14">
        <f t="shared" ca="1" si="226"/>
        <v>0</v>
      </c>
      <c r="S549" s="20">
        <f t="shared" si="211"/>
        <v>0</v>
      </c>
      <c r="T549" s="14">
        <f t="shared" si="225"/>
        <v>0</v>
      </c>
      <c r="U549" s="4" t="str">
        <f t="shared" si="219"/>
        <v>J=</v>
      </c>
      <c r="V549" s="29">
        <f t="shared" si="220"/>
        <v>44946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12"/>
        <v>44913</v>
      </c>
      <c r="B550" s="144">
        <f t="shared" ca="1" si="221"/>
        <v>744.82818252000004</v>
      </c>
      <c r="C550" s="14">
        <f t="shared" si="213"/>
        <v>743.90016112000001</v>
      </c>
      <c r="D550" s="13">
        <f ca="1">IF(A550&lt;$B$1,VLOOKUP(A550,[1]DI!$A$4:$B$15000,2,FALSE),0)</f>
        <v>0</v>
      </c>
      <c r="E550" s="14">
        <f t="shared" ca="1" si="222"/>
        <v>1</v>
      </c>
      <c r="F550" s="14">
        <f ca="1">(TRUNC(PRODUCT($E$12:$E549),16))</f>
        <v>1.1535112852151499</v>
      </c>
      <c r="G550" s="14">
        <f t="shared" ca="1" si="223"/>
        <v>1.1523404866053599</v>
      </c>
      <c r="H550" s="14">
        <f t="shared" ca="1" si="224"/>
        <v>1.00101602</v>
      </c>
      <c r="I550" s="13">
        <f t="shared" si="214"/>
        <v>0.06</v>
      </c>
      <c r="J550" s="29">
        <f t="shared" si="215"/>
        <v>44910</v>
      </c>
      <c r="K550" s="2">
        <f t="shared" si="216"/>
        <v>1</v>
      </c>
      <c r="L550" s="17">
        <f t="shared" si="217"/>
        <v>1</v>
      </c>
      <c r="M550" s="12">
        <f t="shared" si="209"/>
        <v>1.0002312529999999</v>
      </c>
      <c r="N550" s="12">
        <f t="shared" ca="1" si="210"/>
        <v>1.0012475080000001</v>
      </c>
      <c r="O550" s="179">
        <f t="shared" si="218"/>
        <v>0</v>
      </c>
      <c r="P550" s="14">
        <f t="shared" ca="1" si="207"/>
        <v>0.9280214</v>
      </c>
      <c r="Q550" s="14">
        <f t="shared" si="208"/>
        <v>0</v>
      </c>
      <c r="R550" s="14">
        <f t="shared" ca="1" si="226"/>
        <v>0</v>
      </c>
      <c r="S550" s="20">
        <f t="shared" si="211"/>
        <v>0</v>
      </c>
      <c r="T550" s="14">
        <f t="shared" si="225"/>
        <v>0</v>
      </c>
      <c r="U550" s="4" t="str">
        <f t="shared" si="219"/>
        <v>J=</v>
      </c>
      <c r="V550" s="29">
        <f t="shared" si="220"/>
        <v>44946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12"/>
        <v>44914</v>
      </c>
      <c r="B551" s="144">
        <f t="shared" ca="1" si="221"/>
        <v>745.00042589999998</v>
      </c>
      <c r="C551" s="14">
        <f t="shared" si="213"/>
        <v>743.90016112000001</v>
      </c>
      <c r="D551" s="13">
        <f ca="1">IF(A551&lt;$B$1,VLOOKUP(A551,[1]DI!$A$4:$B$15000,2,FALSE),0)</f>
        <v>0.13650000000000001</v>
      </c>
      <c r="E551" s="14">
        <f t="shared" ca="1" si="222"/>
        <v>1.00050788</v>
      </c>
      <c r="F551" s="14">
        <f ca="1">(TRUNC(PRODUCT($E$12:$E550),16))</f>
        <v>1.1535112852151499</v>
      </c>
      <c r="G551" s="14">
        <f t="shared" ca="1" si="223"/>
        <v>1.1523404866053599</v>
      </c>
      <c r="H551" s="14">
        <f t="shared" ca="1" si="224"/>
        <v>1.00101602</v>
      </c>
      <c r="I551" s="13">
        <f t="shared" si="214"/>
        <v>0.06</v>
      </c>
      <c r="J551" s="29">
        <f t="shared" si="215"/>
        <v>44910</v>
      </c>
      <c r="K551" s="2">
        <f t="shared" si="216"/>
        <v>2</v>
      </c>
      <c r="L551" s="17">
        <f t="shared" si="217"/>
        <v>2</v>
      </c>
      <c r="M551" s="12">
        <f t="shared" si="209"/>
        <v>1.000462559</v>
      </c>
      <c r="N551" s="12">
        <f t="shared" ca="1" si="210"/>
        <v>1.0014790490000001</v>
      </c>
      <c r="O551" s="179">
        <f t="shared" si="218"/>
        <v>0</v>
      </c>
      <c r="P551" s="14">
        <f t="shared" ca="1" si="207"/>
        <v>1.1002647800000001</v>
      </c>
      <c r="Q551" s="14">
        <f t="shared" si="208"/>
        <v>0</v>
      </c>
      <c r="R551" s="14">
        <f t="shared" ca="1" si="226"/>
        <v>0</v>
      </c>
      <c r="S551" s="20">
        <f t="shared" si="211"/>
        <v>0</v>
      </c>
      <c r="T551" s="14">
        <f t="shared" si="225"/>
        <v>0</v>
      </c>
      <c r="U551" s="4" t="str">
        <f t="shared" si="219"/>
        <v>J=</v>
      </c>
      <c r="V551" s="29">
        <f t="shared" si="220"/>
        <v>44946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ht="15" x14ac:dyDescent="0.25">
      <c r="A552" s="145">
        <f t="shared" si="212"/>
        <v>44915</v>
      </c>
      <c r="B552" s="146">
        <f t="shared" ca="1" si="221"/>
        <v>745.55116271999998</v>
      </c>
      <c r="C552" s="147">
        <f t="shared" si="213"/>
        <v>743.90016112000001</v>
      </c>
      <c r="D552" s="13">
        <f ca="1">IF(A552&lt;$B$1,VLOOKUP(A552,[1]DI!$A$4:$B$15000,2,FALSE),0)</f>
        <v>0.13650000000000001</v>
      </c>
      <c r="E552" s="147">
        <f t="shared" ca="1" si="222"/>
        <v>1.00050788</v>
      </c>
      <c r="F552" s="147">
        <f ca="1">(TRUNC(PRODUCT($E$12:$E551),16))</f>
        <v>1.1540971305266901</v>
      </c>
      <c r="G552" s="147">
        <f t="shared" ca="1" si="223"/>
        <v>1.1523404866053599</v>
      </c>
      <c r="H552" s="147">
        <f t="shared" ca="1" si="224"/>
        <v>1.00152441</v>
      </c>
      <c r="I552" s="148">
        <f t="shared" si="214"/>
        <v>0.06</v>
      </c>
      <c r="J552" s="145">
        <f t="shared" si="215"/>
        <v>44910</v>
      </c>
      <c r="K552" s="149">
        <f t="shared" si="216"/>
        <v>3</v>
      </c>
      <c r="L552" s="150">
        <f t="shared" si="217"/>
        <v>3</v>
      </c>
      <c r="M552" s="151">
        <f t="shared" si="209"/>
        <v>1.0006939180000001</v>
      </c>
      <c r="N552" s="151">
        <f t="shared" ca="1" si="210"/>
        <v>1.0022193859999999</v>
      </c>
      <c r="O552" s="180">
        <f t="shared" si="218"/>
        <v>8</v>
      </c>
      <c r="P552" s="147">
        <f t="shared" ca="1" si="207"/>
        <v>1.6510016000000001</v>
      </c>
      <c r="Q552" s="147">
        <f ca="1">P552</f>
        <v>1.6510016000000001</v>
      </c>
      <c r="R552" s="147">
        <f t="shared" ca="1" si="226"/>
        <v>0</v>
      </c>
      <c r="S552" s="187">
        <f>T552/C552</f>
        <v>1.8624687994609854E-2</v>
      </c>
      <c r="T552" s="174">
        <v>13.854908399999999</v>
      </c>
      <c r="U552" s="153" t="str">
        <f t="shared" si="219"/>
        <v>J=</v>
      </c>
      <c r="V552" s="145">
        <f t="shared" si="220"/>
        <v>44946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12"/>
        <v>44916</v>
      </c>
      <c r="B553" s="144">
        <f t="shared" ca="1" si="221"/>
        <v>730.58493867000004</v>
      </c>
      <c r="C553" s="14">
        <f t="shared" si="213"/>
        <v>730.04525272000001</v>
      </c>
      <c r="D553" s="13">
        <f ca="1">IF(A553&lt;$B$1,VLOOKUP(A553,[1]DI!$A$4:$B$15000,2,FALSE),0)</f>
        <v>0.13650000000000001</v>
      </c>
      <c r="E553" s="14">
        <f t="shared" ca="1" si="222"/>
        <v>1.00050788</v>
      </c>
      <c r="F553" s="14">
        <f ca="1">(TRUNC(PRODUCT($E$12:$E552),16))</f>
        <v>1.15468327337734</v>
      </c>
      <c r="G553" s="14">
        <f t="shared" ca="1" si="223"/>
        <v>1.1540971305266901</v>
      </c>
      <c r="H553" s="14">
        <f t="shared" ca="1" si="224"/>
        <v>1.00050788</v>
      </c>
      <c r="I553" s="13">
        <f t="shared" si="214"/>
        <v>0.06</v>
      </c>
      <c r="J553" s="29">
        <f t="shared" si="215"/>
        <v>44915</v>
      </c>
      <c r="K553" s="2">
        <f t="shared" si="216"/>
        <v>1</v>
      </c>
      <c r="L553" s="17">
        <f t="shared" si="217"/>
        <v>1</v>
      </c>
      <c r="M553" s="12">
        <f t="shared" si="209"/>
        <v>1.0002312529999999</v>
      </c>
      <c r="N553" s="12">
        <f t="shared" ca="1" si="210"/>
        <v>1.0007392500000001</v>
      </c>
      <c r="O553" s="179">
        <f t="shared" si="218"/>
        <v>0</v>
      </c>
      <c r="P553" s="14">
        <f t="shared" ca="1" si="207"/>
        <v>0.53968594999999997</v>
      </c>
      <c r="Q553" s="14">
        <v>0</v>
      </c>
      <c r="R553" s="14">
        <f t="shared" ca="1" si="226"/>
        <v>0</v>
      </c>
      <c r="S553" s="20">
        <f t="shared" si="211"/>
        <v>0</v>
      </c>
      <c r="T553" s="14">
        <f t="shared" si="225"/>
        <v>0</v>
      </c>
      <c r="U553" s="4" t="str">
        <f t="shared" si="219"/>
        <v>J=</v>
      </c>
      <c r="V553" s="29">
        <f t="shared" si="220"/>
        <v>44946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ht="15" x14ac:dyDescent="0.25">
      <c r="A554" s="145">
        <f t="shared" si="212"/>
        <v>44917</v>
      </c>
      <c r="B554" s="146">
        <f t="shared" ca="1" si="221"/>
        <v>731.12502542000004</v>
      </c>
      <c r="C554" s="147">
        <f t="shared" si="213"/>
        <v>730.04525272000001</v>
      </c>
      <c r="D554" s="13">
        <f ca="1">IF(A554&lt;$B$1,VLOOKUP(A554,[1]DI!$A$4:$B$15000,2,FALSE),0)</f>
        <v>0.13650000000000001</v>
      </c>
      <c r="E554" s="147">
        <f t="shared" ca="1" si="222"/>
        <v>1.00050788</v>
      </c>
      <c r="F554" s="147">
        <f ca="1">(TRUNC(PRODUCT($E$12:$E553),16))</f>
        <v>1.15526971391822</v>
      </c>
      <c r="G554" s="147">
        <f t="shared" ca="1" si="223"/>
        <v>1.1540971305266901</v>
      </c>
      <c r="H554" s="147">
        <f t="shared" ca="1" si="224"/>
        <v>1.00101602</v>
      </c>
      <c r="I554" s="148">
        <f t="shared" si="214"/>
        <v>0.06</v>
      </c>
      <c r="J554" s="145">
        <f t="shared" si="215"/>
        <v>44915</v>
      </c>
      <c r="K554" s="149">
        <f t="shared" si="216"/>
        <v>2</v>
      </c>
      <c r="L554" s="150">
        <f t="shared" si="217"/>
        <v>2</v>
      </c>
      <c r="M554" s="151">
        <f t="shared" si="209"/>
        <v>1.000462559</v>
      </c>
      <c r="N554" s="151">
        <f t="shared" ca="1" si="210"/>
        <v>1.0014790490000001</v>
      </c>
      <c r="O554" s="180">
        <v>9</v>
      </c>
      <c r="P554" s="147">
        <f t="shared" ca="1" si="207"/>
        <v>1.0797726999999999</v>
      </c>
      <c r="Q554" s="147">
        <f ca="1">P554</f>
        <v>1.0797726999999999</v>
      </c>
      <c r="R554" s="147">
        <f t="shared" ca="1" si="226"/>
        <v>0</v>
      </c>
      <c r="S554" s="187">
        <f>T554/C554</f>
        <v>7.1653685172394415E-3</v>
      </c>
      <c r="T554" s="174">
        <v>5.2310432699999998</v>
      </c>
      <c r="U554" s="153" t="str">
        <f t="shared" si="219"/>
        <v>J=</v>
      </c>
      <c r="V554" s="145">
        <f t="shared" si="220"/>
        <v>44946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12"/>
        <v>44918</v>
      </c>
      <c r="B555" s="144">
        <f t="shared" ca="1" si="221"/>
        <v>725.35002835</v>
      </c>
      <c r="C555" s="14">
        <f t="shared" si="213"/>
        <v>724.81420945000002</v>
      </c>
      <c r="D555" s="13">
        <f ca="1">IF(A555&lt;$B$1,VLOOKUP(A555,[1]DI!$A$4:$B$15000,2,FALSE),0)</f>
        <v>0.13650000000000001</v>
      </c>
      <c r="E555" s="14">
        <f t="shared" ca="1" si="222"/>
        <v>1.00050788</v>
      </c>
      <c r="F555" s="14">
        <f ca="1">(TRUNC(PRODUCT($E$12:$E554),16))</f>
        <v>1.1558564523005299</v>
      </c>
      <c r="G555" s="14">
        <f t="shared" ca="1" si="223"/>
        <v>1.15526971391822</v>
      </c>
      <c r="H555" s="14">
        <f t="shared" ca="1" si="224"/>
        <v>1.00050788</v>
      </c>
      <c r="I555" s="13">
        <f t="shared" si="214"/>
        <v>0.06</v>
      </c>
      <c r="J555" s="29">
        <v>44917</v>
      </c>
      <c r="K555" s="2">
        <f t="shared" si="216"/>
        <v>1</v>
      </c>
      <c r="L555" s="17">
        <f t="shared" si="217"/>
        <v>1</v>
      </c>
      <c r="M555" s="12">
        <f t="shared" si="209"/>
        <v>1.0002312529999999</v>
      </c>
      <c r="N555" s="12">
        <f t="shared" ca="1" si="210"/>
        <v>1.0007392500000001</v>
      </c>
      <c r="O555" s="179">
        <f t="shared" si="218"/>
        <v>0</v>
      </c>
      <c r="P555" s="14">
        <f t="shared" ca="1" si="207"/>
        <v>0.53581889999999999</v>
      </c>
      <c r="Q555" s="14">
        <v>0</v>
      </c>
      <c r="R555" s="14">
        <f t="shared" ca="1" si="226"/>
        <v>0</v>
      </c>
      <c r="S555" s="20">
        <f t="shared" si="211"/>
        <v>0</v>
      </c>
      <c r="T555" s="14">
        <f t="shared" si="225"/>
        <v>0</v>
      </c>
      <c r="U555" s="4" t="str">
        <f t="shared" si="219"/>
        <v>J=</v>
      </c>
      <c r="V555" s="29">
        <f t="shared" si="220"/>
        <v>44979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12"/>
        <v>44919</v>
      </c>
      <c r="B556" s="144">
        <f t="shared" ca="1" si="221"/>
        <v>725.71842097000001</v>
      </c>
      <c r="C556" s="14">
        <f t="shared" si="213"/>
        <v>724.81420945000002</v>
      </c>
      <c r="D556" s="13">
        <f ca="1">IF(A556&lt;$B$1,VLOOKUP(A556,[1]DI!$A$4:$B$15000,2,FALSE),0)</f>
        <v>0</v>
      </c>
      <c r="E556" s="14">
        <f t="shared" ca="1" si="222"/>
        <v>1</v>
      </c>
      <c r="F556" s="14">
        <f ca="1">(TRUNC(PRODUCT($E$12:$E555),16))</f>
        <v>1.1564434886755199</v>
      </c>
      <c r="G556" s="14">
        <f t="shared" ca="1" si="223"/>
        <v>1.15526971391822</v>
      </c>
      <c r="H556" s="14">
        <f t="shared" ca="1" si="224"/>
        <v>1.00101602</v>
      </c>
      <c r="I556" s="13">
        <f t="shared" si="214"/>
        <v>0.06</v>
      </c>
      <c r="J556" s="29">
        <f t="shared" si="215"/>
        <v>44917</v>
      </c>
      <c r="K556" s="2">
        <f t="shared" si="216"/>
        <v>1</v>
      </c>
      <c r="L556" s="17">
        <f t="shared" si="217"/>
        <v>1</v>
      </c>
      <c r="M556" s="12">
        <f t="shared" si="209"/>
        <v>1.0002312529999999</v>
      </c>
      <c r="N556" s="12">
        <f t="shared" ca="1" si="210"/>
        <v>1.0012475080000001</v>
      </c>
      <c r="O556" s="179">
        <f t="shared" si="218"/>
        <v>0</v>
      </c>
      <c r="P556" s="14">
        <f t="shared" ca="1" si="207"/>
        <v>0.90421152000000005</v>
      </c>
      <c r="Q556" s="14">
        <f t="shared" si="208"/>
        <v>0</v>
      </c>
      <c r="R556" s="14">
        <f t="shared" ca="1" si="226"/>
        <v>0</v>
      </c>
      <c r="S556" s="20">
        <f t="shared" si="211"/>
        <v>0</v>
      </c>
      <c r="T556" s="14">
        <f t="shared" si="225"/>
        <v>0</v>
      </c>
      <c r="U556" s="4" t="str">
        <f t="shared" si="219"/>
        <v>J=</v>
      </c>
      <c r="V556" s="29">
        <f t="shared" si="220"/>
        <v>44979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12"/>
        <v>44920</v>
      </c>
      <c r="B557" s="144">
        <f t="shared" ca="1" si="221"/>
        <v>725.71842097000001</v>
      </c>
      <c r="C557" s="14">
        <f t="shared" si="213"/>
        <v>724.81420945000002</v>
      </c>
      <c r="D557" s="13">
        <f ca="1">IF(A557&lt;$B$1,VLOOKUP(A557,[1]DI!$A$4:$B$15000,2,FALSE),0)</f>
        <v>0</v>
      </c>
      <c r="E557" s="14">
        <f t="shared" ca="1" si="222"/>
        <v>1</v>
      </c>
      <c r="F557" s="14">
        <f ca="1">(TRUNC(PRODUCT($E$12:$E556),16))</f>
        <v>1.1564434886755199</v>
      </c>
      <c r="G557" s="14">
        <f t="shared" ca="1" si="223"/>
        <v>1.15526971391822</v>
      </c>
      <c r="H557" s="14">
        <f t="shared" ca="1" si="224"/>
        <v>1.00101602</v>
      </c>
      <c r="I557" s="13">
        <f t="shared" si="214"/>
        <v>0.06</v>
      </c>
      <c r="J557" s="29">
        <f t="shared" si="215"/>
        <v>44917</v>
      </c>
      <c r="K557" s="2">
        <f t="shared" si="216"/>
        <v>1</v>
      </c>
      <c r="L557" s="17">
        <f t="shared" si="217"/>
        <v>1</v>
      </c>
      <c r="M557" s="12">
        <f t="shared" si="209"/>
        <v>1.0002312529999999</v>
      </c>
      <c r="N557" s="12">
        <f t="shared" ca="1" si="210"/>
        <v>1.0012475080000001</v>
      </c>
      <c r="O557" s="179">
        <f t="shared" si="218"/>
        <v>0</v>
      </c>
      <c r="P557" s="14">
        <f t="shared" ca="1" si="207"/>
        <v>0.90421152000000005</v>
      </c>
      <c r="Q557" s="14">
        <f t="shared" si="208"/>
        <v>0</v>
      </c>
      <c r="R557" s="14">
        <f t="shared" ca="1" si="226"/>
        <v>0</v>
      </c>
      <c r="S557" s="20">
        <f t="shared" si="211"/>
        <v>0</v>
      </c>
      <c r="T557" s="14">
        <f t="shared" si="225"/>
        <v>0</v>
      </c>
      <c r="U557" s="4" t="str">
        <f t="shared" si="219"/>
        <v>J=</v>
      </c>
      <c r="V557" s="29">
        <f t="shared" si="220"/>
        <v>44979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12"/>
        <v>44921</v>
      </c>
      <c r="B558" s="144">
        <f t="shared" ca="1" si="221"/>
        <v>725.88624518000006</v>
      </c>
      <c r="C558" s="14">
        <f t="shared" si="213"/>
        <v>724.81420945000002</v>
      </c>
      <c r="D558" s="13">
        <f ca="1">IF(A558&lt;$B$1,VLOOKUP(A558,[1]DI!$A$4:$B$15000,2,FALSE),0)</f>
        <v>0.13650000000000001</v>
      </c>
      <c r="E558" s="14">
        <f t="shared" ca="1" si="222"/>
        <v>1.00050788</v>
      </c>
      <c r="F558" s="14">
        <f ca="1">(TRUNC(PRODUCT($E$12:$E557),16))</f>
        <v>1.1564434886755199</v>
      </c>
      <c r="G558" s="14">
        <f t="shared" ca="1" si="223"/>
        <v>1.15526971391822</v>
      </c>
      <c r="H558" s="14">
        <f t="shared" ca="1" si="224"/>
        <v>1.00101602</v>
      </c>
      <c r="I558" s="13">
        <f t="shared" si="214"/>
        <v>0.06</v>
      </c>
      <c r="J558" s="29">
        <f t="shared" si="215"/>
        <v>44917</v>
      </c>
      <c r="K558" s="2">
        <f t="shared" si="216"/>
        <v>2</v>
      </c>
      <c r="L558" s="17">
        <f t="shared" si="217"/>
        <v>2</v>
      </c>
      <c r="M558" s="12">
        <f t="shared" si="209"/>
        <v>1.000462559</v>
      </c>
      <c r="N558" s="12">
        <f t="shared" ca="1" si="210"/>
        <v>1.0014790490000001</v>
      </c>
      <c r="O558" s="179">
        <f t="shared" si="218"/>
        <v>0</v>
      </c>
      <c r="P558" s="14">
        <f t="shared" ca="1" si="207"/>
        <v>1.0720357300000001</v>
      </c>
      <c r="Q558" s="14">
        <f t="shared" si="208"/>
        <v>0</v>
      </c>
      <c r="R558" s="14">
        <f t="shared" ca="1" si="226"/>
        <v>0</v>
      </c>
      <c r="S558" s="20">
        <f t="shared" si="211"/>
        <v>0</v>
      </c>
      <c r="T558" s="14">
        <f t="shared" si="225"/>
        <v>0</v>
      </c>
      <c r="U558" s="4" t="str">
        <f t="shared" si="219"/>
        <v>J=</v>
      </c>
      <c r="V558" s="29">
        <f t="shared" si="220"/>
        <v>44979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12"/>
        <v>44922</v>
      </c>
      <c r="B559" s="144">
        <f t="shared" ca="1" si="221"/>
        <v>726.42285194999999</v>
      </c>
      <c r="C559" s="14">
        <f t="shared" si="213"/>
        <v>724.81420945000002</v>
      </c>
      <c r="D559" s="13">
        <f ca="1">IF(A559&lt;$B$1,VLOOKUP(A559,[1]DI!$A$4:$B$15000,2,FALSE),0)</f>
        <v>0.13650000000000001</v>
      </c>
      <c r="E559" s="14">
        <f t="shared" ca="1" si="222"/>
        <v>1.00050788</v>
      </c>
      <c r="F559" s="14">
        <f ca="1">(TRUNC(PRODUCT($E$12:$E558),16))</f>
        <v>1.1570308231945501</v>
      </c>
      <c r="G559" s="14">
        <f t="shared" ca="1" si="223"/>
        <v>1.15526971391822</v>
      </c>
      <c r="H559" s="14">
        <f t="shared" ca="1" si="224"/>
        <v>1.00152441</v>
      </c>
      <c r="I559" s="13">
        <f t="shared" si="214"/>
        <v>0.06</v>
      </c>
      <c r="J559" s="29">
        <f t="shared" si="215"/>
        <v>44917</v>
      </c>
      <c r="K559" s="2">
        <f t="shared" si="216"/>
        <v>3</v>
      </c>
      <c r="L559" s="17">
        <f t="shared" si="217"/>
        <v>3</v>
      </c>
      <c r="M559" s="12">
        <f t="shared" si="209"/>
        <v>1.0006939180000001</v>
      </c>
      <c r="N559" s="12">
        <f t="shared" ca="1" si="210"/>
        <v>1.0022193859999999</v>
      </c>
      <c r="O559" s="179">
        <f t="shared" si="218"/>
        <v>0</v>
      </c>
      <c r="P559" s="14">
        <f t="shared" ca="1" si="207"/>
        <v>1.6086425</v>
      </c>
      <c r="Q559" s="14">
        <f t="shared" si="208"/>
        <v>0</v>
      </c>
      <c r="R559" s="14">
        <f t="shared" ca="1" si="226"/>
        <v>0</v>
      </c>
      <c r="S559" s="20">
        <f t="shared" si="211"/>
        <v>0</v>
      </c>
      <c r="T559" s="14">
        <f t="shared" si="225"/>
        <v>0</v>
      </c>
      <c r="U559" s="4" t="str">
        <f t="shared" si="219"/>
        <v>J=</v>
      </c>
      <c r="V559" s="29">
        <f t="shared" si="220"/>
        <v>44979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12"/>
        <v>44923</v>
      </c>
      <c r="B560" s="144">
        <f t="shared" ca="1" si="221"/>
        <v>726.95986390000007</v>
      </c>
      <c r="C560" s="14">
        <f t="shared" si="213"/>
        <v>724.81420945000002</v>
      </c>
      <c r="D560" s="13">
        <f ca="1">IF(A560&lt;$B$1,VLOOKUP(A560,[1]DI!$A$4:$B$15000,2,FALSE),0)</f>
        <v>0.13650000000000001</v>
      </c>
      <c r="E560" s="14">
        <f t="shared" ca="1" si="222"/>
        <v>1.00050788</v>
      </c>
      <c r="F560" s="14">
        <f ca="1">(TRUNC(PRODUCT($E$12:$E559),16))</f>
        <v>1.1576184560090299</v>
      </c>
      <c r="G560" s="14">
        <f t="shared" ca="1" si="223"/>
        <v>1.15526971391822</v>
      </c>
      <c r="H560" s="14">
        <f t="shared" ca="1" si="224"/>
        <v>1.00203307</v>
      </c>
      <c r="I560" s="13">
        <f t="shared" si="214"/>
        <v>0.06</v>
      </c>
      <c r="J560" s="29">
        <f t="shared" si="215"/>
        <v>44917</v>
      </c>
      <c r="K560" s="2">
        <f t="shared" si="216"/>
        <v>4</v>
      </c>
      <c r="L560" s="17">
        <f t="shared" si="217"/>
        <v>4</v>
      </c>
      <c r="M560" s="12">
        <f t="shared" si="209"/>
        <v>1.0009253309999999</v>
      </c>
      <c r="N560" s="12">
        <f t="shared" ca="1" si="210"/>
        <v>1.0029602820000001</v>
      </c>
      <c r="O560" s="179">
        <f t="shared" si="218"/>
        <v>0</v>
      </c>
      <c r="P560" s="14">
        <f t="shared" ca="1" si="207"/>
        <v>2.1456544499999999</v>
      </c>
      <c r="Q560" s="14">
        <f t="shared" si="208"/>
        <v>0</v>
      </c>
      <c r="R560" s="14">
        <f t="shared" ca="1" si="226"/>
        <v>0</v>
      </c>
      <c r="S560" s="20">
        <f t="shared" si="211"/>
        <v>0</v>
      </c>
      <c r="T560" s="14">
        <f t="shared" si="225"/>
        <v>0</v>
      </c>
      <c r="U560" s="4" t="str">
        <f t="shared" si="219"/>
        <v>J=</v>
      </c>
      <c r="V560" s="29">
        <f t="shared" si="220"/>
        <v>44979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ht="15" x14ac:dyDescent="0.25">
      <c r="A561" s="145">
        <f t="shared" si="212"/>
        <v>44924</v>
      </c>
      <c r="B561" s="146">
        <f t="shared" ca="1" si="221"/>
        <v>727.49726798000006</v>
      </c>
      <c r="C561" s="147">
        <f t="shared" si="213"/>
        <v>724.81420945000002</v>
      </c>
      <c r="D561" s="13">
        <f ca="1">IF(A561&lt;$B$1,VLOOKUP(A561,[1]DI!$A$4:$B$15000,2,FALSE),0)</f>
        <v>0.13650000000000001</v>
      </c>
      <c r="E561" s="147">
        <f t="shared" ca="1" si="222"/>
        <v>1.00050788</v>
      </c>
      <c r="F561" s="147">
        <f ca="1">(TRUNC(PRODUCT($E$12:$E560),16))</f>
        <v>1.15820638727047</v>
      </c>
      <c r="G561" s="147">
        <f t="shared" ca="1" si="223"/>
        <v>1.15526971391822</v>
      </c>
      <c r="H561" s="147">
        <f t="shared" ca="1" si="224"/>
        <v>1.0025419799999999</v>
      </c>
      <c r="I561" s="148">
        <f t="shared" si="214"/>
        <v>0.06</v>
      </c>
      <c r="J561" s="145">
        <f t="shared" si="215"/>
        <v>44917</v>
      </c>
      <c r="K561" s="149">
        <f t="shared" si="216"/>
        <v>5</v>
      </c>
      <c r="L561" s="150">
        <f t="shared" si="217"/>
        <v>5</v>
      </c>
      <c r="M561" s="151">
        <f t="shared" si="209"/>
        <v>1.001156798</v>
      </c>
      <c r="N561" s="151">
        <f t="shared" ca="1" si="210"/>
        <v>1.0037017189999999</v>
      </c>
      <c r="O561" s="180">
        <v>10</v>
      </c>
      <c r="P561" s="147">
        <f t="shared" ca="1" si="207"/>
        <v>2.6830585299999998</v>
      </c>
      <c r="Q561" s="147">
        <f ca="1">P561</f>
        <v>2.6830585299999998</v>
      </c>
      <c r="R561" s="147">
        <f t="shared" ca="1" si="226"/>
        <v>0</v>
      </c>
      <c r="S561" s="187">
        <f>T561/C561</f>
        <v>6.7030639254253652E-3</v>
      </c>
      <c r="T561" s="174">
        <v>4.8584759799999997</v>
      </c>
      <c r="U561" s="153" t="str">
        <f t="shared" si="219"/>
        <v>J=</v>
      </c>
      <c r="V561" s="145">
        <f t="shared" si="220"/>
        <v>44979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12"/>
        <v>44925</v>
      </c>
      <c r="B562" s="144">
        <f t="shared" ca="1" si="221"/>
        <v>720.48796074000006</v>
      </c>
      <c r="C562" s="14">
        <f t="shared" si="213"/>
        <v>719.95573347000004</v>
      </c>
      <c r="D562" s="13">
        <f ca="1">IF(A562&lt;$B$1,VLOOKUP(A562,[1]DI!$A$4:$B$15000,2,FALSE),0)</f>
        <v>0.13650000000000001</v>
      </c>
      <c r="E562" s="14">
        <f t="shared" ca="1" si="222"/>
        <v>1.00050788</v>
      </c>
      <c r="F562" s="14">
        <f ca="1">(TRUNC(PRODUCT($E$12:$E561),16))</f>
        <v>1.15879461713044</v>
      </c>
      <c r="G562" s="14">
        <f t="shared" ca="1" si="223"/>
        <v>1.15820638727047</v>
      </c>
      <c r="H562" s="14">
        <f t="shared" ca="1" si="224"/>
        <v>1.00050788</v>
      </c>
      <c r="I562" s="13">
        <f t="shared" si="214"/>
        <v>0.06</v>
      </c>
      <c r="J562" s="29">
        <f t="shared" ref="J562:J568" si="227">IF(O561&gt;0,A561,J561)</f>
        <v>44924</v>
      </c>
      <c r="K562" s="2">
        <f t="shared" si="216"/>
        <v>1</v>
      </c>
      <c r="L562" s="17">
        <f t="shared" si="217"/>
        <v>1</v>
      </c>
      <c r="M562" s="12">
        <f t="shared" si="209"/>
        <v>1.0002312529999999</v>
      </c>
      <c r="N562" s="12">
        <f t="shared" ca="1" si="210"/>
        <v>1.0007392500000001</v>
      </c>
      <c r="O562" s="179">
        <f t="shared" si="218"/>
        <v>0</v>
      </c>
      <c r="P562" s="14">
        <f t="shared" ref="P562:P625" ca="1" si="228">TRUNC(((N562-1)*C562),8)+TRUNC(R561*N562,8)</f>
        <v>0.53222727000000003</v>
      </c>
      <c r="Q562" s="14">
        <v>0</v>
      </c>
      <c r="R562" s="14">
        <f t="shared" ca="1" si="226"/>
        <v>0</v>
      </c>
      <c r="S562" s="20">
        <f t="shared" si="211"/>
        <v>0</v>
      </c>
      <c r="T562" s="14">
        <f t="shared" si="225"/>
        <v>0</v>
      </c>
      <c r="U562" s="4" t="str">
        <f t="shared" si="219"/>
        <v>J=</v>
      </c>
      <c r="V562" s="29">
        <f t="shared" si="220"/>
        <v>45005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12"/>
        <v>44926</v>
      </c>
      <c r="B563" s="144">
        <f t="shared" ca="1" si="221"/>
        <v>720.85388399999999</v>
      </c>
      <c r="C563" s="14">
        <f t="shared" si="213"/>
        <v>719.95573347000004</v>
      </c>
      <c r="D563" s="13">
        <f ca="1">IF(A563&lt;$B$1,VLOOKUP(A563,[1]DI!$A$4:$B$15000,2,FALSE),0)</f>
        <v>0</v>
      </c>
      <c r="E563" s="14">
        <f t="shared" ca="1" si="222"/>
        <v>1</v>
      </c>
      <c r="F563" s="14">
        <f ca="1">(TRUNC(PRODUCT($E$12:$E562),16))</f>
        <v>1.1593831457405901</v>
      </c>
      <c r="G563" s="14">
        <f t="shared" ca="1" si="223"/>
        <v>1.15820638727047</v>
      </c>
      <c r="H563" s="14">
        <f t="shared" ca="1" si="224"/>
        <v>1.00101602</v>
      </c>
      <c r="I563" s="13">
        <f t="shared" si="214"/>
        <v>0.06</v>
      </c>
      <c r="J563" s="29">
        <f t="shared" si="227"/>
        <v>44924</v>
      </c>
      <c r="K563" s="2">
        <f t="shared" si="216"/>
        <v>1</v>
      </c>
      <c r="L563" s="17">
        <f t="shared" si="217"/>
        <v>1</v>
      </c>
      <c r="M563" s="12">
        <f t="shared" si="209"/>
        <v>1.0002312529999999</v>
      </c>
      <c r="N563" s="12">
        <f t="shared" ca="1" si="210"/>
        <v>1.0012475080000001</v>
      </c>
      <c r="O563" s="179">
        <f t="shared" si="218"/>
        <v>0</v>
      </c>
      <c r="P563" s="14">
        <f t="shared" ca="1" si="228"/>
        <v>0.89815053</v>
      </c>
      <c r="Q563" s="14">
        <f t="shared" ref="Q563:Q623" si="229">Q562</f>
        <v>0</v>
      </c>
      <c r="R563" s="14">
        <f t="shared" ca="1" si="226"/>
        <v>0</v>
      </c>
      <c r="S563" s="20">
        <f t="shared" si="211"/>
        <v>0</v>
      </c>
      <c r="T563" s="14">
        <f t="shared" si="225"/>
        <v>0</v>
      </c>
      <c r="U563" s="4" t="str">
        <f t="shared" si="219"/>
        <v>J=</v>
      </c>
      <c r="V563" s="29">
        <f t="shared" si="220"/>
        <v>45005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12"/>
        <v>44927</v>
      </c>
      <c r="B564" s="144">
        <f t="shared" ca="1" si="221"/>
        <v>720.85388399999999</v>
      </c>
      <c r="C564" s="14">
        <f t="shared" si="213"/>
        <v>719.95573347000004</v>
      </c>
      <c r="D564" s="13">
        <f ca="1">IF(A564&lt;$B$1,VLOOKUP(A564,[1]DI!$A$4:$B$15000,2,FALSE),0)</f>
        <v>0</v>
      </c>
      <c r="E564" s="14">
        <f t="shared" ca="1" si="222"/>
        <v>1</v>
      </c>
      <c r="F564" s="14">
        <f ca="1">(TRUNC(PRODUCT($E$12:$E563),16))</f>
        <v>1.1593831457405901</v>
      </c>
      <c r="G564" s="14">
        <f t="shared" ca="1" si="223"/>
        <v>1.15820638727047</v>
      </c>
      <c r="H564" s="14">
        <f t="shared" ca="1" si="224"/>
        <v>1.00101602</v>
      </c>
      <c r="I564" s="13">
        <f t="shared" si="214"/>
        <v>0.06</v>
      </c>
      <c r="J564" s="29">
        <f t="shared" si="227"/>
        <v>44924</v>
      </c>
      <c r="K564" s="2">
        <f t="shared" si="216"/>
        <v>1</v>
      </c>
      <c r="L564" s="17">
        <f t="shared" si="217"/>
        <v>1</v>
      </c>
      <c r="M564" s="12">
        <f t="shared" si="209"/>
        <v>1.0002312529999999</v>
      </c>
      <c r="N564" s="12">
        <f t="shared" ca="1" si="210"/>
        <v>1.0012475080000001</v>
      </c>
      <c r="O564" s="179">
        <f t="shared" si="218"/>
        <v>0</v>
      </c>
      <c r="P564" s="14">
        <f t="shared" ca="1" si="228"/>
        <v>0.89815053</v>
      </c>
      <c r="Q564" s="14">
        <f t="shared" si="229"/>
        <v>0</v>
      </c>
      <c r="R564" s="14">
        <f t="shared" ca="1" si="226"/>
        <v>0</v>
      </c>
      <c r="S564" s="20">
        <f t="shared" si="211"/>
        <v>0</v>
      </c>
      <c r="T564" s="14">
        <f t="shared" si="225"/>
        <v>0</v>
      </c>
      <c r="U564" s="4" t="str">
        <f t="shared" si="219"/>
        <v>J=</v>
      </c>
      <c r="V564" s="29">
        <f t="shared" si="220"/>
        <v>45005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12"/>
        <v>44928</v>
      </c>
      <c r="B565" s="144">
        <f t="shared" ca="1" si="221"/>
        <v>721.02058327000009</v>
      </c>
      <c r="C565" s="14">
        <f t="shared" si="213"/>
        <v>719.95573347000004</v>
      </c>
      <c r="D565" s="13">
        <f ca="1">IF(A565&lt;$B$1,VLOOKUP(A565,[1]DI!$A$4:$B$15000,2,FALSE),0)</f>
        <v>0.13650000000000001</v>
      </c>
      <c r="E565" s="14">
        <f t="shared" ca="1" si="222"/>
        <v>1.00050788</v>
      </c>
      <c r="F565" s="14">
        <f ca="1">(TRUNC(PRODUCT($E$12:$E564),16))</f>
        <v>1.1593831457405901</v>
      </c>
      <c r="G565" s="14">
        <f t="shared" ca="1" si="223"/>
        <v>1.15820638727047</v>
      </c>
      <c r="H565" s="14">
        <f t="shared" ca="1" si="224"/>
        <v>1.00101602</v>
      </c>
      <c r="I565" s="13">
        <f t="shared" si="214"/>
        <v>0.06</v>
      </c>
      <c r="J565" s="29">
        <f t="shared" si="227"/>
        <v>44924</v>
      </c>
      <c r="K565" s="2">
        <f t="shared" si="216"/>
        <v>2</v>
      </c>
      <c r="L565" s="17">
        <f t="shared" si="217"/>
        <v>2</v>
      </c>
      <c r="M565" s="12">
        <f t="shared" si="209"/>
        <v>1.000462559</v>
      </c>
      <c r="N565" s="12">
        <f t="shared" ca="1" si="210"/>
        <v>1.0014790490000001</v>
      </c>
      <c r="O565" s="179">
        <f t="shared" si="218"/>
        <v>0</v>
      </c>
      <c r="P565" s="14">
        <f t="shared" ca="1" si="228"/>
        <v>1.0648498</v>
      </c>
      <c r="Q565" s="14">
        <f t="shared" si="229"/>
        <v>0</v>
      </c>
      <c r="R565" s="14">
        <f t="shared" ca="1" si="226"/>
        <v>0</v>
      </c>
      <c r="S565" s="20">
        <f t="shared" si="211"/>
        <v>0</v>
      </c>
      <c r="T565" s="14">
        <f t="shared" si="225"/>
        <v>0</v>
      </c>
      <c r="U565" s="4" t="str">
        <f t="shared" si="219"/>
        <v>J=</v>
      </c>
      <c r="V565" s="29">
        <f t="shared" si="220"/>
        <v>45005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12"/>
        <v>44929</v>
      </c>
      <c r="B566" s="144">
        <f t="shared" ca="1" si="221"/>
        <v>721.55359314000009</v>
      </c>
      <c r="C566" s="14">
        <f t="shared" si="213"/>
        <v>719.95573347000004</v>
      </c>
      <c r="D566" s="13">
        <f ca="1">IF(A566&lt;$B$1,VLOOKUP(A566,[1]DI!$A$4:$B$15000,2,FALSE),0)</f>
        <v>0.13650000000000001</v>
      </c>
      <c r="E566" s="14">
        <f t="shared" ca="1" si="222"/>
        <v>1.00050788</v>
      </c>
      <c r="F566" s="14">
        <f ca="1">(TRUNC(PRODUCT($E$12:$E565),16))</f>
        <v>1.1599719732526499</v>
      </c>
      <c r="G566" s="14">
        <f t="shared" ca="1" si="223"/>
        <v>1.15820638727047</v>
      </c>
      <c r="H566" s="14">
        <f t="shared" ca="1" si="224"/>
        <v>1.00152441</v>
      </c>
      <c r="I566" s="13">
        <f t="shared" si="214"/>
        <v>0.06</v>
      </c>
      <c r="J566" s="29">
        <f t="shared" si="227"/>
        <v>44924</v>
      </c>
      <c r="K566" s="2">
        <f t="shared" si="216"/>
        <v>3</v>
      </c>
      <c r="L566" s="17">
        <f t="shared" si="217"/>
        <v>3</v>
      </c>
      <c r="M566" s="12">
        <f t="shared" si="209"/>
        <v>1.0006939180000001</v>
      </c>
      <c r="N566" s="12">
        <f t="shared" ca="1" si="210"/>
        <v>1.0022193859999999</v>
      </c>
      <c r="O566" s="179">
        <f t="shared" si="218"/>
        <v>0</v>
      </c>
      <c r="P566" s="14">
        <f t="shared" ca="1" si="228"/>
        <v>1.5978596700000001</v>
      </c>
      <c r="Q566" s="14">
        <f t="shared" si="229"/>
        <v>0</v>
      </c>
      <c r="R566" s="14">
        <f t="shared" ca="1" si="226"/>
        <v>0</v>
      </c>
      <c r="S566" s="20">
        <f t="shared" si="211"/>
        <v>0</v>
      </c>
      <c r="T566" s="14">
        <f t="shared" si="225"/>
        <v>0</v>
      </c>
      <c r="U566" s="4" t="str">
        <f t="shared" si="219"/>
        <v>J=</v>
      </c>
      <c r="V566" s="29">
        <f t="shared" si="220"/>
        <v>45005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12"/>
        <v>44930</v>
      </c>
      <c r="B567" s="144">
        <f t="shared" ca="1" si="221"/>
        <v>722.08700546</v>
      </c>
      <c r="C567" s="14">
        <f t="shared" si="213"/>
        <v>719.95573347000004</v>
      </c>
      <c r="D567" s="13">
        <f ca="1">IF(A567&lt;$B$1,VLOOKUP(A567,[1]DI!$A$4:$B$15000,2,FALSE),0)</f>
        <v>0.13650000000000001</v>
      </c>
      <c r="E567" s="14">
        <f t="shared" ca="1" si="222"/>
        <v>1.00050788</v>
      </c>
      <c r="F567" s="14">
        <f ca="1">(TRUNC(PRODUCT($E$12:$E566),16))</f>
        <v>1.1605610998184199</v>
      </c>
      <c r="G567" s="14">
        <f t="shared" ca="1" si="223"/>
        <v>1.15820638727047</v>
      </c>
      <c r="H567" s="14">
        <f t="shared" ca="1" si="224"/>
        <v>1.00203307</v>
      </c>
      <c r="I567" s="13">
        <f t="shared" si="214"/>
        <v>0.06</v>
      </c>
      <c r="J567" s="29">
        <f t="shared" si="227"/>
        <v>44924</v>
      </c>
      <c r="K567" s="2">
        <f t="shared" si="216"/>
        <v>4</v>
      </c>
      <c r="L567" s="17">
        <f t="shared" si="217"/>
        <v>4</v>
      </c>
      <c r="M567" s="12">
        <f t="shared" si="209"/>
        <v>1.0009253309999999</v>
      </c>
      <c r="N567" s="12">
        <f t="shared" ca="1" si="210"/>
        <v>1.0029602820000001</v>
      </c>
      <c r="O567" s="179">
        <f t="shared" si="218"/>
        <v>0</v>
      </c>
      <c r="P567" s="14">
        <f t="shared" ca="1" si="228"/>
        <v>2.1312719900000001</v>
      </c>
      <c r="Q567" s="14">
        <f t="shared" si="229"/>
        <v>0</v>
      </c>
      <c r="R567" s="14">
        <f t="shared" ca="1" si="226"/>
        <v>0</v>
      </c>
      <c r="S567" s="20">
        <f t="shared" si="211"/>
        <v>0</v>
      </c>
      <c r="T567" s="14">
        <f t="shared" si="225"/>
        <v>0</v>
      </c>
      <c r="U567" s="4" t="str">
        <f t="shared" si="219"/>
        <v>J=</v>
      </c>
      <c r="V567" s="29">
        <f t="shared" si="220"/>
        <v>45005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ht="15" x14ac:dyDescent="0.25">
      <c r="A568" s="145">
        <f t="shared" si="212"/>
        <v>44931</v>
      </c>
      <c r="B568" s="146">
        <f t="shared" ca="1" si="221"/>
        <v>722.62080728000001</v>
      </c>
      <c r="C568" s="147">
        <f t="shared" si="213"/>
        <v>719.95573347000004</v>
      </c>
      <c r="D568" s="13">
        <f ca="1">IF(A568&lt;$B$1,VLOOKUP(A568,[1]DI!$A$4:$B$15000,2,FALSE),0)</f>
        <v>0.13650000000000001</v>
      </c>
      <c r="E568" s="147">
        <f t="shared" ca="1" si="222"/>
        <v>1.00050788</v>
      </c>
      <c r="F568" s="147">
        <f ca="1">(TRUNC(PRODUCT($E$12:$E567),16))</f>
        <v>1.1611505255898</v>
      </c>
      <c r="G568" s="147">
        <f t="shared" ca="1" si="223"/>
        <v>1.15820638727047</v>
      </c>
      <c r="H568" s="147">
        <f t="shared" ca="1" si="224"/>
        <v>1.0025419799999999</v>
      </c>
      <c r="I568" s="148">
        <f t="shared" si="214"/>
        <v>0.06</v>
      </c>
      <c r="J568" s="145">
        <f t="shared" si="227"/>
        <v>44924</v>
      </c>
      <c r="K568" s="149">
        <f t="shared" si="216"/>
        <v>5</v>
      </c>
      <c r="L568" s="150">
        <f t="shared" si="217"/>
        <v>5</v>
      </c>
      <c r="M568" s="151">
        <f t="shared" si="209"/>
        <v>1.001156798</v>
      </c>
      <c r="N568" s="151">
        <f t="shared" ca="1" si="210"/>
        <v>1.0037017189999999</v>
      </c>
      <c r="O568" s="180">
        <v>11</v>
      </c>
      <c r="P568" s="147">
        <f t="shared" ca="1" si="228"/>
        <v>2.66507381</v>
      </c>
      <c r="Q568" s="147">
        <f ca="1">P568</f>
        <v>2.66507381</v>
      </c>
      <c r="R568" s="147">
        <f t="shared" ca="1" si="226"/>
        <v>0</v>
      </c>
      <c r="S568" s="187">
        <f>T568/C568</f>
        <v>4.8111699219412288E-3</v>
      </c>
      <c r="T568" s="174">
        <v>3.46382937</v>
      </c>
      <c r="U568" s="153" t="str">
        <f t="shared" si="219"/>
        <v>J=</v>
      </c>
      <c r="V568" s="145">
        <f t="shared" si="220"/>
        <v>45005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12"/>
        <v>44932</v>
      </c>
      <c r="B569" s="144">
        <f t="shared" ca="1" si="221"/>
        <v>717.02157074000002</v>
      </c>
      <c r="C569" s="14">
        <f t="shared" si="213"/>
        <v>716.49190410000006</v>
      </c>
      <c r="D569" s="13">
        <f ca="1">IF(A569&lt;$B$1,VLOOKUP(A569,[1]DI!$A$4:$B$15000,2,FALSE),0)</f>
        <v>0.13650000000000001</v>
      </c>
      <c r="E569" s="14">
        <f t="shared" ca="1" si="222"/>
        <v>1.00050788</v>
      </c>
      <c r="F569" s="14">
        <f ca="1">(TRUNC(PRODUCT($E$12:$E568),16))</f>
        <v>1.16174025071873</v>
      </c>
      <c r="G569" s="14">
        <f t="shared" ca="1" si="223"/>
        <v>1.1611505255898</v>
      </c>
      <c r="H569" s="14">
        <f t="shared" ca="1" si="224"/>
        <v>1.00050788</v>
      </c>
      <c r="I569" s="13">
        <f t="shared" si="214"/>
        <v>0.06</v>
      </c>
      <c r="J569" s="29">
        <f>IF(O568&gt;0,A568,J568)</f>
        <v>44931</v>
      </c>
      <c r="K569" s="2">
        <f t="shared" si="216"/>
        <v>1</v>
      </c>
      <c r="L569" s="17">
        <f t="shared" si="217"/>
        <v>1</v>
      </c>
      <c r="M569" s="12">
        <f t="shared" si="209"/>
        <v>1.0002312529999999</v>
      </c>
      <c r="N569" s="12">
        <f t="shared" ca="1" si="210"/>
        <v>1.0007392500000001</v>
      </c>
      <c r="O569" s="179">
        <f t="shared" si="218"/>
        <v>0</v>
      </c>
      <c r="P569" s="14">
        <f t="shared" ca="1" si="228"/>
        <v>0.52966663999999997</v>
      </c>
      <c r="Q569" s="14">
        <v>0</v>
      </c>
      <c r="R569" s="14">
        <f t="shared" ca="1" si="226"/>
        <v>0</v>
      </c>
      <c r="S569" s="20">
        <f t="shared" si="211"/>
        <v>0</v>
      </c>
      <c r="T569" s="14">
        <f t="shared" si="225"/>
        <v>0</v>
      </c>
      <c r="U569" s="4" t="str">
        <f t="shared" si="219"/>
        <v>J=</v>
      </c>
      <c r="V569" s="29">
        <f t="shared" si="220"/>
        <v>45036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12"/>
        <v>44933</v>
      </c>
      <c r="B570" s="144">
        <f t="shared" ca="1" si="221"/>
        <v>717.38573348000011</v>
      </c>
      <c r="C570" s="14">
        <f t="shared" si="213"/>
        <v>716.49190410000006</v>
      </c>
      <c r="D570" s="13">
        <f ca="1">IF(A570&lt;$B$1,VLOOKUP(A570,[1]DI!$A$4:$B$15000,2,FALSE),0)</f>
        <v>0</v>
      </c>
      <c r="E570" s="14">
        <f t="shared" ca="1" si="222"/>
        <v>1</v>
      </c>
      <c r="F570" s="14">
        <f ca="1">(TRUNC(PRODUCT($E$12:$E569),16))</f>
        <v>1.16233027535727</v>
      </c>
      <c r="G570" s="14">
        <f t="shared" ca="1" si="223"/>
        <v>1.1611505255898</v>
      </c>
      <c r="H570" s="14">
        <f t="shared" ca="1" si="224"/>
        <v>1.00101602</v>
      </c>
      <c r="I570" s="13">
        <f t="shared" si="214"/>
        <v>0.06</v>
      </c>
      <c r="J570" s="29">
        <f t="shared" ref="J570:J633" si="230">IF(O569&gt;0,A569,J569)</f>
        <v>44931</v>
      </c>
      <c r="K570" s="2">
        <f t="shared" si="216"/>
        <v>1</v>
      </c>
      <c r="L570" s="17">
        <f t="shared" si="217"/>
        <v>1</v>
      </c>
      <c r="M570" s="12">
        <f t="shared" si="209"/>
        <v>1.0002312529999999</v>
      </c>
      <c r="N570" s="12">
        <f t="shared" ca="1" si="210"/>
        <v>1.0012475080000001</v>
      </c>
      <c r="O570" s="179">
        <f t="shared" si="218"/>
        <v>0</v>
      </c>
      <c r="P570" s="14">
        <f t="shared" ca="1" si="228"/>
        <v>0.89382938000000001</v>
      </c>
      <c r="Q570" s="14">
        <f t="shared" si="229"/>
        <v>0</v>
      </c>
      <c r="R570" s="14">
        <f t="shared" ca="1" si="226"/>
        <v>0</v>
      </c>
      <c r="S570" s="20">
        <f t="shared" si="211"/>
        <v>0</v>
      </c>
      <c r="T570" s="14">
        <f t="shared" si="225"/>
        <v>0</v>
      </c>
      <c r="U570" s="4" t="str">
        <f t="shared" si="219"/>
        <v>J=</v>
      </c>
      <c r="V570" s="29">
        <f t="shared" si="220"/>
        <v>45036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12"/>
        <v>44934</v>
      </c>
      <c r="B571" s="144">
        <f t="shared" ca="1" si="221"/>
        <v>717.38573348000011</v>
      </c>
      <c r="C571" s="14">
        <f t="shared" si="213"/>
        <v>716.49190410000006</v>
      </c>
      <c r="D571" s="13">
        <f ca="1">IF(A571&lt;$B$1,VLOOKUP(A571,[1]DI!$A$4:$B$15000,2,FALSE),0)</f>
        <v>0</v>
      </c>
      <c r="E571" s="14">
        <f t="shared" ca="1" si="222"/>
        <v>1</v>
      </c>
      <c r="F571" s="14">
        <f ca="1">(TRUNC(PRODUCT($E$12:$E570),16))</f>
        <v>1.16233027535727</v>
      </c>
      <c r="G571" s="14">
        <f t="shared" ca="1" si="223"/>
        <v>1.1611505255898</v>
      </c>
      <c r="H571" s="14">
        <f t="shared" ca="1" si="224"/>
        <v>1.00101602</v>
      </c>
      <c r="I571" s="13">
        <f t="shared" si="214"/>
        <v>0.06</v>
      </c>
      <c r="J571" s="29">
        <f t="shared" si="230"/>
        <v>44931</v>
      </c>
      <c r="K571" s="2">
        <f t="shared" si="216"/>
        <v>1</v>
      </c>
      <c r="L571" s="17">
        <f t="shared" si="217"/>
        <v>1</v>
      </c>
      <c r="M571" s="12">
        <f t="shared" si="209"/>
        <v>1.0002312529999999</v>
      </c>
      <c r="N571" s="12">
        <f t="shared" ca="1" si="210"/>
        <v>1.0012475080000001</v>
      </c>
      <c r="O571" s="179">
        <f t="shared" si="218"/>
        <v>0</v>
      </c>
      <c r="P571" s="14">
        <f t="shared" ca="1" si="228"/>
        <v>0.89382938000000001</v>
      </c>
      <c r="Q571" s="14">
        <f t="shared" si="229"/>
        <v>0</v>
      </c>
      <c r="R571" s="14">
        <f t="shared" ca="1" si="226"/>
        <v>0</v>
      </c>
      <c r="S571" s="20">
        <f t="shared" si="211"/>
        <v>0</v>
      </c>
      <c r="T571" s="14">
        <f t="shared" si="225"/>
        <v>0</v>
      </c>
      <c r="U571" s="4" t="str">
        <f t="shared" si="219"/>
        <v>J=</v>
      </c>
      <c r="V571" s="29">
        <f t="shared" si="220"/>
        <v>45036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12"/>
        <v>44935</v>
      </c>
      <c r="B572" s="144">
        <f t="shared" ca="1" si="221"/>
        <v>717.55163073000006</v>
      </c>
      <c r="C572" s="14">
        <f t="shared" si="213"/>
        <v>716.49190410000006</v>
      </c>
      <c r="D572" s="13">
        <f ca="1">IF(A572&lt;$B$1,VLOOKUP(A572,[1]DI!$A$4:$B$15000,2,FALSE),0)</f>
        <v>0.13650000000000001</v>
      </c>
      <c r="E572" s="14">
        <f t="shared" ca="1" si="222"/>
        <v>1.00050788</v>
      </c>
      <c r="F572" s="14">
        <f ca="1">(TRUNC(PRODUCT($E$12:$E571),16))</f>
        <v>1.16233027535727</v>
      </c>
      <c r="G572" s="14">
        <f t="shared" ca="1" si="223"/>
        <v>1.1611505255898</v>
      </c>
      <c r="H572" s="14">
        <f t="shared" ca="1" si="224"/>
        <v>1.00101602</v>
      </c>
      <c r="I572" s="13">
        <f t="shared" si="214"/>
        <v>0.06</v>
      </c>
      <c r="J572" s="29">
        <f t="shared" si="230"/>
        <v>44931</v>
      </c>
      <c r="K572" s="2">
        <f t="shared" si="216"/>
        <v>2</v>
      </c>
      <c r="L572" s="17">
        <f t="shared" si="217"/>
        <v>2</v>
      </c>
      <c r="M572" s="12">
        <f t="shared" si="209"/>
        <v>1.000462559</v>
      </c>
      <c r="N572" s="12">
        <f t="shared" ca="1" si="210"/>
        <v>1.0014790490000001</v>
      </c>
      <c r="O572" s="179">
        <f t="shared" si="218"/>
        <v>0</v>
      </c>
      <c r="P572" s="14">
        <f t="shared" ca="1" si="228"/>
        <v>1.0597266299999999</v>
      </c>
      <c r="Q572" s="14">
        <f t="shared" si="229"/>
        <v>0</v>
      </c>
      <c r="R572" s="14">
        <f t="shared" ca="1" si="226"/>
        <v>0</v>
      </c>
      <c r="S572" s="20">
        <f t="shared" si="211"/>
        <v>0</v>
      </c>
      <c r="T572" s="14">
        <f t="shared" si="225"/>
        <v>0</v>
      </c>
      <c r="U572" s="4" t="str">
        <f t="shared" si="219"/>
        <v>J=</v>
      </c>
      <c r="V572" s="29">
        <f t="shared" si="220"/>
        <v>45036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12"/>
        <v>44936</v>
      </c>
      <c r="B573" s="144">
        <f t="shared" ca="1" si="221"/>
        <v>718.08207620000007</v>
      </c>
      <c r="C573" s="14">
        <f t="shared" si="213"/>
        <v>716.49190410000006</v>
      </c>
      <c r="D573" s="13">
        <f ca="1">IF(A573&lt;$B$1,VLOOKUP(A573,[1]DI!$A$4:$B$15000,2,FALSE),0)</f>
        <v>0.13650000000000001</v>
      </c>
      <c r="E573" s="14">
        <f t="shared" ca="1" si="222"/>
        <v>1.00050788</v>
      </c>
      <c r="F573" s="14">
        <f ca="1">(TRUNC(PRODUCT($E$12:$E572),16))</f>
        <v>1.16292059965752</v>
      </c>
      <c r="G573" s="14">
        <f t="shared" ca="1" si="223"/>
        <v>1.1611505255898</v>
      </c>
      <c r="H573" s="14">
        <f t="shared" ca="1" si="224"/>
        <v>1.00152441</v>
      </c>
      <c r="I573" s="13">
        <f t="shared" si="214"/>
        <v>0.06</v>
      </c>
      <c r="J573" s="29">
        <f t="shared" si="230"/>
        <v>44931</v>
      </c>
      <c r="K573" s="2">
        <f t="shared" si="216"/>
        <v>3</v>
      </c>
      <c r="L573" s="17">
        <f t="shared" si="217"/>
        <v>3</v>
      </c>
      <c r="M573" s="12">
        <f t="shared" si="209"/>
        <v>1.0006939180000001</v>
      </c>
      <c r="N573" s="12">
        <f t="shared" ca="1" si="210"/>
        <v>1.0022193859999999</v>
      </c>
      <c r="O573" s="179">
        <f t="shared" si="218"/>
        <v>0</v>
      </c>
      <c r="P573" s="14">
        <f t="shared" ca="1" si="228"/>
        <v>1.5901721</v>
      </c>
      <c r="Q573" s="14">
        <f t="shared" si="229"/>
        <v>0</v>
      </c>
      <c r="R573" s="14">
        <f t="shared" ca="1" si="226"/>
        <v>0</v>
      </c>
      <c r="S573" s="20">
        <f t="shared" si="211"/>
        <v>0</v>
      </c>
      <c r="T573" s="14">
        <f t="shared" si="225"/>
        <v>0</v>
      </c>
      <c r="U573" s="4" t="str">
        <f t="shared" si="219"/>
        <v>J=</v>
      </c>
      <c r="V573" s="29">
        <f t="shared" si="220"/>
        <v>45036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12"/>
        <v>44937</v>
      </c>
      <c r="B574" s="144">
        <f t="shared" ca="1" si="221"/>
        <v>718.61292218000006</v>
      </c>
      <c r="C574" s="14">
        <f t="shared" si="213"/>
        <v>716.49190410000006</v>
      </c>
      <c r="D574" s="13">
        <f ca="1">IF(A574&lt;$B$1,VLOOKUP(A574,[1]DI!$A$4:$B$15000,2,FALSE),0)</f>
        <v>0.13650000000000001</v>
      </c>
      <c r="E574" s="14">
        <f t="shared" ca="1" si="222"/>
        <v>1.00050788</v>
      </c>
      <c r="F574" s="14">
        <f ca="1">(TRUNC(PRODUCT($E$12:$E573),16))</f>
        <v>1.16351122377167</v>
      </c>
      <c r="G574" s="14">
        <f t="shared" ca="1" si="223"/>
        <v>1.1611505255898</v>
      </c>
      <c r="H574" s="14">
        <f t="shared" ca="1" si="224"/>
        <v>1.00203307</v>
      </c>
      <c r="I574" s="13">
        <f t="shared" si="214"/>
        <v>0.06</v>
      </c>
      <c r="J574" s="29">
        <f t="shared" si="230"/>
        <v>44931</v>
      </c>
      <c r="K574" s="2">
        <f t="shared" si="216"/>
        <v>4</v>
      </c>
      <c r="L574" s="17">
        <f t="shared" si="217"/>
        <v>4</v>
      </c>
      <c r="M574" s="12">
        <f t="shared" si="209"/>
        <v>1.0009253309999999</v>
      </c>
      <c r="N574" s="12">
        <f t="shared" ca="1" si="210"/>
        <v>1.0029602820000001</v>
      </c>
      <c r="O574" s="179">
        <f t="shared" si="218"/>
        <v>0</v>
      </c>
      <c r="P574" s="14">
        <f t="shared" ca="1" si="228"/>
        <v>2.1210180799999998</v>
      </c>
      <c r="Q574" s="14">
        <f t="shared" si="229"/>
        <v>0</v>
      </c>
      <c r="R574" s="14">
        <f t="shared" ca="1" si="226"/>
        <v>0</v>
      </c>
      <c r="S574" s="20">
        <f t="shared" si="211"/>
        <v>0</v>
      </c>
      <c r="T574" s="14">
        <f t="shared" si="225"/>
        <v>0</v>
      </c>
      <c r="U574" s="4" t="str">
        <f t="shared" si="219"/>
        <v>J=</v>
      </c>
      <c r="V574" s="29">
        <f t="shared" si="220"/>
        <v>45036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ht="15" x14ac:dyDescent="0.25">
      <c r="A575" s="145">
        <f t="shared" si="212"/>
        <v>44938</v>
      </c>
      <c r="B575" s="146">
        <f t="shared" ca="1" si="221"/>
        <v>719.14415579000001</v>
      </c>
      <c r="C575" s="147">
        <f t="shared" si="213"/>
        <v>716.49190410000006</v>
      </c>
      <c r="D575" s="13">
        <f ca="1">IF(A575&lt;$B$1,VLOOKUP(A575,[1]DI!$A$4:$B$15000,2,FALSE),0)</f>
        <v>0.13650000000000001</v>
      </c>
      <c r="E575" s="147">
        <f t="shared" ca="1" si="222"/>
        <v>1.00050788</v>
      </c>
      <c r="F575" s="147">
        <f ca="1">(TRUNC(PRODUCT($E$12:$E574),16))</f>
        <v>1.1641021478519999</v>
      </c>
      <c r="G575" s="147">
        <f t="shared" ca="1" si="223"/>
        <v>1.1611505255898</v>
      </c>
      <c r="H575" s="147">
        <f t="shared" ca="1" si="224"/>
        <v>1.0025419799999999</v>
      </c>
      <c r="I575" s="148">
        <f t="shared" si="214"/>
        <v>0.06</v>
      </c>
      <c r="J575" s="145">
        <f t="shared" si="230"/>
        <v>44931</v>
      </c>
      <c r="K575" s="149">
        <f t="shared" si="216"/>
        <v>5</v>
      </c>
      <c r="L575" s="150">
        <f t="shared" si="217"/>
        <v>5</v>
      </c>
      <c r="M575" s="151">
        <f t="shared" si="209"/>
        <v>1.001156798</v>
      </c>
      <c r="N575" s="151">
        <f t="shared" ca="1" si="210"/>
        <v>1.0037017189999999</v>
      </c>
      <c r="O575" s="180">
        <v>12</v>
      </c>
      <c r="P575" s="147">
        <f t="shared" ca="1" si="228"/>
        <v>2.6522516899999999</v>
      </c>
      <c r="Q575" s="147">
        <f ca="1">P575</f>
        <v>2.6522516899999999</v>
      </c>
      <c r="R575" s="147">
        <f t="shared" ca="1" si="226"/>
        <v>0</v>
      </c>
      <c r="S575" s="187">
        <f>T575/C575</f>
        <v>7.0704506373500554E-3</v>
      </c>
      <c r="T575" s="174">
        <v>5.0659206399999999</v>
      </c>
      <c r="U575" s="153" t="str">
        <f t="shared" si="219"/>
        <v>J=</v>
      </c>
      <c r="V575" s="145">
        <f t="shared" si="220"/>
        <v>45036</v>
      </c>
      <c r="W575" s="188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12"/>
        <v>44939</v>
      </c>
      <c r="B576" s="144">
        <f t="shared" ca="1" si="221"/>
        <v>711.9519051100001</v>
      </c>
      <c r="C576" s="14">
        <f t="shared" si="213"/>
        <v>711.42598346000011</v>
      </c>
      <c r="D576" s="13">
        <f ca="1">IF(A576&lt;$B$1,VLOOKUP(A576,[1]DI!$A$4:$B$15000,2,FALSE),0)</f>
        <v>0.13650000000000001</v>
      </c>
      <c r="E576" s="14">
        <f t="shared" ca="1" si="222"/>
        <v>1.00050788</v>
      </c>
      <c r="F576" s="14">
        <f ca="1">(TRUNC(PRODUCT($E$12:$E575),16))</f>
        <v>1.1646933720508501</v>
      </c>
      <c r="G576" s="14">
        <f t="shared" ca="1" si="223"/>
        <v>1.1641021478519999</v>
      </c>
      <c r="H576" s="14">
        <f t="shared" ca="1" si="224"/>
        <v>1.00050788</v>
      </c>
      <c r="I576" s="13">
        <f t="shared" si="214"/>
        <v>0.06</v>
      </c>
      <c r="J576" s="29">
        <f t="shared" si="230"/>
        <v>44938</v>
      </c>
      <c r="K576" s="2">
        <f t="shared" si="216"/>
        <v>1</v>
      </c>
      <c r="L576" s="17">
        <f t="shared" si="217"/>
        <v>1</v>
      </c>
      <c r="M576" s="12">
        <f t="shared" si="209"/>
        <v>1.0002312529999999</v>
      </c>
      <c r="N576" s="12">
        <f t="shared" ca="1" si="210"/>
        <v>1.0007392500000001</v>
      </c>
      <c r="O576" s="179">
        <f t="shared" si="218"/>
        <v>0</v>
      </c>
      <c r="P576" s="14">
        <f t="shared" ca="1" si="228"/>
        <v>0.52592165000000002</v>
      </c>
      <c r="Q576" s="14">
        <v>0</v>
      </c>
      <c r="R576" s="14">
        <f t="shared" ca="1" si="226"/>
        <v>0</v>
      </c>
      <c r="S576" s="20">
        <f t="shared" si="211"/>
        <v>0</v>
      </c>
      <c r="T576" s="14">
        <f t="shared" si="225"/>
        <v>0</v>
      </c>
      <c r="U576" s="4" t="str">
        <f t="shared" si="219"/>
        <v>J=</v>
      </c>
      <c r="V576" s="29">
        <f t="shared" si="220"/>
        <v>45068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12"/>
        <v>44940</v>
      </c>
      <c r="B577" s="144">
        <f t="shared" ca="1" si="221"/>
        <v>712.31349306000016</v>
      </c>
      <c r="C577" s="14">
        <f t="shared" si="213"/>
        <v>711.42598346000011</v>
      </c>
      <c r="D577" s="13">
        <f ca="1">IF(A577&lt;$B$1,VLOOKUP(A577,[1]DI!$A$4:$B$15000,2,FALSE),0)</f>
        <v>0</v>
      </c>
      <c r="E577" s="14">
        <f t="shared" ca="1" si="222"/>
        <v>1</v>
      </c>
      <c r="F577" s="14">
        <f ca="1">(TRUNC(PRODUCT($E$12:$E576),16))</f>
        <v>1.1652848965206499</v>
      </c>
      <c r="G577" s="14">
        <f t="shared" ca="1" si="223"/>
        <v>1.1641021478519999</v>
      </c>
      <c r="H577" s="14">
        <f t="shared" ca="1" si="224"/>
        <v>1.00101602</v>
      </c>
      <c r="I577" s="13">
        <f t="shared" si="214"/>
        <v>0.06</v>
      </c>
      <c r="J577" s="29">
        <f t="shared" si="230"/>
        <v>44938</v>
      </c>
      <c r="K577" s="2">
        <f t="shared" si="216"/>
        <v>1</v>
      </c>
      <c r="L577" s="17">
        <f t="shared" si="217"/>
        <v>1</v>
      </c>
      <c r="M577" s="12">
        <f t="shared" si="209"/>
        <v>1.0002312529999999</v>
      </c>
      <c r="N577" s="12">
        <f t="shared" ca="1" si="210"/>
        <v>1.0012475080000001</v>
      </c>
      <c r="O577" s="179">
        <f t="shared" si="218"/>
        <v>0</v>
      </c>
      <c r="P577" s="14">
        <f t="shared" ca="1" si="228"/>
        <v>0.88750960000000001</v>
      </c>
      <c r="Q577" s="14">
        <f t="shared" si="229"/>
        <v>0</v>
      </c>
      <c r="R577" s="14">
        <f t="shared" ca="1" si="226"/>
        <v>0</v>
      </c>
      <c r="S577" s="20">
        <f t="shared" si="211"/>
        <v>0</v>
      </c>
      <c r="T577" s="14">
        <f t="shared" si="225"/>
        <v>0</v>
      </c>
      <c r="U577" s="4" t="str">
        <f t="shared" si="219"/>
        <v>J=</v>
      </c>
      <c r="V577" s="29">
        <f t="shared" si="220"/>
        <v>45068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12"/>
        <v>44941</v>
      </c>
      <c r="B578" s="144">
        <f t="shared" ca="1" si="221"/>
        <v>712.31349306000016</v>
      </c>
      <c r="C578" s="14">
        <f t="shared" si="213"/>
        <v>711.42598346000011</v>
      </c>
      <c r="D578" s="13">
        <f ca="1">IF(A578&lt;$B$1,VLOOKUP(A578,[1]DI!$A$4:$B$15000,2,FALSE),0)</f>
        <v>0</v>
      </c>
      <c r="E578" s="14">
        <f t="shared" ca="1" si="222"/>
        <v>1</v>
      </c>
      <c r="F578" s="14">
        <f ca="1">(TRUNC(PRODUCT($E$12:$E577),16))</f>
        <v>1.1652848965206499</v>
      </c>
      <c r="G578" s="14">
        <f t="shared" ca="1" si="223"/>
        <v>1.1641021478519999</v>
      </c>
      <c r="H578" s="14">
        <f t="shared" ca="1" si="224"/>
        <v>1.00101602</v>
      </c>
      <c r="I578" s="13">
        <f t="shared" si="214"/>
        <v>0.06</v>
      </c>
      <c r="J578" s="29">
        <f t="shared" si="230"/>
        <v>44938</v>
      </c>
      <c r="K578" s="2">
        <f t="shared" si="216"/>
        <v>1</v>
      </c>
      <c r="L578" s="17">
        <f t="shared" si="217"/>
        <v>1</v>
      </c>
      <c r="M578" s="12">
        <f t="shared" si="209"/>
        <v>1.0002312529999999</v>
      </c>
      <c r="N578" s="12">
        <f t="shared" ca="1" si="210"/>
        <v>1.0012475080000001</v>
      </c>
      <c r="O578" s="179">
        <f t="shared" si="218"/>
        <v>0</v>
      </c>
      <c r="P578" s="14">
        <f t="shared" ca="1" si="228"/>
        <v>0.88750960000000001</v>
      </c>
      <c r="Q578" s="14">
        <f t="shared" si="229"/>
        <v>0</v>
      </c>
      <c r="R578" s="14">
        <f t="shared" ca="1" si="226"/>
        <v>0</v>
      </c>
      <c r="S578" s="20">
        <f t="shared" si="211"/>
        <v>0</v>
      </c>
      <c r="T578" s="14">
        <f t="shared" si="225"/>
        <v>0</v>
      </c>
      <c r="U578" s="4" t="str">
        <f t="shared" si="219"/>
        <v>J=</v>
      </c>
      <c r="V578" s="29">
        <f t="shared" si="220"/>
        <v>45068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12"/>
        <v>44942</v>
      </c>
      <c r="B579" s="144">
        <f t="shared" ca="1" si="221"/>
        <v>712.47821734000013</v>
      </c>
      <c r="C579" s="14">
        <f t="shared" si="213"/>
        <v>711.42598346000011</v>
      </c>
      <c r="D579" s="13">
        <f ca="1">IF(A579&lt;$B$1,VLOOKUP(A579,[1]DI!$A$4:$B$15000,2,FALSE),0)</f>
        <v>0.13650000000000001</v>
      </c>
      <c r="E579" s="14">
        <f t="shared" ca="1" si="222"/>
        <v>1.00050788</v>
      </c>
      <c r="F579" s="14">
        <f ca="1">(TRUNC(PRODUCT($E$12:$E578),16))</f>
        <v>1.1652848965206499</v>
      </c>
      <c r="G579" s="14">
        <f t="shared" ca="1" si="223"/>
        <v>1.1641021478519999</v>
      </c>
      <c r="H579" s="14">
        <f t="shared" ca="1" si="224"/>
        <v>1.00101602</v>
      </c>
      <c r="I579" s="13">
        <f t="shared" si="214"/>
        <v>0.06</v>
      </c>
      <c r="J579" s="29">
        <f t="shared" si="230"/>
        <v>44938</v>
      </c>
      <c r="K579" s="2">
        <f t="shared" si="216"/>
        <v>2</v>
      </c>
      <c r="L579" s="17">
        <f t="shared" si="217"/>
        <v>2</v>
      </c>
      <c r="M579" s="12">
        <f t="shared" si="209"/>
        <v>1.000462559</v>
      </c>
      <c r="N579" s="12">
        <f t="shared" ca="1" si="210"/>
        <v>1.0014790490000001</v>
      </c>
      <c r="O579" s="179">
        <f t="shared" si="218"/>
        <v>0</v>
      </c>
      <c r="P579" s="14">
        <f t="shared" ca="1" si="228"/>
        <v>1.05223388</v>
      </c>
      <c r="Q579" s="14">
        <f t="shared" si="229"/>
        <v>0</v>
      </c>
      <c r="R579" s="14">
        <f t="shared" ca="1" si="226"/>
        <v>0</v>
      </c>
      <c r="S579" s="20">
        <f t="shared" si="211"/>
        <v>0</v>
      </c>
      <c r="T579" s="14">
        <f t="shared" si="225"/>
        <v>0</v>
      </c>
      <c r="U579" s="4" t="str">
        <f t="shared" si="219"/>
        <v>J=</v>
      </c>
      <c r="V579" s="29">
        <f t="shared" si="220"/>
        <v>45068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12"/>
        <v>44943</v>
      </c>
      <c r="B580" s="144">
        <f t="shared" ca="1" si="221"/>
        <v>713.00491232000013</v>
      </c>
      <c r="C580" s="14">
        <f t="shared" si="213"/>
        <v>711.42598346000011</v>
      </c>
      <c r="D580" s="13">
        <f ca="1">IF(A580&lt;$B$1,VLOOKUP(A580,[1]DI!$A$4:$B$15000,2,FALSE),0)</f>
        <v>0.13650000000000001</v>
      </c>
      <c r="E580" s="14">
        <f t="shared" ca="1" si="222"/>
        <v>1.00050788</v>
      </c>
      <c r="F580" s="14">
        <f ca="1">(TRUNC(PRODUCT($E$12:$E579),16))</f>
        <v>1.1658767214138901</v>
      </c>
      <c r="G580" s="14">
        <f t="shared" ca="1" si="223"/>
        <v>1.1641021478519999</v>
      </c>
      <c r="H580" s="14">
        <f t="shared" ca="1" si="224"/>
        <v>1.00152441</v>
      </c>
      <c r="I580" s="13">
        <f t="shared" si="214"/>
        <v>0.06</v>
      </c>
      <c r="J580" s="29">
        <f t="shared" si="230"/>
        <v>44938</v>
      </c>
      <c r="K580" s="2">
        <f t="shared" si="216"/>
        <v>3</v>
      </c>
      <c r="L580" s="17">
        <f t="shared" si="217"/>
        <v>3</v>
      </c>
      <c r="M580" s="12">
        <f t="shared" si="209"/>
        <v>1.0006939180000001</v>
      </c>
      <c r="N580" s="12">
        <f t="shared" ca="1" si="210"/>
        <v>1.0022193859999999</v>
      </c>
      <c r="O580" s="179">
        <f t="shared" si="218"/>
        <v>0</v>
      </c>
      <c r="P580" s="14">
        <f t="shared" ca="1" si="228"/>
        <v>1.57892886</v>
      </c>
      <c r="Q580" s="14">
        <f t="shared" si="229"/>
        <v>0</v>
      </c>
      <c r="R580" s="14">
        <f t="shared" ca="1" si="226"/>
        <v>0</v>
      </c>
      <c r="S580" s="20">
        <f t="shared" si="211"/>
        <v>0</v>
      </c>
      <c r="T580" s="14">
        <f t="shared" si="225"/>
        <v>0</v>
      </c>
      <c r="U580" s="4" t="str">
        <f t="shared" si="219"/>
        <v>J=</v>
      </c>
      <c r="V580" s="29">
        <f t="shared" si="220"/>
        <v>45068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12"/>
        <v>44944</v>
      </c>
      <c r="B581" s="144">
        <f t="shared" ca="1" si="221"/>
        <v>713.53200499000013</v>
      </c>
      <c r="C581" s="14">
        <f t="shared" si="213"/>
        <v>711.42598346000011</v>
      </c>
      <c r="D581" s="13">
        <f ca="1">IF(A581&lt;$B$1,VLOOKUP(A581,[1]DI!$A$4:$B$15000,2,FALSE),0)</f>
        <v>0.13650000000000001</v>
      </c>
      <c r="E581" s="14">
        <f t="shared" ca="1" si="222"/>
        <v>1.00050788</v>
      </c>
      <c r="F581" s="14">
        <f ca="1">(TRUNC(PRODUCT($E$12:$E580),16))</f>
        <v>1.1664688468831701</v>
      </c>
      <c r="G581" s="14">
        <f t="shared" ca="1" si="223"/>
        <v>1.1641021478519999</v>
      </c>
      <c r="H581" s="14">
        <f t="shared" ca="1" si="224"/>
        <v>1.00203307</v>
      </c>
      <c r="I581" s="13">
        <f t="shared" si="214"/>
        <v>0.06</v>
      </c>
      <c r="J581" s="29">
        <f t="shared" si="230"/>
        <v>44938</v>
      </c>
      <c r="K581" s="2">
        <f t="shared" si="216"/>
        <v>4</v>
      </c>
      <c r="L581" s="17">
        <f t="shared" si="217"/>
        <v>4</v>
      </c>
      <c r="M581" s="12">
        <f t="shared" si="209"/>
        <v>1.0009253309999999</v>
      </c>
      <c r="N581" s="12">
        <f t="shared" ca="1" si="210"/>
        <v>1.0029602820000001</v>
      </c>
      <c r="O581" s="179">
        <f t="shared" si="218"/>
        <v>0</v>
      </c>
      <c r="P581" s="14">
        <f t="shared" ca="1" si="228"/>
        <v>2.10602153</v>
      </c>
      <c r="Q581" s="14">
        <f t="shared" si="229"/>
        <v>0</v>
      </c>
      <c r="R581" s="14">
        <f t="shared" ca="1" si="226"/>
        <v>0</v>
      </c>
      <c r="S581" s="20">
        <f t="shared" si="211"/>
        <v>0</v>
      </c>
      <c r="T581" s="14">
        <f t="shared" si="225"/>
        <v>0</v>
      </c>
      <c r="U581" s="4" t="str">
        <f t="shared" si="219"/>
        <v>J=</v>
      </c>
      <c r="V581" s="29">
        <f t="shared" si="220"/>
        <v>45068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12"/>
        <v>44945</v>
      </c>
      <c r="B582" s="144">
        <f t="shared" ca="1" si="221"/>
        <v>714.05948254000009</v>
      </c>
      <c r="C582" s="14">
        <f t="shared" si="213"/>
        <v>711.42598346000011</v>
      </c>
      <c r="D582" s="13">
        <f ca="1">IF(A582&lt;$B$1,VLOOKUP(A582,[1]DI!$A$4:$B$15000,2,FALSE),0)</f>
        <v>0.13650000000000001</v>
      </c>
      <c r="E582" s="14">
        <f t="shared" ca="1" si="222"/>
        <v>1.00050788</v>
      </c>
      <c r="F582" s="14">
        <f ca="1">(TRUNC(PRODUCT($E$12:$E581),16))</f>
        <v>1.1670612730811201</v>
      </c>
      <c r="G582" s="14">
        <f t="shared" ca="1" si="223"/>
        <v>1.1641021478519999</v>
      </c>
      <c r="H582" s="14">
        <f t="shared" ca="1" si="224"/>
        <v>1.0025419799999999</v>
      </c>
      <c r="I582" s="13">
        <f t="shared" si="214"/>
        <v>0.06</v>
      </c>
      <c r="J582" s="29">
        <f t="shared" si="230"/>
        <v>44938</v>
      </c>
      <c r="K582" s="2">
        <f t="shared" si="216"/>
        <v>5</v>
      </c>
      <c r="L582" s="17">
        <f t="shared" si="217"/>
        <v>5</v>
      </c>
      <c r="M582" s="12">
        <f t="shared" si="209"/>
        <v>1.001156798</v>
      </c>
      <c r="N582" s="12">
        <f t="shared" ca="1" si="210"/>
        <v>1.0037017189999999</v>
      </c>
      <c r="O582" s="179">
        <f t="shared" si="218"/>
        <v>0</v>
      </c>
      <c r="P582" s="14">
        <f t="shared" ca="1" si="228"/>
        <v>2.63349908</v>
      </c>
      <c r="Q582" s="14">
        <f t="shared" si="229"/>
        <v>0</v>
      </c>
      <c r="R582" s="14">
        <f t="shared" ca="1" si="226"/>
        <v>0</v>
      </c>
      <c r="S582" s="20">
        <f t="shared" si="211"/>
        <v>0</v>
      </c>
      <c r="T582" s="14">
        <f t="shared" si="225"/>
        <v>0</v>
      </c>
      <c r="U582" s="4" t="str">
        <f t="shared" si="219"/>
        <v>J=</v>
      </c>
      <c r="V582" s="29">
        <f t="shared" si="220"/>
        <v>45068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ht="15" x14ac:dyDescent="0.25">
      <c r="A583" s="35">
        <f t="shared" si="212"/>
        <v>44946</v>
      </c>
      <c r="B583" s="144">
        <f t="shared" ca="1" si="221"/>
        <v>714.58734994000008</v>
      </c>
      <c r="C583" s="14">
        <f t="shared" si="213"/>
        <v>711.42598346000011</v>
      </c>
      <c r="D583" s="13">
        <f ca="1">IF(A583&lt;$B$1,VLOOKUP(A583,[1]DI!$A$4:$B$15000,2,FALSE),0)</f>
        <v>0.13650000000000001</v>
      </c>
      <c r="E583" s="14">
        <f t="shared" ca="1" si="222"/>
        <v>1.00050788</v>
      </c>
      <c r="F583" s="14">
        <f ca="1">(TRUNC(PRODUCT($E$12:$E582),16))</f>
        <v>1.16765400016049</v>
      </c>
      <c r="G583" s="14">
        <f t="shared" ca="1" si="223"/>
        <v>1.1641021478519999</v>
      </c>
      <c r="H583" s="14">
        <f t="shared" ca="1" si="224"/>
        <v>1.0030511499999999</v>
      </c>
      <c r="I583" s="13">
        <f t="shared" si="214"/>
        <v>0.06</v>
      </c>
      <c r="J583" s="29">
        <f t="shared" si="230"/>
        <v>44938</v>
      </c>
      <c r="K583" s="2">
        <f t="shared" si="216"/>
        <v>6</v>
      </c>
      <c r="L583" s="17">
        <f t="shared" si="217"/>
        <v>6</v>
      </c>
      <c r="M583" s="12">
        <f t="shared" si="209"/>
        <v>1.0013883180000001</v>
      </c>
      <c r="N583" s="12">
        <f t="shared" ca="1" si="210"/>
        <v>1.004443704</v>
      </c>
      <c r="O583" s="179">
        <f t="shared" si="218"/>
        <v>9</v>
      </c>
      <c r="P583" s="14">
        <f t="shared" ca="1" si="228"/>
        <v>3.1613664799999999</v>
      </c>
      <c r="Q583" s="14">
        <f ca="1">P583</f>
        <v>3.1613664799999999</v>
      </c>
      <c r="R583" s="14">
        <f t="shared" ca="1" si="226"/>
        <v>0</v>
      </c>
      <c r="S583" s="187">
        <f>T583/C583</f>
        <v>2.4680862335958287E-2</v>
      </c>
      <c r="T583" s="174">
        <v>17.55860676</v>
      </c>
      <c r="U583" s="4" t="str">
        <f t="shared" si="219"/>
        <v>J=</v>
      </c>
      <c r="V583" s="29">
        <f t="shared" si="220"/>
        <v>45068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12"/>
        <v>44947</v>
      </c>
      <c r="B584" s="144">
        <f t="shared" ca="1" si="221"/>
        <v>694.38031815000011</v>
      </c>
      <c r="C584" s="14">
        <f t="shared" si="213"/>
        <v>693.86737670000014</v>
      </c>
      <c r="D584" s="13">
        <f ca="1">IF(A584&lt;$B$1,VLOOKUP(A584,[1]DI!$A$4:$B$15000,2,FALSE),0)</f>
        <v>0</v>
      </c>
      <c r="E584" s="14">
        <f t="shared" ca="1" si="222"/>
        <v>1</v>
      </c>
      <c r="F584" s="14">
        <f ca="1">(TRUNC(PRODUCT($E$12:$E583),16))</f>
        <v>1.16824702827409</v>
      </c>
      <c r="G584" s="14">
        <f t="shared" ca="1" si="223"/>
        <v>1.16765400016049</v>
      </c>
      <c r="H584" s="14">
        <f t="shared" ca="1" si="224"/>
        <v>1.00050788</v>
      </c>
      <c r="I584" s="13">
        <f t="shared" si="214"/>
        <v>0.06</v>
      </c>
      <c r="J584" s="29">
        <f t="shared" si="230"/>
        <v>44946</v>
      </c>
      <c r="K584" s="2">
        <f t="shared" si="216"/>
        <v>1</v>
      </c>
      <c r="L584" s="17">
        <f t="shared" si="217"/>
        <v>1</v>
      </c>
      <c r="M584" s="12">
        <f t="shared" si="209"/>
        <v>1.0002312529999999</v>
      </c>
      <c r="N584" s="12">
        <f t="shared" ca="1" si="210"/>
        <v>1.0007392500000001</v>
      </c>
      <c r="O584" s="179">
        <f t="shared" si="218"/>
        <v>0</v>
      </c>
      <c r="P584" s="14">
        <f t="shared" ca="1" si="228"/>
        <v>0.51294145000000002</v>
      </c>
      <c r="Q584" s="14">
        <v>0</v>
      </c>
      <c r="R584" s="14">
        <f t="shared" ca="1" si="226"/>
        <v>0</v>
      </c>
      <c r="S584" s="20">
        <f t="shared" si="211"/>
        <v>0</v>
      </c>
      <c r="T584" s="14">
        <f t="shared" si="225"/>
        <v>0</v>
      </c>
      <c r="U584" s="4" t="str">
        <f t="shared" si="219"/>
        <v>J=</v>
      </c>
      <c r="V584" s="29">
        <f t="shared" si="220"/>
        <v>44979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12"/>
        <v>44948</v>
      </c>
      <c r="B585" s="144">
        <f t="shared" ca="1" si="221"/>
        <v>694.38031815000011</v>
      </c>
      <c r="C585" s="14">
        <f t="shared" si="213"/>
        <v>693.86737670000014</v>
      </c>
      <c r="D585" s="13">
        <f ca="1">IF(A585&lt;$B$1,VLOOKUP(A585,[1]DI!$A$4:$B$15000,2,FALSE),0)</f>
        <v>0</v>
      </c>
      <c r="E585" s="14">
        <f t="shared" ca="1" si="222"/>
        <v>1</v>
      </c>
      <c r="F585" s="14">
        <f ca="1">(TRUNC(PRODUCT($E$12:$E584),16))</f>
        <v>1.16824702827409</v>
      </c>
      <c r="G585" s="14">
        <f t="shared" ca="1" si="223"/>
        <v>1.16765400016049</v>
      </c>
      <c r="H585" s="14">
        <f t="shared" ca="1" si="224"/>
        <v>1.00050788</v>
      </c>
      <c r="I585" s="13">
        <f t="shared" si="214"/>
        <v>0.06</v>
      </c>
      <c r="J585" s="29">
        <f t="shared" si="230"/>
        <v>44946</v>
      </c>
      <c r="K585" s="2">
        <f t="shared" si="216"/>
        <v>1</v>
      </c>
      <c r="L585" s="17">
        <f t="shared" si="217"/>
        <v>1</v>
      </c>
      <c r="M585" s="12">
        <f t="shared" si="209"/>
        <v>1.0002312529999999</v>
      </c>
      <c r="N585" s="12">
        <f t="shared" ca="1" si="210"/>
        <v>1.0007392500000001</v>
      </c>
      <c r="O585" s="179">
        <f t="shared" si="218"/>
        <v>0</v>
      </c>
      <c r="P585" s="14">
        <f t="shared" ca="1" si="228"/>
        <v>0.51294145000000002</v>
      </c>
      <c r="Q585" s="14">
        <f t="shared" si="229"/>
        <v>0</v>
      </c>
      <c r="R585" s="14">
        <f t="shared" ca="1" si="226"/>
        <v>0</v>
      </c>
      <c r="S585" s="20">
        <f t="shared" si="211"/>
        <v>0</v>
      </c>
      <c r="T585" s="14">
        <f t="shared" si="225"/>
        <v>0</v>
      </c>
      <c r="U585" s="4" t="str">
        <f t="shared" si="219"/>
        <v>J=</v>
      </c>
      <c r="V585" s="29">
        <f t="shared" si="220"/>
        <v>44979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12"/>
        <v>44949</v>
      </c>
      <c r="B586" s="144">
        <f t="shared" ca="1" si="221"/>
        <v>694.38031815000011</v>
      </c>
      <c r="C586" s="14">
        <f t="shared" si="213"/>
        <v>693.86737670000014</v>
      </c>
      <c r="D586" s="13">
        <f ca="1">IF(A586&lt;$B$1,VLOOKUP(A586,[1]DI!$A$4:$B$15000,2,FALSE),0)</f>
        <v>0.13650000000000001</v>
      </c>
      <c r="E586" s="14">
        <f t="shared" ca="1" si="222"/>
        <v>1.00050788</v>
      </c>
      <c r="F586" s="14">
        <f ca="1">(TRUNC(PRODUCT($E$12:$E585),16))</f>
        <v>1.16824702827409</v>
      </c>
      <c r="G586" s="14">
        <f t="shared" ca="1" si="223"/>
        <v>1.16765400016049</v>
      </c>
      <c r="H586" s="14">
        <f t="shared" ca="1" si="224"/>
        <v>1.00050788</v>
      </c>
      <c r="I586" s="13">
        <f t="shared" si="214"/>
        <v>0.06</v>
      </c>
      <c r="J586" s="29">
        <f t="shared" si="230"/>
        <v>44946</v>
      </c>
      <c r="K586" s="2">
        <f t="shared" si="216"/>
        <v>1</v>
      </c>
      <c r="L586" s="17">
        <f t="shared" si="217"/>
        <v>1</v>
      </c>
      <c r="M586" s="12">
        <f t="shared" si="209"/>
        <v>1.0002312529999999</v>
      </c>
      <c r="N586" s="12">
        <f t="shared" ca="1" si="210"/>
        <v>1.0007392500000001</v>
      </c>
      <c r="O586" s="179">
        <f t="shared" si="218"/>
        <v>0</v>
      </c>
      <c r="P586" s="14">
        <f t="shared" ca="1" si="228"/>
        <v>0.51294145000000002</v>
      </c>
      <c r="Q586" s="14">
        <f t="shared" si="229"/>
        <v>0</v>
      </c>
      <c r="R586" s="14">
        <f t="shared" ca="1" si="226"/>
        <v>0</v>
      </c>
      <c r="S586" s="20">
        <f t="shared" si="211"/>
        <v>0</v>
      </c>
      <c r="T586" s="14">
        <f t="shared" si="225"/>
        <v>0</v>
      </c>
      <c r="U586" s="4" t="str">
        <f t="shared" si="219"/>
        <v>J=</v>
      </c>
      <c r="V586" s="29">
        <f t="shared" si="220"/>
        <v>44979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12"/>
        <v>44950</v>
      </c>
      <c r="B587" s="144">
        <f t="shared" ca="1" si="221"/>
        <v>694.89364054000009</v>
      </c>
      <c r="C587" s="14">
        <f t="shared" si="213"/>
        <v>693.86737670000014</v>
      </c>
      <c r="D587" s="13">
        <f ca="1">IF(A587&lt;$B$1,VLOOKUP(A587,[1]DI!$A$4:$B$15000,2,FALSE),0)</f>
        <v>0.13650000000000001</v>
      </c>
      <c r="E587" s="14">
        <f t="shared" ca="1" si="222"/>
        <v>1.00050788</v>
      </c>
      <c r="F587" s="14">
        <f ca="1">(TRUNC(PRODUCT($E$12:$E586),16))</f>
        <v>1.1688403575748101</v>
      </c>
      <c r="G587" s="14">
        <f t="shared" ca="1" si="223"/>
        <v>1.16765400016049</v>
      </c>
      <c r="H587" s="14">
        <f t="shared" ca="1" si="224"/>
        <v>1.00101602</v>
      </c>
      <c r="I587" s="13">
        <f t="shared" si="214"/>
        <v>0.06</v>
      </c>
      <c r="J587" s="29">
        <f t="shared" si="230"/>
        <v>44946</v>
      </c>
      <c r="K587" s="2">
        <f t="shared" si="216"/>
        <v>2</v>
      </c>
      <c r="L587" s="17">
        <f t="shared" si="217"/>
        <v>2</v>
      </c>
      <c r="M587" s="12">
        <f t="shared" si="209"/>
        <v>1.000462559</v>
      </c>
      <c r="N587" s="12">
        <f t="shared" ca="1" si="210"/>
        <v>1.0014790490000001</v>
      </c>
      <c r="O587" s="179">
        <f t="shared" si="218"/>
        <v>0</v>
      </c>
      <c r="P587" s="14">
        <f t="shared" ca="1" si="228"/>
        <v>1.0262638399999999</v>
      </c>
      <c r="Q587" s="14">
        <f t="shared" si="229"/>
        <v>0</v>
      </c>
      <c r="R587" s="14">
        <f t="shared" ca="1" si="226"/>
        <v>0</v>
      </c>
      <c r="S587" s="20">
        <f t="shared" si="211"/>
        <v>0</v>
      </c>
      <c r="T587" s="14">
        <f t="shared" si="225"/>
        <v>0</v>
      </c>
      <c r="U587" s="4" t="str">
        <f t="shared" si="219"/>
        <v>J=</v>
      </c>
      <c r="V587" s="29">
        <f t="shared" si="220"/>
        <v>44979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12"/>
        <v>44951</v>
      </c>
      <c r="B588" s="144">
        <f t="shared" ca="1" si="221"/>
        <v>695.40733624000018</v>
      </c>
      <c r="C588" s="14">
        <f t="shared" si="213"/>
        <v>693.86737670000014</v>
      </c>
      <c r="D588" s="13">
        <f ca="1">IF(A588&lt;$B$1,VLOOKUP(A588,[1]DI!$A$4:$B$15000,2,FALSE),0)</f>
        <v>0.13650000000000001</v>
      </c>
      <c r="E588" s="14">
        <f t="shared" ca="1" si="222"/>
        <v>1.00050788</v>
      </c>
      <c r="F588" s="14">
        <f ca="1">(TRUNC(PRODUCT($E$12:$E587),16))</f>
        <v>1.1694339882156199</v>
      </c>
      <c r="G588" s="14">
        <f t="shared" ca="1" si="223"/>
        <v>1.16765400016049</v>
      </c>
      <c r="H588" s="14">
        <f t="shared" ca="1" si="224"/>
        <v>1.00152441</v>
      </c>
      <c r="I588" s="13">
        <f t="shared" si="214"/>
        <v>0.06</v>
      </c>
      <c r="J588" s="29">
        <f t="shared" si="230"/>
        <v>44946</v>
      </c>
      <c r="K588" s="2">
        <f t="shared" si="216"/>
        <v>3</v>
      </c>
      <c r="L588" s="17">
        <f t="shared" si="217"/>
        <v>3</v>
      </c>
      <c r="M588" s="12">
        <f t="shared" ref="M588:M651" si="231">ROUND((I588+1)^(L588/252),9)</f>
        <v>1.0006939180000001</v>
      </c>
      <c r="N588" s="12">
        <f t="shared" ref="N588:N651" ca="1" si="232">ROUND(H588*M588,9)</f>
        <v>1.0022193859999999</v>
      </c>
      <c r="O588" s="179">
        <f t="shared" si="218"/>
        <v>0</v>
      </c>
      <c r="P588" s="14">
        <f t="shared" ca="1" si="228"/>
        <v>1.5399595399999999</v>
      </c>
      <c r="Q588" s="14">
        <f t="shared" si="229"/>
        <v>0</v>
      </c>
      <c r="R588" s="14">
        <f t="shared" ca="1" si="226"/>
        <v>0</v>
      </c>
      <c r="S588" s="20">
        <f t="shared" ref="S588:S651" si="233">IF($O588&gt;0,VLOOKUP($O588,$Y$12:$AE$150,7),0)</f>
        <v>0</v>
      </c>
      <c r="T588" s="14">
        <f t="shared" si="225"/>
        <v>0</v>
      </c>
      <c r="U588" s="4" t="str">
        <f t="shared" si="219"/>
        <v>J=</v>
      </c>
      <c r="V588" s="29">
        <f t="shared" si="220"/>
        <v>44979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34">(A588+1)</f>
        <v>44952</v>
      </c>
      <c r="B589" s="144">
        <f t="shared" ca="1" si="221"/>
        <v>695.92141980000008</v>
      </c>
      <c r="C589" s="14">
        <f t="shared" ref="C589:C652" si="235">(C588-T588)</f>
        <v>693.86737670000014</v>
      </c>
      <c r="D589" s="13">
        <f ca="1">IF(A589&lt;$B$1,VLOOKUP(A589,[1]DI!$A$4:$B$15000,2,FALSE),0)</f>
        <v>0.13650000000000001</v>
      </c>
      <c r="E589" s="14">
        <f t="shared" ca="1" si="222"/>
        <v>1.00050788</v>
      </c>
      <c r="F589" s="14">
        <f ca="1">(TRUNC(PRODUCT($E$12:$E588),16))</f>
        <v>1.1700279203495501</v>
      </c>
      <c r="G589" s="14">
        <f t="shared" ca="1" si="223"/>
        <v>1.16765400016049</v>
      </c>
      <c r="H589" s="14">
        <f t="shared" ca="1" si="224"/>
        <v>1.00203307</v>
      </c>
      <c r="I589" s="13">
        <f t="shared" ref="I589:I652" si="236">I588</f>
        <v>0.06</v>
      </c>
      <c r="J589" s="29">
        <f t="shared" si="230"/>
        <v>44946</v>
      </c>
      <c r="K589" s="2">
        <f t="shared" ref="K589:K652" si="237">IF(A589&gt;J589,IF(NETWORKDAYS(J589,A589,$Y$160:$Y$544)-1=0,1,NETWORKDAYS(J589,A589,$Y$160:$Y$544)-1),0)</f>
        <v>4</v>
      </c>
      <c r="L589" s="17">
        <f t="shared" ref="L589:L652" si="238">IF(AND(K589=1,K588=1),1,IF(K589&gt;0,IF(K589=K588,K589+1,K589),0))</f>
        <v>4</v>
      </c>
      <c r="M589" s="12">
        <f t="shared" si="231"/>
        <v>1.0009253309999999</v>
      </c>
      <c r="N589" s="12">
        <f t="shared" ca="1" si="232"/>
        <v>1.0029602820000001</v>
      </c>
      <c r="O589" s="179">
        <f t="shared" ref="O589:O651" si="239">IF(VLOOKUP(A589,Z$12:AG$150,8)=VLOOKUP(A588,Z$12:AG$150,8),0,VLOOKUP(A589,Z$12:AG$150,8))</f>
        <v>0</v>
      </c>
      <c r="P589" s="14">
        <f t="shared" ca="1" si="228"/>
        <v>2.0540430999999999</v>
      </c>
      <c r="Q589" s="14">
        <f t="shared" si="229"/>
        <v>0</v>
      </c>
      <c r="R589" s="14">
        <f t="shared" ca="1" si="226"/>
        <v>0</v>
      </c>
      <c r="S589" s="20">
        <f t="shared" si="233"/>
        <v>0</v>
      </c>
      <c r="T589" s="14">
        <f t="shared" si="225"/>
        <v>0</v>
      </c>
      <c r="U589" s="4" t="str">
        <f t="shared" ref="U589:U652" si="240">IF(O588&gt;0,VLOOKUP(O588,Y$12:AI$150,10),U588)</f>
        <v>J=</v>
      </c>
      <c r="V589" s="29">
        <f t="shared" ref="V589:V652" si="241">IF(O588&gt;0,VLOOKUP(O588,Y$12:AI$150,11),V588)</f>
        <v>44979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ht="15" x14ac:dyDescent="0.25">
      <c r="A590" s="145">
        <f t="shared" si="234"/>
        <v>44953</v>
      </c>
      <c r="B590" s="146">
        <f t="shared" ref="B590:B653" ca="1" si="242">IF(A590&lt;=TODAY(),C590+P590,IF(AND(A590&gt;TODAY(),A590&lt;=$B$1),IF(VLOOKUP(TODAY(),$A$10:$D$5000,4,FALSE)=0,"n.d",C590+P590),"n.d"))</f>
        <v>696.43587875000014</v>
      </c>
      <c r="C590" s="147">
        <f t="shared" si="235"/>
        <v>693.86737670000014</v>
      </c>
      <c r="D590" s="13">
        <f ca="1">IF(A590&lt;$B$1,VLOOKUP(A590,[1]DI!$A$4:$B$15000,2,FALSE),0)</f>
        <v>0.13650000000000001</v>
      </c>
      <c r="E590" s="147">
        <f t="shared" ref="E590:E653" ca="1" si="243">ROUND(((1+D590)^(1/252)),8)</f>
        <v>1.00050788</v>
      </c>
      <c r="F590" s="147">
        <f ca="1">(TRUNC(PRODUCT($E$12:$E589),16))</f>
        <v>1.1706221541297399</v>
      </c>
      <c r="G590" s="147">
        <f t="shared" ref="G590:G653" ca="1" si="244">IF(O589&gt;0,F589,G589)</f>
        <v>1.16765400016049</v>
      </c>
      <c r="H590" s="147">
        <f t="shared" ref="H590:H653" ca="1" si="245">ROUND(F590/G590,8)</f>
        <v>1.0025419799999999</v>
      </c>
      <c r="I590" s="148">
        <f t="shared" si="236"/>
        <v>0.06</v>
      </c>
      <c r="J590" s="145">
        <f t="shared" si="230"/>
        <v>44946</v>
      </c>
      <c r="K590" s="149">
        <f t="shared" si="237"/>
        <v>5</v>
      </c>
      <c r="L590" s="150">
        <f t="shared" si="238"/>
        <v>5</v>
      </c>
      <c r="M590" s="151">
        <f t="shared" si="231"/>
        <v>1.001156798</v>
      </c>
      <c r="N590" s="151">
        <f t="shared" ca="1" si="232"/>
        <v>1.0037017189999999</v>
      </c>
      <c r="O590" s="180">
        <v>10</v>
      </c>
      <c r="P590" s="147">
        <f t="shared" ca="1" si="228"/>
        <v>2.5685020500000002</v>
      </c>
      <c r="Q590" s="147">
        <f ca="1">P590</f>
        <v>2.5685020500000002</v>
      </c>
      <c r="R590" s="147">
        <f t="shared" ca="1" si="226"/>
        <v>0</v>
      </c>
      <c r="S590" s="187">
        <f>T590/C590</f>
        <v>6.8228535581474027E-3</v>
      </c>
      <c r="T590" s="174">
        <v>4.7341555</v>
      </c>
      <c r="U590" s="153" t="str">
        <f t="shared" si="240"/>
        <v>J=</v>
      </c>
      <c r="V590" s="145">
        <f t="shared" si="241"/>
        <v>44979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34"/>
        <v>44954</v>
      </c>
      <c r="B591" s="144">
        <f t="shared" ca="1" si="242"/>
        <v>689.13322120000009</v>
      </c>
      <c r="C591" s="14">
        <f t="shared" si="235"/>
        <v>689.13322120000009</v>
      </c>
      <c r="D591" s="13">
        <f ca="1">IF(A591&lt;$B$1,VLOOKUP(A591,[1]DI!$A$4:$B$15000,2,FALSE),0)</f>
        <v>0</v>
      </c>
      <c r="E591" s="14">
        <f t="shared" ca="1" si="243"/>
        <v>1</v>
      </c>
      <c r="F591" s="14">
        <f ca="1">(TRUNC(PRODUCT($E$12:$E590),16))</f>
        <v>1.1712166897093801</v>
      </c>
      <c r="G591" s="14">
        <f t="shared" ca="1" si="244"/>
        <v>1.1706221541297399</v>
      </c>
      <c r="H591" s="14">
        <f t="shared" ca="1" si="245"/>
        <v>1.00050788</v>
      </c>
      <c r="I591" s="13">
        <f t="shared" si="236"/>
        <v>0.06</v>
      </c>
      <c r="J591" s="29">
        <f t="shared" si="230"/>
        <v>44953</v>
      </c>
      <c r="K591" s="2">
        <f t="shared" si="237"/>
        <v>1</v>
      </c>
      <c r="L591" s="17">
        <f t="shared" si="238"/>
        <v>1</v>
      </c>
      <c r="M591" s="12">
        <f t="shared" si="231"/>
        <v>1.0002312529999999</v>
      </c>
      <c r="N591" s="12">
        <f t="shared" ca="1" si="232"/>
        <v>1.0007392500000001</v>
      </c>
      <c r="O591" s="179">
        <f t="shared" si="239"/>
        <v>0</v>
      </c>
      <c r="P591" s="14">
        <v>0</v>
      </c>
      <c r="Q591" s="14">
        <v>0</v>
      </c>
      <c r="R591" s="14">
        <f t="shared" ca="1" si="226"/>
        <v>0</v>
      </c>
      <c r="S591" s="20">
        <f t="shared" si="233"/>
        <v>0</v>
      </c>
      <c r="T591" s="14">
        <f t="shared" ref="T591:T653" si="246">IF(S591&gt;0,TRUNC(S591*C591,8),0)</f>
        <v>0</v>
      </c>
      <c r="U591" s="4" t="str">
        <f t="shared" si="240"/>
        <v>J=</v>
      </c>
      <c r="V591" s="29">
        <f t="shared" si="241"/>
        <v>45005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34"/>
        <v>44955</v>
      </c>
      <c r="B592" s="144">
        <f t="shared" ca="1" si="242"/>
        <v>689.64266293000014</v>
      </c>
      <c r="C592" s="14">
        <f t="shared" si="235"/>
        <v>689.13322120000009</v>
      </c>
      <c r="D592" s="13">
        <f ca="1">IF(A592&lt;$B$1,VLOOKUP(A592,[1]DI!$A$4:$B$15000,2,FALSE),0)</f>
        <v>0</v>
      </c>
      <c r="E592" s="14">
        <f t="shared" ca="1" si="243"/>
        <v>1</v>
      </c>
      <c r="F592" s="14">
        <f ca="1">(TRUNC(PRODUCT($E$12:$E591),16))</f>
        <v>1.1712166897093801</v>
      </c>
      <c r="G592" s="14">
        <f t="shared" ca="1" si="244"/>
        <v>1.1706221541297399</v>
      </c>
      <c r="H592" s="14">
        <f t="shared" ca="1" si="245"/>
        <v>1.00050788</v>
      </c>
      <c r="I592" s="13">
        <f t="shared" si="236"/>
        <v>0.06</v>
      </c>
      <c r="J592" s="29">
        <f t="shared" si="230"/>
        <v>44953</v>
      </c>
      <c r="K592" s="2">
        <f t="shared" si="237"/>
        <v>1</v>
      </c>
      <c r="L592" s="17">
        <f t="shared" si="238"/>
        <v>1</v>
      </c>
      <c r="M592" s="12">
        <f t="shared" si="231"/>
        <v>1.0002312529999999</v>
      </c>
      <c r="N592" s="12">
        <f t="shared" ca="1" si="232"/>
        <v>1.0007392500000001</v>
      </c>
      <c r="O592" s="179">
        <f t="shared" si="239"/>
        <v>0</v>
      </c>
      <c r="P592" s="14">
        <f t="shared" ca="1" si="228"/>
        <v>0.50944173000000004</v>
      </c>
      <c r="Q592" s="14">
        <f t="shared" si="229"/>
        <v>0</v>
      </c>
      <c r="R592" s="14">
        <f t="shared" ca="1" si="226"/>
        <v>0</v>
      </c>
      <c r="S592" s="20">
        <f t="shared" si="233"/>
        <v>0</v>
      </c>
      <c r="T592" s="14">
        <f t="shared" si="246"/>
        <v>0</v>
      </c>
      <c r="U592" s="4" t="str">
        <f t="shared" si="240"/>
        <v>J=</v>
      </c>
      <c r="V592" s="29">
        <f t="shared" si="241"/>
        <v>45005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34"/>
        <v>44956</v>
      </c>
      <c r="B593" s="144">
        <f t="shared" ca="1" si="242"/>
        <v>689.64266293000014</v>
      </c>
      <c r="C593" s="14">
        <f t="shared" si="235"/>
        <v>689.13322120000009</v>
      </c>
      <c r="D593" s="13">
        <f ca="1">IF(A593&lt;$B$1,VLOOKUP(A593,[1]DI!$A$4:$B$15000,2,FALSE),0)</f>
        <v>0.13650000000000001</v>
      </c>
      <c r="E593" s="14">
        <f t="shared" ca="1" si="243"/>
        <v>1.00050788</v>
      </c>
      <c r="F593" s="14">
        <f ca="1">(TRUNC(PRODUCT($E$12:$E592),16))</f>
        <v>1.1712166897093801</v>
      </c>
      <c r="G593" s="14">
        <f t="shared" ca="1" si="244"/>
        <v>1.1706221541297399</v>
      </c>
      <c r="H593" s="14">
        <f t="shared" ca="1" si="245"/>
        <v>1.00050788</v>
      </c>
      <c r="I593" s="13">
        <f t="shared" si="236"/>
        <v>0.06</v>
      </c>
      <c r="J593" s="29">
        <f t="shared" si="230"/>
        <v>44953</v>
      </c>
      <c r="K593" s="2">
        <f t="shared" si="237"/>
        <v>1</v>
      </c>
      <c r="L593" s="17">
        <f t="shared" si="238"/>
        <v>1</v>
      </c>
      <c r="M593" s="12">
        <f t="shared" si="231"/>
        <v>1.0002312529999999</v>
      </c>
      <c r="N593" s="12">
        <f t="shared" ca="1" si="232"/>
        <v>1.0007392500000001</v>
      </c>
      <c r="O593" s="179">
        <f t="shared" si="239"/>
        <v>0</v>
      </c>
      <c r="P593" s="14">
        <f t="shared" ca="1" si="228"/>
        <v>0.50944173000000004</v>
      </c>
      <c r="Q593" s="14">
        <f t="shared" si="229"/>
        <v>0</v>
      </c>
      <c r="R593" s="14">
        <f t="shared" ca="1" si="226"/>
        <v>0</v>
      </c>
      <c r="S593" s="20">
        <f t="shared" si="233"/>
        <v>0</v>
      </c>
      <c r="T593" s="14">
        <f t="shared" si="246"/>
        <v>0</v>
      </c>
      <c r="U593" s="4" t="str">
        <f t="shared" si="240"/>
        <v>J=</v>
      </c>
      <c r="V593" s="29">
        <f t="shared" si="241"/>
        <v>45005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34"/>
        <v>44957</v>
      </c>
      <c r="B594" s="144">
        <f t="shared" ca="1" si="242"/>
        <v>690.15248300000007</v>
      </c>
      <c r="C594" s="14">
        <f t="shared" si="235"/>
        <v>689.13322120000009</v>
      </c>
      <c r="D594" s="13">
        <f ca="1">IF(A594&lt;$B$1,VLOOKUP(A594,[1]DI!$A$4:$B$15000,2,FALSE),0)</f>
        <v>0.13650000000000001</v>
      </c>
      <c r="E594" s="14">
        <f t="shared" ca="1" si="243"/>
        <v>1.00050788</v>
      </c>
      <c r="F594" s="14">
        <f ca="1">(TRUNC(PRODUCT($E$12:$E593),16))</f>
        <v>1.17181152724175</v>
      </c>
      <c r="G594" s="14">
        <f t="shared" ca="1" si="244"/>
        <v>1.1706221541297399</v>
      </c>
      <c r="H594" s="14">
        <f t="shared" ca="1" si="245"/>
        <v>1.00101602</v>
      </c>
      <c r="I594" s="13">
        <f t="shared" si="236"/>
        <v>0.06</v>
      </c>
      <c r="J594" s="29">
        <f t="shared" si="230"/>
        <v>44953</v>
      </c>
      <c r="K594" s="2">
        <f t="shared" si="237"/>
        <v>2</v>
      </c>
      <c r="L594" s="17">
        <f t="shared" si="238"/>
        <v>2</v>
      </c>
      <c r="M594" s="12">
        <f t="shared" si="231"/>
        <v>1.000462559</v>
      </c>
      <c r="N594" s="12">
        <f t="shared" ca="1" si="232"/>
        <v>1.0014790490000001</v>
      </c>
      <c r="O594" s="179">
        <f t="shared" si="239"/>
        <v>0</v>
      </c>
      <c r="P594" s="14">
        <f t="shared" ca="1" si="228"/>
        <v>1.0192618</v>
      </c>
      <c r="Q594" s="14">
        <f t="shared" si="229"/>
        <v>0</v>
      </c>
      <c r="R594" s="14">
        <f t="shared" ref="R594:R657" ca="1" si="247">IF(O594&gt;0,P594-Q594,R593)</f>
        <v>0</v>
      </c>
      <c r="S594" s="20">
        <f t="shared" si="233"/>
        <v>0</v>
      </c>
      <c r="T594" s="14">
        <f t="shared" si="246"/>
        <v>0</v>
      </c>
      <c r="U594" s="4" t="str">
        <f t="shared" si="240"/>
        <v>J=</v>
      </c>
      <c r="V594" s="29">
        <f t="shared" si="241"/>
        <v>45005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34"/>
        <v>44958</v>
      </c>
      <c r="B595" s="144">
        <f t="shared" ca="1" si="242"/>
        <v>690.66267382000012</v>
      </c>
      <c r="C595" s="14">
        <f t="shared" si="235"/>
        <v>689.13322120000009</v>
      </c>
      <c r="D595" s="13">
        <f ca="1">IF(A595&lt;$B$1,VLOOKUP(A595,[1]DI!$A$4:$B$15000,2,FALSE),0)</f>
        <v>0.13650000000000001</v>
      </c>
      <c r="E595" s="14">
        <f t="shared" ca="1" si="243"/>
        <v>1.00050788</v>
      </c>
      <c r="F595" s="14">
        <f ca="1">(TRUNC(PRODUCT($E$12:$E594),16))</f>
        <v>1.17240666688021</v>
      </c>
      <c r="G595" s="14">
        <f t="shared" ca="1" si="244"/>
        <v>1.1706221541297399</v>
      </c>
      <c r="H595" s="14">
        <f t="shared" ca="1" si="245"/>
        <v>1.00152441</v>
      </c>
      <c r="I595" s="13">
        <f t="shared" si="236"/>
        <v>0.06</v>
      </c>
      <c r="J595" s="29">
        <f t="shared" si="230"/>
        <v>44953</v>
      </c>
      <c r="K595" s="2">
        <f t="shared" si="237"/>
        <v>3</v>
      </c>
      <c r="L595" s="17">
        <f t="shared" si="238"/>
        <v>3</v>
      </c>
      <c r="M595" s="12">
        <f t="shared" si="231"/>
        <v>1.0006939180000001</v>
      </c>
      <c r="N595" s="12">
        <f t="shared" ca="1" si="232"/>
        <v>1.0022193859999999</v>
      </c>
      <c r="O595" s="179">
        <f t="shared" si="239"/>
        <v>0</v>
      </c>
      <c r="P595" s="14">
        <f t="shared" ca="1" si="228"/>
        <v>1.52945262</v>
      </c>
      <c r="Q595" s="14">
        <f t="shared" si="229"/>
        <v>0</v>
      </c>
      <c r="R595" s="14">
        <f t="shared" ca="1" si="247"/>
        <v>0</v>
      </c>
      <c r="S595" s="20">
        <f t="shared" si="233"/>
        <v>0</v>
      </c>
      <c r="T595" s="14">
        <f t="shared" si="246"/>
        <v>0</v>
      </c>
      <c r="U595" s="4" t="str">
        <f t="shared" si="240"/>
        <v>J=</v>
      </c>
      <c r="V595" s="29">
        <f t="shared" si="241"/>
        <v>45005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ht="15" x14ac:dyDescent="0.25">
      <c r="A596" s="145">
        <f t="shared" si="234"/>
        <v>44959</v>
      </c>
      <c r="B596" s="146">
        <f t="shared" ca="1" si="242"/>
        <v>691.17324987000006</v>
      </c>
      <c r="C596" s="147">
        <f t="shared" si="235"/>
        <v>689.13322120000009</v>
      </c>
      <c r="D596" s="13">
        <f ca="1">IF(A596&lt;$B$1,VLOOKUP(A596,[1]DI!$A$4:$B$15000,2,FALSE),0)</f>
        <v>0.13650000000000001</v>
      </c>
      <c r="E596" s="147">
        <f t="shared" ca="1" si="243"/>
        <v>1.00050788</v>
      </c>
      <c r="F596" s="147">
        <f ca="1">(TRUNC(PRODUCT($E$12:$E595),16))</f>
        <v>1.1730021087781799</v>
      </c>
      <c r="G596" s="147">
        <f t="shared" ca="1" si="244"/>
        <v>1.1706221541297399</v>
      </c>
      <c r="H596" s="147">
        <f t="shared" ca="1" si="245"/>
        <v>1.00203307</v>
      </c>
      <c r="I596" s="148">
        <f t="shared" si="236"/>
        <v>0.06</v>
      </c>
      <c r="J596" s="145">
        <f t="shared" si="230"/>
        <v>44953</v>
      </c>
      <c r="K596" s="149">
        <f t="shared" si="237"/>
        <v>4</v>
      </c>
      <c r="L596" s="150">
        <f t="shared" si="238"/>
        <v>4</v>
      </c>
      <c r="M596" s="151">
        <f t="shared" si="231"/>
        <v>1.0009253309999999</v>
      </c>
      <c r="N596" s="151">
        <f t="shared" ca="1" si="232"/>
        <v>1.0029602820000001</v>
      </c>
      <c r="O596" s="180">
        <v>11</v>
      </c>
      <c r="P596" s="147">
        <f t="shared" ca="1" si="228"/>
        <v>2.0400286699999999</v>
      </c>
      <c r="Q596" s="147">
        <f ca="1">P596</f>
        <v>2.0400286699999999</v>
      </c>
      <c r="R596" s="147">
        <f t="shared" ca="1" si="247"/>
        <v>0</v>
      </c>
      <c r="S596" s="187">
        <f>T596/C596</f>
        <v>4.3828123171026712E-3</v>
      </c>
      <c r="T596" s="174">
        <v>3.0203415699999998</v>
      </c>
      <c r="U596" s="153" t="str">
        <f t="shared" si="240"/>
        <v>J=</v>
      </c>
      <c r="V596" s="145">
        <f t="shared" si="241"/>
        <v>45005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34"/>
        <v>44960</v>
      </c>
      <c r="B597" s="144">
        <f t="shared" ca="1" si="242"/>
        <v>686.62008857000012</v>
      </c>
      <c r="C597" s="14">
        <f t="shared" si="235"/>
        <v>686.11287963000007</v>
      </c>
      <c r="D597" s="13">
        <f ca="1">IF(A597&lt;$B$1,VLOOKUP(A597,[1]DI!$A$4:$B$15000,2,FALSE),0)</f>
        <v>0.13650000000000001</v>
      </c>
      <c r="E597" s="14">
        <f t="shared" ca="1" si="243"/>
        <v>1.00050788</v>
      </c>
      <c r="F597" s="14">
        <f ca="1">(TRUNC(PRODUCT($E$12:$E596),16))</f>
        <v>1.17359785308919</v>
      </c>
      <c r="G597" s="14">
        <f t="shared" ca="1" si="244"/>
        <v>1.1730021087781799</v>
      </c>
      <c r="H597" s="14">
        <f t="shared" ca="1" si="245"/>
        <v>1.00050788</v>
      </c>
      <c r="I597" s="13">
        <f t="shared" si="236"/>
        <v>0.06</v>
      </c>
      <c r="J597" s="29">
        <f t="shared" si="230"/>
        <v>44959</v>
      </c>
      <c r="K597" s="2">
        <f t="shared" si="237"/>
        <v>1</v>
      </c>
      <c r="L597" s="17">
        <f t="shared" si="238"/>
        <v>1</v>
      </c>
      <c r="M597" s="12">
        <f t="shared" si="231"/>
        <v>1.0002312529999999</v>
      </c>
      <c r="N597" s="12">
        <f t="shared" ca="1" si="232"/>
        <v>1.0007392500000001</v>
      </c>
      <c r="O597" s="179">
        <f t="shared" si="239"/>
        <v>0</v>
      </c>
      <c r="P597" s="14">
        <f t="shared" ca="1" si="228"/>
        <v>0.50720894000000005</v>
      </c>
      <c r="Q597" s="14">
        <v>0</v>
      </c>
      <c r="R597" s="14">
        <f t="shared" ca="1" si="247"/>
        <v>0</v>
      </c>
      <c r="S597" s="20">
        <f t="shared" si="233"/>
        <v>0</v>
      </c>
      <c r="T597" s="14">
        <f t="shared" si="246"/>
        <v>0</v>
      </c>
      <c r="U597" s="4" t="str">
        <f t="shared" si="240"/>
        <v>J=</v>
      </c>
      <c r="V597" s="29">
        <f t="shared" si="241"/>
        <v>45036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34"/>
        <v>44961</v>
      </c>
      <c r="B598" s="144">
        <f t="shared" ca="1" si="242"/>
        <v>686.96881093000002</v>
      </c>
      <c r="C598" s="14">
        <f t="shared" si="235"/>
        <v>686.11287963000007</v>
      </c>
      <c r="D598" s="13">
        <f ca="1">IF(A598&lt;$B$1,VLOOKUP(A598,[1]DI!$A$4:$B$15000,2,FALSE),0)</f>
        <v>0</v>
      </c>
      <c r="E598" s="14">
        <f t="shared" ca="1" si="243"/>
        <v>1</v>
      </c>
      <c r="F598" s="14">
        <f ca="1">(TRUNC(PRODUCT($E$12:$E597),16))</f>
        <v>1.17419389996682</v>
      </c>
      <c r="G598" s="14">
        <f t="shared" ca="1" si="244"/>
        <v>1.1730021087781799</v>
      </c>
      <c r="H598" s="14">
        <f t="shared" ca="1" si="245"/>
        <v>1.00101602</v>
      </c>
      <c r="I598" s="13">
        <f t="shared" si="236"/>
        <v>0.06</v>
      </c>
      <c r="J598" s="29">
        <f t="shared" si="230"/>
        <v>44959</v>
      </c>
      <c r="K598" s="2">
        <f t="shared" si="237"/>
        <v>1</v>
      </c>
      <c r="L598" s="17">
        <f t="shared" si="238"/>
        <v>1</v>
      </c>
      <c r="M598" s="12">
        <f t="shared" si="231"/>
        <v>1.0002312529999999</v>
      </c>
      <c r="N598" s="12">
        <f t="shared" ca="1" si="232"/>
        <v>1.0012475080000001</v>
      </c>
      <c r="O598" s="179">
        <f t="shared" si="239"/>
        <v>0</v>
      </c>
      <c r="P598" s="14">
        <f t="shared" ca="1" si="228"/>
        <v>0.85593129999999995</v>
      </c>
      <c r="Q598" s="14">
        <f t="shared" si="229"/>
        <v>0</v>
      </c>
      <c r="R598" s="14">
        <f t="shared" ca="1" si="247"/>
        <v>0</v>
      </c>
      <c r="S598" s="20">
        <f t="shared" si="233"/>
        <v>0</v>
      </c>
      <c r="T598" s="14">
        <f t="shared" si="246"/>
        <v>0</v>
      </c>
      <c r="U598" s="4" t="str">
        <f t="shared" si="240"/>
        <v>J=</v>
      </c>
      <c r="V598" s="29">
        <f t="shared" si="241"/>
        <v>45036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34"/>
        <v>44962</v>
      </c>
      <c r="B599" s="144">
        <f t="shared" ca="1" si="242"/>
        <v>686.96881093000002</v>
      </c>
      <c r="C599" s="14">
        <f t="shared" si="235"/>
        <v>686.11287963000007</v>
      </c>
      <c r="D599" s="13">
        <f ca="1">IF(A599&lt;$B$1,VLOOKUP(A599,[1]DI!$A$4:$B$15000,2,FALSE),0)</f>
        <v>0</v>
      </c>
      <c r="E599" s="14">
        <f t="shared" ca="1" si="243"/>
        <v>1</v>
      </c>
      <c r="F599" s="14">
        <f ca="1">(TRUNC(PRODUCT($E$12:$E598),16))</f>
        <v>1.17419389996682</v>
      </c>
      <c r="G599" s="14">
        <f t="shared" ca="1" si="244"/>
        <v>1.1730021087781799</v>
      </c>
      <c r="H599" s="14">
        <f t="shared" ca="1" si="245"/>
        <v>1.00101602</v>
      </c>
      <c r="I599" s="13">
        <f t="shared" si="236"/>
        <v>0.06</v>
      </c>
      <c r="J599" s="29">
        <f t="shared" si="230"/>
        <v>44959</v>
      </c>
      <c r="K599" s="2">
        <f t="shared" si="237"/>
        <v>1</v>
      </c>
      <c r="L599" s="17">
        <f t="shared" si="238"/>
        <v>1</v>
      </c>
      <c r="M599" s="12">
        <f t="shared" si="231"/>
        <v>1.0002312529999999</v>
      </c>
      <c r="N599" s="12">
        <f t="shared" ca="1" si="232"/>
        <v>1.0012475080000001</v>
      </c>
      <c r="O599" s="179">
        <f t="shared" si="239"/>
        <v>0</v>
      </c>
      <c r="P599" s="14">
        <f t="shared" ca="1" si="228"/>
        <v>0.85593129999999995</v>
      </c>
      <c r="Q599" s="14">
        <f t="shared" si="229"/>
        <v>0</v>
      </c>
      <c r="R599" s="14">
        <f t="shared" ca="1" si="247"/>
        <v>0</v>
      </c>
      <c r="S599" s="20">
        <f t="shared" si="233"/>
        <v>0</v>
      </c>
      <c r="T599" s="14">
        <f t="shared" si="246"/>
        <v>0</v>
      </c>
      <c r="U599" s="4" t="str">
        <f t="shared" si="240"/>
        <v>J=</v>
      </c>
      <c r="V599" s="29">
        <f t="shared" si="241"/>
        <v>45036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34"/>
        <v>44963</v>
      </c>
      <c r="B600" s="144">
        <f t="shared" ca="1" si="242"/>
        <v>687.12767419000011</v>
      </c>
      <c r="C600" s="14">
        <f t="shared" si="235"/>
        <v>686.11287963000007</v>
      </c>
      <c r="D600" s="13">
        <f ca="1">IF(A600&lt;$B$1,VLOOKUP(A600,[1]DI!$A$4:$B$15000,2,FALSE),0)</f>
        <v>0.13650000000000001</v>
      </c>
      <c r="E600" s="14">
        <f t="shared" ca="1" si="243"/>
        <v>1.00050788</v>
      </c>
      <c r="F600" s="14">
        <f ca="1">(TRUNC(PRODUCT($E$12:$E599),16))</f>
        <v>1.17419389996682</v>
      </c>
      <c r="G600" s="14">
        <f t="shared" ca="1" si="244"/>
        <v>1.1730021087781799</v>
      </c>
      <c r="H600" s="14">
        <f t="shared" ca="1" si="245"/>
        <v>1.00101602</v>
      </c>
      <c r="I600" s="13">
        <f t="shared" si="236"/>
        <v>0.06</v>
      </c>
      <c r="J600" s="29">
        <f t="shared" si="230"/>
        <v>44959</v>
      </c>
      <c r="K600" s="2">
        <f t="shared" si="237"/>
        <v>2</v>
      </c>
      <c r="L600" s="17">
        <f t="shared" si="238"/>
        <v>2</v>
      </c>
      <c r="M600" s="12">
        <f t="shared" si="231"/>
        <v>1.000462559</v>
      </c>
      <c r="N600" s="12">
        <f t="shared" ca="1" si="232"/>
        <v>1.0014790490000001</v>
      </c>
      <c r="O600" s="179">
        <f t="shared" si="239"/>
        <v>0</v>
      </c>
      <c r="P600" s="14">
        <f t="shared" ca="1" si="228"/>
        <v>1.0147945599999999</v>
      </c>
      <c r="Q600" s="14">
        <f t="shared" si="229"/>
        <v>0</v>
      </c>
      <c r="R600" s="14">
        <f t="shared" ca="1" si="247"/>
        <v>0</v>
      </c>
      <c r="S600" s="20">
        <f t="shared" si="233"/>
        <v>0</v>
      </c>
      <c r="T600" s="14">
        <f t="shared" si="246"/>
        <v>0</v>
      </c>
      <c r="U600" s="4" t="str">
        <f t="shared" si="240"/>
        <v>J=</v>
      </c>
      <c r="V600" s="29">
        <f t="shared" si="241"/>
        <v>45036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34"/>
        <v>44964</v>
      </c>
      <c r="B601" s="144">
        <f t="shared" ca="1" si="242"/>
        <v>687.63562894000006</v>
      </c>
      <c r="C601" s="14">
        <f t="shared" si="235"/>
        <v>686.11287963000007</v>
      </c>
      <c r="D601" s="13">
        <f ca="1">IF(A601&lt;$B$1,VLOOKUP(A601,[1]DI!$A$4:$B$15000,2,FALSE),0)</f>
        <v>0.13650000000000001</v>
      </c>
      <c r="E601" s="14">
        <f t="shared" ca="1" si="243"/>
        <v>1.00050788</v>
      </c>
      <c r="F601" s="14">
        <f ca="1">(TRUNC(PRODUCT($E$12:$E600),16))</f>
        <v>1.17479024956473</v>
      </c>
      <c r="G601" s="14">
        <f t="shared" ca="1" si="244"/>
        <v>1.1730021087781799</v>
      </c>
      <c r="H601" s="14">
        <f t="shared" ca="1" si="245"/>
        <v>1.00152441</v>
      </c>
      <c r="I601" s="13">
        <f t="shared" si="236"/>
        <v>0.06</v>
      </c>
      <c r="J601" s="29">
        <f t="shared" si="230"/>
        <v>44959</v>
      </c>
      <c r="K601" s="2">
        <f t="shared" si="237"/>
        <v>3</v>
      </c>
      <c r="L601" s="17">
        <f t="shared" si="238"/>
        <v>3</v>
      </c>
      <c r="M601" s="12">
        <f t="shared" si="231"/>
        <v>1.0006939180000001</v>
      </c>
      <c r="N601" s="12">
        <f t="shared" ca="1" si="232"/>
        <v>1.0022193859999999</v>
      </c>
      <c r="O601" s="179">
        <f t="shared" si="239"/>
        <v>0</v>
      </c>
      <c r="P601" s="14">
        <f t="shared" ca="1" si="228"/>
        <v>1.52274931</v>
      </c>
      <c r="Q601" s="14">
        <f t="shared" si="229"/>
        <v>0</v>
      </c>
      <c r="R601" s="14">
        <f t="shared" ca="1" si="247"/>
        <v>0</v>
      </c>
      <c r="S601" s="20">
        <f t="shared" si="233"/>
        <v>0</v>
      </c>
      <c r="T601" s="14">
        <f t="shared" si="246"/>
        <v>0</v>
      </c>
      <c r="U601" s="4" t="str">
        <f t="shared" si="240"/>
        <v>J=</v>
      </c>
      <c r="V601" s="29">
        <f t="shared" si="241"/>
        <v>45036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34"/>
        <v>44965</v>
      </c>
      <c r="B602" s="144">
        <f t="shared" ca="1" si="242"/>
        <v>688.14396723000004</v>
      </c>
      <c r="C602" s="14">
        <f t="shared" si="235"/>
        <v>686.11287963000007</v>
      </c>
      <c r="D602" s="13">
        <f ca="1">IF(A602&lt;$B$1,VLOOKUP(A602,[1]DI!$A$4:$B$15000,2,FALSE),0)</f>
        <v>0.13650000000000001</v>
      </c>
      <c r="E602" s="14">
        <f t="shared" ca="1" si="243"/>
        <v>1.00050788</v>
      </c>
      <c r="F602" s="14">
        <f ca="1">(TRUNC(PRODUCT($E$12:$E601),16))</f>
        <v>1.1753869020366801</v>
      </c>
      <c r="G602" s="14">
        <f t="shared" ca="1" si="244"/>
        <v>1.1730021087781799</v>
      </c>
      <c r="H602" s="14">
        <f t="shared" ca="1" si="245"/>
        <v>1.00203307</v>
      </c>
      <c r="I602" s="13">
        <f t="shared" si="236"/>
        <v>0.06</v>
      </c>
      <c r="J602" s="29">
        <f t="shared" si="230"/>
        <v>44959</v>
      </c>
      <c r="K602" s="2">
        <f t="shared" si="237"/>
        <v>4</v>
      </c>
      <c r="L602" s="17">
        <f t="shared" si="238"/>
        <v>4</v>
      </c>
      <c r="M602" s="12">
        <f t="shared" si="231"/>
        <v>1.0009253309999999</v>
      </c>
      <c r="N602" s="12">
        <f t="shared" ca="1" si="232"/>
        <v>1.0029602820000001</v>
      </c>
      <c r="O602" s="179">
        <f t="shared" si="239"/>
        <v>0</v>
      </c>
      <c r="P602" s="14">
        <f t="shared" ca="1" si="228"/>
        <v>2.0310876000000002</v>
      </c>
      <c r="Q602" s="14">
        <f t="shared" si="229"/>
        <v>0</v>
      </c>
      <c r="R602" s="14">
        <f t="shared" ca="1" si="247"/>
        <v>0</v>
      </c>
      <c r="S602" s="20">
        <f t="shared" si="233"/>
        <v>0</v>
      </c>
      <c r="T602" s="14">
        <f t="shared" si="246"/>
        <v>0</v>
      </c>
      <c r="U602" s="4" t="str">
        <f t="shared" si="240"/>
        <v>J=</v>
      </c>
      <c r="V602" s="29">
        <f t="shared" si="241"/>
        <v>45036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ht="15" x14ac:dyDescent="0.25">
      <c r="A603" s="145">
        <f t="shared" si="234"/>
        <v>44966</v>
      </c>
      <c r="B603" s="146">
        <f t="shared" ca="1" si="242"/>
        <v>688.65267671000004</v>
      </c>
      <c r="C603" s="147">
        <f t="shared" si="235"/>
        <v>686.11287963000007</v>
      </c>
      <c r="D603" s="13">
        <f ca="1">IF(A603&lt;$B$1,VLOOKUP(A603,[1]DI!$A$4:$B$15000,2,FALSE),0)</f>
        <v>0.13650000000000001</v>
      </c>
      <c r="E603" s="147">
        <f t="shared" ca="1" si="243"/>
        <v>1.00050788</v>
      </c>
      <c r="F603" s="147">
        <f ca="1">(TRUNC(PRODUCT($E$12:$E602),16))</f>
        <v>1.17598385753649</v>
      </c>
      <c r="G603" s="147">
        <f t="shared" ca="1" si="244"/>
        <v>1.1730021087781799</v>
      </c>
      <c r="H603" s="147">
        <f t="shared" ca="1" si="245"/>
        <v>1.0025419799999999</v>
      </c>
      <c r="I603" s="148">
        <f t="shared" si="236"/>
        <v>0.06</v>
      </c>
      <c r="J603" s="145">
        <f t="shared" si="230"/>
        <v>44959</v>
      </c>
      <c r="K603" s="149">
        <f t="shared" si="237"/>
        <v>5</v>
      </c>
      <c r="L603" s="150">
        <f t="shared" si="238"/>
        <v>5</v>
      </c>
      <c r="M603" s="151">
        <f t="shared" si="231"/>
        <v>1.001156798</v>
      </c>
      <c r="N603" s="151">
        <f t="shared" ca="1" si="232"/>
        <v>1.0037017189999999</v>
      </c>
      <c r="O603" s="180">
        <v>12</v>
      </c>
      <c r="P603" s="147">
        <f t="shared" ca="1" si="228"/>
        <v>2.53979708</v>
      </c>
      <c r="Q603" s="147">
        <f ca="1">P603</f>
        <v>2.53979708</v>
      </c>
      <c r="R603" s="147">
        <f t="shared" ca="1" si="247"/>
        <v>0</v>
      </c>
      <c r="S603" s="187">
        <f>T603/C603</f>
        <v>7.7726858631132134E-3</v>
      </c>
      <c r="T603" s="174">
        <v>5.3329398799999996</v>
      </c>
      <c r="U603" s="153" t="str">
        <f t="shared" si="240"/>
        <v>J=</v>
      </c>
      <c r="V603" s="145">
        <f t="shared" si="241"/>
        <v>45036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34"/>
        <v>44967</v>
      </c>
      <c r="B604" s="144">
        <f t="shared" ca="1" si="242"/>
        <v>681.28320632000009</v>
      </c>
      <c r="C604" s="14">
        <f t="shared" si="235"/>
        <v>680.77993975000004</v>
      </c>
      <c r="D604" s="13">
        <f ca="1">IF(A604&lt;$B$1,VLOOKUP(A604,[1]DI!$A$4:$B$15000,2,FALSE),0)</f>
        <v>0.13650000000000001</v>
      </c>
      <c r="E604" s="14">
        <f t="shared" ca="1" si="243"/>
        <v>1.00050788</v>
      </c>
      <c r="F604" s="14">
        <f ca="1">(TRUNC(PRODUCT($E$12:$E603),16))</f>
        <v>1.1765811162180499</v>
      </c>
      <c r="G604" s="14">
        <f t="shared" ca="1" si="244"/>
        <v>1.17598385753649</v>
      </c>
      <c r="H604" s="14">
        <f t="shared" ca="1" si="245"/>
        <v>1.00050788</v>
      </c>
      <c r="I604" s="13">
        <f t="shared" si="236"/>
        <v>0.06</v>
      </c>
      <c r="J604" s="29">
        <f t="shared" si="230"/>
        <v>44966</v>
      </c>
      <c r="K604" s="2">
        <f t="shared" si="237"/>
        <v>1</v>
      </c>
      <c r="L604" s="17">
        <f t="shared" si="238"/>
        <v>1</v>
      </c>
      <c r="M604" s="12">
        <f t="shared" si="231"/>
        <v>1.0002312529999999</v>
      </c>
      <c r="N604" s="12">
        <f t="shared" ca="1" si="232"/>
        <v>1.0007392500000001</v>
      </c>
      <c r="O604" s="179">
        <f t="shared" si="239"/>
        <v>0</v>
      </c>
      <c r="P604" s="14">
        <f t="shared" ca="1" si="228"/>
        <v>0.50326656999999997</v>
      </c>
      <c r="Q604" s="14">
        <v>0</v>
      </c>
      <c r="R604" s="14">
        <f t="shared" ca="1" si="247"/>
        <v>0</v>
      </c>
      <c r="S604" s="20">
        <f t="shared" si="233"/>
        <v>0</v>
      </c>
      <c r="T604" s="14">
        <f t="shared" si="246"/>
        <v>0</v>
      </c>
      <c r="U604" s="4" t="str">
        <f t="shared" si="240"/>
        <v>J=</v>
      </c>
      <c r="V604" s="29">
        <f t="shared" si="241"/>
        <v>45068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34"/>
        <v>44968</v>
      </c>
      <c r="B605" s="144">
        <f t="shared" ca="1" si="242"/>
        <v>681.62921817000006</v>
      </c>
      <c r="C605" s="14">
        <f t="shared" si="235"/>
        <v>680.77993975000004</v>
      </c>
      <c r="D605" s="13">
        <f ca="1">IF(A605&lt;$B$1,VLOOKUP(A605,[1]DI!$A$4:$B$15000,2,FALSE),0)</f>
        <v>0</v>
      </c>
      <c r="E605" s="14">
        <f t="shared" ca="1" si="243"/>
        <v>1</v>
      </c>
      <c r="F605" s="14">
        <f ca="1">(TRUNC(PRODUCT($E$12:$E604),16))</f>
        <v>1.1771786782353599</v>
      </c>
      <c r="G605" s="14">
        <f t="shared" ca="1" si="244"/>
        <v>1.17598385753649</v>
      </c>
      <c r="H605" s="14">
        <f t="shared" ca="1" si="245"/>
        <v>1.00101602</v>
      </c>
      <c r="I605" s="13">
        <f t="shared" si="236"/>
        <v>0.06</v>
      </c>
      <c r="J605" s="29">
        <f t="shared" si="230"/>
        <v>44966</v>
      </c>
      <c r="K605" s="2">
        <f t="shared" si="237"/>
        <v>1</v>
      </c>
      <c r="L605" s="17">
        <f t="shared" si="238"/>
        <v>1</v>
      </c>
      <c r="M605" s="12">
        <f t="shared" si="231"/>
        <v>1.0002312529999999</v>
      </c>
      <c r="N605" s="12">
        <f t="shared" ca="1" si="232"/>
        <v>1.0012475080000001</v>
      </c>
      <c r="O605" s="179">
        <f t="shared" si="239"/>
        <v>0</v>
      </c>
      <c r="P605" s="14">
        <f t="shared" ca="1" si="228"/>
        <v>0.84927841999999998</v>
      </c>
      <c r="Q605" s="14">
        <f t="shared" si="229"/>
        <v>0</v>
      </c>
      <c r="R605" s="14">
        <f t="shared" ca="1" si="247"/>
        <v>0</v>
      </c>
      <c r="S605" s="20">
        <f t="shared" si="233"/>
        <v>0</v>
      </c>
      <c r="T605" s="14">
        <f t="shared" si="246"/>
        <v>0</v>
      </c>
      <c r="U605" s="4" t="str">
        <f t="shared" si="240"/>
        <v>J=</v>
      </c>
      <c r="V605" s="29">
        <f t="shared" si="241"/>
        <v>45068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34"/>
        <v>44969</v>
      </c>
      <c r="B606" s="144">
        <f t="shared" ca="1" si="242"/>
        <v>681.62921817000006</v>
      </c>
      <c r="C606" s="14">
        <f t="shared" si="235"/>
        <v>680.77993975000004</v>
      </c>
      <c r="D606" s="13">
        <f ca="1">IF(A606&lt;$B$1,VLOOKUP(A606,[1]DI!$A$4:$B$15000,2,FALSE),0)</f>
        <v>0</v>
      </c>
      <c r="E606" s="14">
        <f t="shared" ca="1" si="243"/>
        <v>1</v>
      </c>
      <c r="F606" s="14">
        <f ca="1">(TRUNC(PRODUCT($E$12:$E605),16))</f>
        <v>1.1771786782353599</v>
      </c>
      <c r="G606" s="14">
        <f t="shared" ca="1" si="244"/>
        <v>1.17598385753649</v>
      </c>
      <c r="H606" s="14">
        <f t="shared" ca="1" si="245"/>
        <v>1.00101602</v>
      </c>
      <c r="I606" s="13">
        <f t="shared" si="236"/>
        <v>0.06</v>
      </c>
      <c r="J606" s="29">
        <f t="shared" si="230"/>
        <v>44966</v>
      </c>
      <c r="K606" s="2">
        <f t="shared" si="237"/>
        <v>1</v>
      </c>
      <c r="L606" s="17">
        <f t="shared" si="238"/>
        <v>1</v>
      </c>
      <c r="M606" s="12">
        <f t="shared" si="231"/>
        <v>1.0002312529999999</v>
      </c>
      <c r="N606" s="12">
        <f t="shared" ca="1" si="232"/>
        <v>1.0012475080000001</v>
      </c>
      <c r="O606" s="179">
        <f t="shared" si="239"/>
        <v>0</v>
      </c>
      <c r="P606" s="14">
        <f t="shared" ca="1" si="228"/>
        <v>0.84927841999999998</v>
      </c>
      <c r="Q606" s="14">
        <f t="shared" si="229"/>
        <v>0</v>
      </c>
      <c r="R606" s="14">
        <f t="shared" ca="1" si="247"/>
        <v>0</v>
      </c>
      <c r="S606" s="20">
        <f t="shared" si="233"/>
        <v>0</v>
      </c>
      <c r="T606" s="14">
        <f t="shared" si="246"/>
        <v>0</v>
      </c>
      <c r="U606" s="4" t="str">
        <f t="shared" si="240"/>
        <v>J=</v>
      </c>
      <c r="V606" s="29">
        <f t="shared" si="241"/>
        <v>45068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34"/>
        <v>44970</v>
      </c>
      <c r="B607" s="144">
        <f t="shared" ca="1" si="242"/>
        <v>681.78684663000001</v>
      </c>
      <c r="C607" s="14">
        <f t="shared" si="235"/>
        <v>680.77993975000004</v>
      </c>
      <c r="D607" s="13">
        <f ca="1">IF(A607&lt;$B$1,VLOOKUP(A607,[1]DI!$A$4:$B$15000,2,FALSE),0)</f>
        <v>0.13650000000000001</v>
      </c>
      <c r="E607" s="14">
        <f t="shared" ca="1" si="243"/>
        <v>1.00050788</v>
      </c>
      <c r="F607" s="14">
        <f ca="1">(TRUNC(PRODUCT($E$12:$E606),16))</f>
        <v>1.1771786782353599</v>
      </c>
      <c r="G607" s="14">
        <f t="shared" ca="1" si="244"/>
        <v>1.17598385753649</v>
      </c>
      <c r="H607" s="14">
        <f t="shared" ca="1" si="245"/>
        <v>1.00101602</v>
      </c>
      <c r="I607" s="13">
        <f t="shared" si="236"/>
        <v>0.06</v>
      </c>
      <c r="J607" s="29">
        <f t="shared" si="230"/>
        <v>44966</v>
      </c>
      <c r="K607" s="2">
        <f t="shared" si="237"/>
        <v>2</v>
      </c>
      <c r="L607" s="17">
        <f t="shared" si="238"/>
        <v>2</v>
      </c>
      <c r="M607" s="12">
        <f t="shared" si="231"/>
        <v>1.000462559</v>
      </c>
      <c r="N607" s="12">
        <f t="shared" ca="1" si="232"/>
        <v>1.0014790490000001</v>
      </c>
      <c r="O607" s="179">
        <f t="shared" si="239"/>
        <v>0</v>
      </c>
      <c r="P607" s="14">
        <f t="shared" ca="1" si="228"/>
        <v>1.0069068800000001</v>
      </c>
      <c r="Q607" s="14">
        <f t="shared" si="229"/>
        <v>0</v>
      </c>
      <c r="R607" s="14">
        <f t="shared" ca="1" si="247"/>
        <v>0</v>
      </c>
      <c r="S607" s="20">
        <f t="shared" si="233"/>
        <v>0</v>
      </c>
      <c r="T607" s="14">
        <f t="shared" si="246"/>
        <v>0</v>
      </c>
      <c r="U607" s="4" t="str">
        <f t="shared" si="240"/>
        <v>J=</v>
      </c>
      <c r="V607" s="29">
        <f t="shared" si="241"/>
        <v>45068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34"/>
        <v>44971</v>
      </c>
      <c r="B608" s="144">
        <f t="shared" ca="1" si="242"/>
        <v>682.29085321000002</v>
      </c>
      <c r="C608" s="14">
        <f t="shared" si="235"/>
        <v>680.77993975000004</v>
      </c>
      <c r="D608" s="13">
        <f ca="1">IF(A608&lt;$B$1,VLOOKUP(A608,[1]DI!$A$4:$B$15000,2,FALSE),0)</f>
        <v>0.13650000000000001</v>
      </c>
      <c r="E608" s="14">
        <f t="shared" ca="1" si="243"/>
        <v>1.00050788</v>
      </c>
      <c r="F608" s="14">
        <f ca="1">(TRUNC(PRODUCT($E$12:$E607),16))</f>
        <v>1.1777765437424601</v>
      </c>
      <c r="G608" s="14">
        <f t="shared" ca="1" si="244"/>
        <v>1.17598385753649</v>
      </c>
      <c r="H608" s="14">
        <f t="shared" ca="1" si="245"/>
        <v>1.00152441</v>
      </c>
      <c r="I608" s="13">
        <f t="shared" si="236"/>
        <v>0.06</v>
      </c>
      <c r="J608" s="29">
        <f t="shared" si="230"/>
        <v>44966</v>
      </c>
      <c r="K608" s="2">
        <f t="shared" si="237"/>
        <v>3</v>
      </c>
      <c r="L608" s="17">
        <f t="shared" si="238"/>
        <v>3</v>
      </c>
      <c r="M608" s="12">
        <f t="shared" si="231"/>
        <v>1.0006939180000001</v>
      </c>
      <c r="N608" s="12">
        <f t="shared" ca="1" si="232"/>
        <v>1.0022193859999999</v>
      </c>
      <c r="O608" s="179">
        <f t="shared" si="239"/>
        <v>0</v>
      </c>
      <c r="P608" s="14">
        <f t="shared" ca="1" si="228"/>
        <v>1.51091346</v>
      </c>
      <c r="Q608" s="14">
        <f t="shared" si="229"/>
        <v>0</v>
      </c>
      <c r="R608" s="14">
        <f t="shared" ca="1" si="247"/>
        <v>0</v>
      </c>
      <c r="S608" s="20">
        <f t="shared" si="233"/>
        <v>0</v>
      </c>
      <c r="T608" s="14">
        <f t="shared" si="246"/>
        <v>0</v>
      </c>
      <c r="U608" s="4" t="str">
        <f t="shared" si="240"/>
        <v>J=</v>
      </c>
      <c r="V608" s="29">
        <f t="shared" si="241"/>
        <v>45068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34"/>
        <v>44972</v>
      </c>
      <c r="B609" s="144">
        <f t="shared" ca="1" si="242"/>
        <v>682.79524035000009</v>
      </c>
      <c r="C609" s="14">
        <f t="shared" si="235"/>
        <v>680.77993975000004</v>
      </c>
      <c r="D609" s="13">
        <f ca="1">IF(A609&lt;$B$1,VLOOKUP(A609,[1]DI!$A$4:$B$15000,2,FALSE),0)</f>
        <v>0.13650000000000001</v>
      </c>
      <c r="E609" s="14">
        <f t="shared" ca="1" si="243"/>
        <v>1.00050788</v>
      </c>
      <c r="F609" s="14">
        <f ca="1">(TRUNC(PRODUCT($E$12:$E608),16))</f>
        <v>1.1783747128934901</v>
      </c>
      <c r="G609" s="14">
        <f t="shared" ca="1" si="244"/>
        <v>1.17598385753649</v>
      </c>
      <c r="H609" s="14">
        <f t="shared" ca="1" si="245"/>
        <v>1.00203307</v>
      </c>
      <c r="I609" s="13">
        <f t="shared" si="236"/>
        <v>0.06</v>
      </c>
      <c r="J609" s="29">
        <f t="shared" si="230"/>
        <v>44966</v>
      </c>
      <c r="K609" s="2">
        <f t="shared" si="237"/>
        <v>4</v>
      </c>
      <c r="L609" s="17">
        <f t="shared" si="238"/>
        <v>4</v>
      </c>
      <c r="M609" s="12">
        <f t="shared" si="231"/>
        <v>1.0009253309999999</v>
      </c>
      <c r="N609" s="12">
        <f t="shared" ca="1" si="232"/>
        <v>1.0029602820000001</v>
      </c>
      <c r="O609" s="179">
        <f t="shared" si="239"/>
        <v>0</v>
      </c>
      <c r="P609" s="14">
        <f t="shared" ca="1" si="228"/>
        <v>2.0153006000000002</v>
      </c>
      <c r="Q609" s="14">
        <f t="shared" si="229"/>
        <v>0</v>
      </c>
      <c r="R609" s="14">
        <f t="shared" ca="1" si="247"/>
        <v>0</v>
      </c>
      <c r="S609" s="20">
        <f t="shared" si="233"/>
        <v>0</v>
      </c>
      <c r="T609" s="14">
        <f t="shared" si="246"/>
        <v>0</v>
      </c>
      <c r="U609" s="4" t="str">
        <f t="shared" si="240"/>
        <v>J=</v>
      </c>
      <c r="V609" s="29">
        <f t="shared" si="241"/>
        <v>45068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ht="15" x14ac:dyDescent="0.25">
      <c r="A610" s="145">
        <f t="shared" si="234"/>
        <v>44973</v>
      </c>
      <c r="B610" s="146">
        <f t="shared" ca="1" si="242"/>
        <v>683.29999578000002</v>
      </c>
      <c r="C610" s="147">
        <f t="shared" si="235"/>
        <v>680.77993975000004</v>
      </c>
      <c r="D610" s="13">
        <f ca="1">IF(A610&lt;$B$1,VLOOKUP(A610,[1]DI!$A$4:$B$15000,2,FALSE),0)</f>
        <v>0.13650000000000001</v>
      </c>
      <c r="E610" s="147">
        <f t="shared" ca="1" si="243"/>
        <v>1.00050788</v>
      </c>
      <c r="F610" s="147">
        <f ca="1">(TRUNC(PRODUCT($E$12:$E609),16))</f>
        <v>1.17897318584268</v>
      </c>
      <c r="G610" s="147">
        <f t="shared" ca="1" si="244"/>
        <v>1.17598385753649</v>
      </c>
      <c r="H610" s="147">
        <f t="shared" ca="1" si="245"/>
        <v>1.0025419799999999</v>
      </c>
      <c r="I610" s="148">
        <f t="shared" si="236"/>
        <v>0.06</v>
      </c>
      <c r="J610" s="145">
        <f t="shared" si="230"/>
        <v>44966</v>
      </c>
      <c r="K610" s="149">
        <f t="shared" si="237"/>
        <v>5</v>
      </c>
      <c r="L610" s="150">
        <f t="shared" si="238"/>
        <v>5</v>
      </c>
      <c r="M610" s="151">
        <f t="shared" si="231"/>
        <v>1.001156798</v>
      </c>
      <c r="N610" s="151">
        <f t="shared" ca="1" si="232"/>
        <v>1.0037017189999999</v>
      </c>
      <c r="O610" s="180">
        <v>13</v>
      </c>
      <c r="P610" s="147">
        <f t="shared" ca="1" si="228"/>
        <v>2.5200560300000001</v>
      </c>
      <c r="Q610" s="147">
        <f ca="1">P610</f>
        <v>2.5200560300000001</v>
      </c>
      <c r="R610" s="147">
        <f t="shared" ca="1" si="247"/>
        <v>0</v>
      </c>
      <c r="S610" s="187">
        <f>T610/C610</f>
        <v>8.4114437362870307E-3</v>
      </c>
      <c r="T610" s="174">
        <v>5.7263421599999997</v>
      </c>
      <c r="U610" s="153" t="str">
        <f t="shared" si="240"/>
        <v>J=</v>
      </c>
      <c r="V610" s="145">
        <f t="shared" si="241"/>
        <v>45068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34"/>
        <v>44974</v>
      </c>
      <c r="B611" s="144">
        <f t="shared" ca="1" si="242"/>
        <v>675.5526309600001</v>
      </c>
      <c r="C611" s="14">
        <f t="shared" si="235"/>
        <v>675.05359759000009</v>
      </c>
      <c r="D611" s="13">
        <f ca="1">IF(A611&lt;$B$1,VLOOKUP(A611,[1]DI!$A$4:$B$15000,2,FALSE),0)</f>
        <v>0.13650000000000001</v>
      </c>
      <c r="E611" s="14">
        <f t="shared" ca="1" si="243"/>
        <v>1.00050788</v>
      </c>
      <c r="F611" s="14">
        <f ca="1">(TRUNC(PRODUCT($E$12:$E610),16))</f>
        <v>1.1795719627443</v>
      </c>
      <c r="G611" s="14">
        <f t="shared" ca="1" si="244"/>
        <v>1.17897318584268</v>
      </c>
      <c r="H611" s="14">
        <f t="shared" ca="1" si="245"/>
        <v>1.00050788</v>
      </c>
      <c r="I611" s="13">
        <f t="shared" si="236"/>
        <v>0.06</v>
      </c>
      <c r="J611" s="29">
        <f t="shared" si="230"/>
        <v>44973</v>
      </c>
      <c r="K611" s="2">
        <f t="shared" si="237"/>
        <v>1</v>
      </c>
      <c r="L611" s="17">
        <f t="shared" si="238"/>
        <v>1</v>
      </c>
      <c r="M611" s="12">
        <f t="shared" si="231"/>
        <v>1.0002312529999999</v>
      </c>
      <c r="N611" s="12">
        <f t="shared" ca="1" si="232"/>
        <v>1.0007392500000001</v>
      </c>
      <c r="O611" s="179">
        <f t="shared" si="239"/>
        <v>0</v>
      </c>
      <c r="P611" s="14">
        <f t="shared" ca="1" si="228"/>
        <v>0.49903336999999998</v>
      </c>
      <c r="Q611" s="14">
        <v>0</v>
      </c>
      <c r="R611" s="14">
        <f t="shared" ca="1" si="247"/>
        <v>0</v>
      </c>
      <c r="S611" s="20">
        <f t="shared" si="233"/>
        <v>0</v>
      </c>
      <c r="T611" s="14">
        <f t="shared" si="246"/>
        <v>0</v>
      </c>
      <c r="U611" s="4" t="str">
        <f t="shared" si="240"/>
        <v>J=</v>
      </c>
      <c r="V611" s="29">
        <f t="shared" si="241"/>
        <v>45097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34"/>
        <v>44975</v>
      </c>
      <c r="B612" s="144">
        <f t="shared" ca="1" si="242"/>
        <v>675.89573235000012</v>
      </c>
      <c r="C612" s="14">
        <f t="shared" si="235"/>
        <v>675.05359759000009</v>
      </c>
      <c r="D612" s="13">
        <f ca="1">IF(A612&lt;$B$1,VLOOKUP(A612,[1]DI!$A$4:$B$15000,2,FALSE),0)</f>
        <v>0</v>
      </c>
      <c r="E612" s="14">
        <f t="shared" ca="1" si="243"/>
        <v>1</v>
      </c>
      <c r="F612" s="14">
        <f ca="1">(TRUNC(PRODUCT($E$12:$E611),16))</f>
        <v>1.18017104375274</v>
      </c>
      <c r="G612" s="14">
        <f t="shared" ca="1" si="244"/>
        <v>1.17897318584268</v>
      </c>
      <c r="H612" s="14">
        <f t="shared" ca="1" si="245"/>
        <v>1.00101602</v>
      </c>
      <c r="I612" s="13">
        <f t="shared" si="236"/>
        <v>0.06</v>
      </c>
      <c r="J612" s="29">
        <f t="shared" si="230"/>
        <v>44973</v>
      </c>
      <c r="K612" s="2">
        <f t="shared" si="237"/>
        <v>1</v>
      </c>
      <c r="L612" s="17">
        <f t="shared" si="238"/>
        <v>1</v>
      </c>
      <c r="M612" s="12">
        <f t="shared" si="231"/>
        <v>1.0002312529999999</v>
      </c>
      <c r="N612" s="12">
        <f t="shared" ca="1" si="232"/>
        <v>1.0012475080000001</v>
      </c>
      <c r="O612" s="179">
        <f t="shared" si="239"/>
        <v>0</v>
      </c>
      <c r="P612" s="14">
        <f t="shared" ca="1" si="228"/>
        <v>0.84213475999999998</v>
      </c>
      <c r="Q612" s="14">
        <f t="shared" si="229"/>
        <v>0</v>
      </c>
      <c r="R612" s="14">
        <f t="shared" ca="1" si="247"/>
        <v>0</v>
      </c>
      <c r="S612" s="20">
        <f t="shared" si="233"/>
        <v>0</v>
      </c>
      <c r="T612" s="14">
        <f t="shared" si="246"/>
        <v>0</v>
      </c>
      <c r="U612" s="4" t="str">
        <f t="shared" si="240"/>
        <v>J=</v>
      </c>
      <c r="V612" s="29">
        <f t="shared" si="241"/>
        <v>45097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34"/>
        <v>44976</v>
      </c>
      <c r="B613" s="144">
        <f t="shared" ca="1" si="242"/>
        <v>675.89573235000012</v>
      </c>
      <c r="C613" s="14">
        <f t="shared" si="235"/>
        <v>675.05359759000009</v>
      </c>
      <c r="D613" s="13">
        <f ca="1">IF(A613&lt;$B$1,VLOOKUP(A613,[1]DI!$A$4:$B$15000,2,FALSE),0)</f>
        <v>0</v>
      </c>
      <c r="E613" s="14">
        <f t="shared" ca="1" si="243"/>
        <v>1</v>
      </c>
      <c r="F613" s="14">
        <f ca="1">(TRUNC(PRODUCT($E$12:$E612),16))</f>
        <v>1.18017104375274</v>
      </c>
      <c r="G613" s="14">
        <f t="shared" ca="1" si="244"/>
        <v>1.17897318584268</v>
      </c>
      <c r="H613" s="14">
        <f t="shared" ca="1" si="245"/>
        <v>1.00101602</v>
      </c>
      <c r="I613" s="13">
        <f t="shared" si="236"/>
        <v>0.06</v>
      </c>
      <c r="J613" s="29">
        <f t="shared" si="230"/>
        <v>44973</v>
      </c>
      <c r="K613" s="2">
        <f t="shared" si="237"/>
        <v>1</v>
      </c>
      <c r="L613" s="17">
        <f t="shared" si="238"/>
        <v>1</v>
      </c>
      <c r="M613" s="12">
        <f t="shared" si="231"/>
        <v>1.0002312529999999</v>
      </c>
      <c r="N613" s="12">
        <f t="shared" ca="1" si="232"/>
        <v>1.0012475080000001</v>
      </c>
      <c r="O613" s="179">
        <f t="shared" si="239"/>
        <v>0</v>
      </c>
      <c r="P613" s="14">
        <f t="shared" ca="1" si="228"/>
        <v>0.84213475999999998</v>
      </c>
      <c r="Q613" s="14">
        <f t="shared" si="229"/>
        <v>0</v>
      </c>
      <c r="R613" s="14">
        <f t="shared" ca="1" si="247"/>
        <v>0</v>
      </c>
      <c r="S613" s="20">
        <f t="shared" si="233"/>
        <v>0</v>
      </c>
      <c r="T613" s="14">
        <f t="shared" si="246"/>
        <v>0</v>
      </c>
      <c r="U613" s="4" t="str">
        <f t="shared" si="240"/>
        <v>J=</v>
      </c>
      <c r="V613" s="29">
        <f t="shared" si="241"/>
        <v>45097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34"/>
        <v>44977</v>
      </c>
      <c r="B614" s="144">
        <f t="shared" ca="1" si="242"/>
        <v>675.89573235000012</v>
      </c>
      <c r="C614" s="14">
        <f t="shared" si="235"/>
        <v>675.05359759000009</v>
      </c>
      <c r="D614" s="13">
        <f ca="1">IF(A614&lt;$B$1,VLOOKUP(A614,[1]DI!$A$4:$B$15000,2,FALSE),0)</f>
        <v>0</v>
      </c>
      <c r="E614" s="14">
        <f t="shared" ca="1" si="243"/>
        <v>1</v>
      </c>
      <c r="F614" s="14">
        <f ca="1">(TRUNC(PRODUCT($E$12:$E613),16))</f>
        <v>1.18017104375274</v>
      </c>
      <c r="G614" s="14">
        <f t="shared" ca="1" si="244"/>
        <v>1.17897318584268</v>
      </c>
      <c r="H614" s="14">
        <f t="shared" ca="1" si="245"/>
        <v>1.00101602</v>
      </c>
      <c r="I614" s="13">
        <f t="shared" si="236"/>
        <v>0.06</v>
      </c>
      <c r="J614" s="29">
        <f t="shared" si="230"/>
        <v>44973</v>
      </c>
      <c r="K614" s="2">
        <f t="shared" si="237"/>
        <v>1</v>
      </c>
      <c r="L614" s="17">
        <f t="shared" si="238"/>
        <v>1</v>
      </c>
      <c r="M614" s="12">
        <f t="shared" si="231"/>
        <v>1.0002312529999999</v>
      </c>
      <c r="N614" s="12">
        <f t="shared" ca="1" si="232"/>
        <v>1.0012475080000001</v>
      </c>
      <c r="O614" s="179">
        <f t="shared" si="239"/>
        <v>0</v>
      </c>
      <c r="P614" s="14">
        <f t="shared" ca="1" si="228"/>
        <v>0.84213475999999998</v>
      </c>
      <c r="Q614" s="14">
        <f t="shared" si="229"/>
        <v>0</v>
      </c>
      <c r="R614" s="14">
        <f t="shared" ca="1" si="247"/>
        <v>0</v>
      </c>
      <c r="S614" s="20">
        <f t="shared" si="233"/>
        <v>0</v>
      </c>
      <c r="T614" s="14">
        <f t="shared" si="246"/>
        <v>0</v>
      </c>
      <c r="U614" s="4" t="str">
        <f t="shared" si="240"/>
        <v>J=</v>
      </c>
      <c r="V614" s="29">
        <f t="shared" si="241"/>
        <v>45097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34"/>
        <v>44978</v>
      </c>
      <c r="B615" s="144">
        <f t="shared" ca="1" si="242"/>
        <v>675.89573235000012</v>
      </c>
      <c r="C615" s="14">
        <f t="shared" si="235"/>
        <v>675.05359759000009</v>
      </c>
      <c r="D615" s="13">
        <f ca="1">IF(A615&lt;$B$1,VLOOKUP(A615,[1]DI!$A$4:$B$15000,2,FALSE),0)</f>
        <v>0</v>
      </c>
      <c r="E615" s="14">
        <f t="shared" ca="1" si="243"/>
        <v>1</v>
      </c>
      <c r="F615" s="14">
        <f ca="1">(TRUNC(PRODUCT($E$12:$E614),16))</f>
        <v>1.18017104375274</v>
      </c>
      <c r="G615" s="14">
        <f t="shared" ca="1" si="244"/>
        <v>1.17897318584268</v>
      </c>
      <c r="H615" s="14">
        <f t="shared" ca="1" si="245"/>
        <v>1.00101602</v>
      </c>
      <c r="I615" s="13">
        <f t="shared" si="236"/>
        <v>0.06</v>
      </c>
      <c r="J615" s="29">
        <f t="shared" si="230"/>
        <v>44973</v>
      </c>
      <c r="K615" s="2">
        <f t="shared" si="237"/>
        <v>1</v>
      </c>
      <c r="L615" s="17">
        <f t="shared" si="238"/>
        <v>1</v>
      </c>
      <c r="M615" s="12">
        <f t="shared" si="231"/>
        <v>1.0002312529999999</v>
      </c>
      <c r="N615" s="12">
        <f t="shared" ca="1" si="232"/>
        <v>1.0012475080000001</v>
      </c>
      <c r="O615" s="179">
        <f t="shared" si="239"/>
        <v>0</v>
      </c>
      <c r="P615" s="14">
        <f t="shared" ca="1" si="228"/>
        <v>0.84213475999999998</v>
      </c>
      <c r="Q615" s="14">
        <f t="shared" si="229"/>
        <v>0</v>
      </c>
      <c r="R615" s="14">
        <f t="shared" ca="1" si="247"/>
        <v>0</v>
      </c>
      <c r="S615" s="20">
        <f t="shared" si="233"/>
        <v>0</v>
      </c>
      <c r="T615" s="14">
        <f t="shared" si="246"/>
        <v>0</v>
      </c>
      <c r="U615" s="4" t="str">
        <f t="shared" si="240"/>
        <v>J=</v>
      </c>
      <c r="V615" s="29">
        <f t="shared" si="241"/>
        <v>45097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ht="15" x14ac:dyDescent="0.25">
      <c r="A616" s="145">
        <f t="shared" si="234"/>
        <v>44979</v>
      </c>
      <c r="B616" s="146">
        <f t="shared" ca="1" si="242"/>
        <v>676.0520349300001</v>
      </c>
      <c r="C616" s="147">
        <f t="shared" si="235"/>
        <v>675.05359759000009</v>
      </c>
      <c r="D616" s="13">
        <f ca="1">IF(A616&lt;$B$1,VLOOKUP(A616,[1]DI!$A$4:$B$15000,2,FALSE),0)</f>
        <v>0.13650000000000001</v>
      </c>
      <c r="E616" s="147">
        <f t="shared" ca="1" si="243"/>
        <v>1.00050788</v>
      </c>
      <c r="F616" s="147">
        <f ca="1">(TRUNC(PRODUCT($E$12:$E615),16))</f>
        <v>1.18017104375274</v>
      </c>
      <c r="G616" s="147">
        <f t="shared" ca="1" si="244"/>
        <v>1.17897318584268</v>
      </c>
      <c r="H616" s="147">
        <f t="shared" ca="1" si="245"/>
        <v>1.00101602</v>
      </c>
      <c r="I616" s="148">
        <f t="shared" si="236"/>
        <v>0.06</v>
      </c>
      <c r="J616" s="145">
        <f t="shared" si="230"/>
        <v>44973</v>
      </c>
      <c r="K616" s="149">
        <f t="shared" si="237"/>
        <v>2</v>
      </c>
      <c r="L616" s="150">
        <f t="shared" si="238"/>
        <v>2</v>
      </c>
      <c r="M616" s="151">
        <f t="shared" si="231"/>
        <v>1.000462559</v>
      </c>
      <c r="N616" s="151">
        <f t="shared" ca="1" si="232"/>
        <v>1.0014790490000001</v>
      </c>
      <c r="O616" s="180">
        <f t="shared" si="239"/>
        <v>10</v>
      </c>
      <c r="P616" s="147">
        <f t="shared" ca="1" si="228"/>
        <v>0.99843733999999995</v>
      </c>
      <c r="Q616" s="147">
        <f ca="1">P616</f>
        <v>0.99843733999999995</v>
      </c>
      <c r="R616" s="147">
        <f t="shared" ca="1" si="247"/>
        <v>0</v>
      </c>
      <c r="S616" s="152">
        <f>T616/C616</f>
        <v>1.351768855477199E-2</v>
      </c>
      <c r="T616" s="147">
        <v>9.1251642900000007</v>
      </c>
      <c r="U616" s="153" t="str">
        <f t="shared" si="240"/>
        <v>J=</v>
      </c>
      <c r="V616" s="145">
        <f t="shared" si="241"/>
        <v>45097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34"/>
        <v>44980</v>
      </c>
      <c r="B617" s="144">
        <f t="shared" ca="1" si="242"/>
        <v>666.4207208900001</v>
      </c>
      <c r="C617" s="14">
        <f t="shared" si="235"/>
        <v>665.92843330000005</v>
      </c>
      <c r="D617" s="13">
        <f ca="1">IF(A617&lt;$B$1,VLOOKUP(A617,[1]DI!$A$4:$B$15000,2,FALSE),0)</f>
        <v>0.13650000000000001</v>
      </c>
      <c r="E617" s="14">
        <f t="shared" ca="1" si="243"/>
        <v>1.00050788</v>
      </c>
      <c r="F617" s="14">
        <f ca="1">(TRUNC(PRODUCT($E$12:$E616),16))</f>
        <v>1.1807704290224399</v>
      </c>
      <c r="G617" s="14">
        <f t="shared" ca="1" si="244"/>
        <v>1.18017104375274</v>
      </c>
      <c r="H617" s="14">
        <f t="shared" ca="1" si="245"/>
        <v>1.00050788</v>
      </c>
      <c r="I617" s="13">
        <f t="shared" si="236"/>
        <v>0.06</v>
      </c>
      <c r="J617" s="29">
        <f t="shared" si="230"/>
        <v>44979</v>
      </c>
      <c r="K617" s="2">
        <f t="shared" si="237"/>
        <v>1</v>
      </c>
      <c r="L617" s="17">
        <f t="shared" si="238"/>
        <v>1</v>
      </c>
      <c r="M617" s="12">
        <f t="shared" si="231"/>
        <v>1.0002312529999999</v>
      </c>
      <c r="N617" s="12">
        <f t="shared" ca="1" si="232"/>
        <v>1.0007392500000001</v>
      </c>
      <c r="O617" s="179">
        <f t="shared" si="239"/>
        <v>0</v>
      </c>
      <c r="P617" s="14">
        <f t="shared" ca="1" si="228"/>
        <v>0.49228759</v>
      </c>
      <c r="Q617" s="14">
        <v>0</v>
      </c>
      <c r="R617" s="14">
        <f t="shared" ca="1" si="247"/>
        <v>0</v>
      </c>
      <c r="S617" s="20">
        <f t="shared" si="233"/>
        <v>0</v>
      </c>
      <c r="T617" s="14">
        <f t="shared" si="246"/>
        <v>0</v>
      </c>
      <c r="U617" s="4" t="str">
        <f t="shared" si="240"/>
        <v>J=</v>
      </c>
      <c r="V617" s="29">
        <f t="shared" si="241"/>
        <v>45005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34"/>
        <v>44981</v>
      </c>
      <c r="B618" s="144">
        <f t="shared" ca="1" si="242"/>
        <v>666.91337408000004</v>
      </c>
      <c r="C618" s="14">
        <f t="shared" si="235"/>
        <v>665.92843330000005</v>
      </c>
      <c r="D618" s="13">
        <f ca="1">IF(A618&lt;$B$1,VLOOKUP(A618,[1]DI!$A$4:$B$15000,2,FALSE),0)</f>
        <v>0.13650000000000001</v>
      </c>
      <c r="E618" s="14">
        <f t="shared" ca="1" si="243"/>
        <v>1.00050788</v>
      </c>
      <c r="F618" s="14">
        <f ca="1">(TRUNC(PRODUCT($E$12:$E617),16))</f>
        <v>1.18137011870794</v>
      </c>
      <c r="G618" s="14">
        <f t="shared" ca="1" si="244"/>
        <v>1.18017104375274</v>
      </c>
      <c r="H618" s="14">
        <f t="shared" ca="1" si="245"/>
        <v>1.00101602</v>
      </c>
      <c r="I618" s="13">
        <f t="shared" si="236"/>
        <v>0.06</v>
      </c>
      <c r="J618" s="29">
        <f t="shared" si="230"/>
        <v>44979</v>
      </c>
      <c r="K618" s="2">
        <f t="shared" si="237"/>
        <v>2</v>
      </c>
      <c r="L618" s="17">
        <f t="shared" si="238"/>
        <v>2</v>
      </c>
      <c r="M618" s="12">
        <f t="shared" si="231"/>
        <v>1.000462559</v>
      </c>
      <c r="N618" s="12">
        <f t="shared" ca="1" si="232"/>
        <v>1.0014790490000001</v>
      </c>
      <c r="O618" s="179">
        <f t="shared" si="239"/>
        <v>0</v>
      </c>
      <c r="P618" s="14">
        <f t="shared" ca="1" si="228"/>
        <v>0.98494077999999996</v>
      </c>
      <c r="Q618" s="14">
        <f t="shared" si="229"/>
        <v>0</v>
      </c>
      <c r="R618" s="14">
        <f t="shared" ca="1" si="247"/>
        <v>0</v>
      </c>
      <c r="S618" s="20">
        <f t="shared" si="233"/>
        <v>0</v>
      </c>
      <c r="T618" s="14">
        <f t="shared" si="246"/>
        <v>0</v>
      </c>
      <c r="U618" s="4" t="str">
        <f t="shared" si="240"/>
        <v>J=</v>
      </c>
      <c r="V618" s="29">
        <f t="shared" si="241"/>
        <v>45005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34"/>
        <v>44982</v>
      </c>
      <c r="B619" s="144">
        <f t="shared" ca="1" si="242"/>
        <v>667.40638554000009</v>
      </c>
      <c r="C619" s="14">
        <f t="shared" si="235"/>
        <v>665.92843330000005</v>
      </c>
      <c r="D619" s="13">
        <f ca="1">IF(A619&lt;$B$1,VLOOKUP(A619,[1]DI!$A$4:$B$15000,2,FALSE),0)</f>
        <v>0</v>
      </c>
      <c r="E619" s="14">
        <f t="shared" ca="1" si="243"/>
        <v>1</v>
      </c>
      <c r="F619" s="14">
        <f ca="1">(TRUNC(PRODUCT($E$12:$E618),16))</f>
        <v>1.18197011296383</v>
      </c>
      <c r="G619" s="14">
        <f t="shared" ca="1" si="244"/>
        <v>1.18017104375274</v>
      </c>
      <c r="H619" s="14">
        <f t="shared" ca="1" si="245"/>
        <v>1.00152441</v>
      </c>
      <c r="I619" s="13">
        <f t="shared" si="236"/>
        <v>0.06</v>
      </c>
      <c r="J619" s="29">
        <f t="shared" si="230"/>
        <v>44979</v>
      </c>
      <c r="K619" s="2">
        <f t="shared" si="237"/>
        <v>2</v>
      </c>
      <c r="L619" s="17">
        <f t="shared" si="238"/>
        <v>3</v>
      </c>
      <c r="M619" s="12">
        <f t="shared" si="231"/>
        <v>1.0006939180000001</v>
      </c>
      <c r="N619" s="12">
        <f t="shared" ca="1" si="232"/>
        <v>1.0022193859999999</v>
      </c>
      <c r="O619" s="179">
        <f t="shared" si="239"/>
        <v>0</v>
      </c>
      <c r="P619" s="14">
        <f t="shared" ca="1" si="228"/>
        <v>1.47795224</v>
      </c>
      <c r="Q619" s="14">
        <f t="shared" si="229"/>
        <v>0</v>
      </c>
      <c r="R619" s="14">
        <f t="shared" ca="1" si="247"/>
        <v>0</v>
      </c>
      <c r="S619" s="20">
        <f t="shared" si="233"/>
        <v>0</v>
      </c>
      <c r="T619" s="14">
        <f t="shared" si="246"/>
        <v>0</v>
      </c>
      <c r="U619" s="4" t="str">
        <f t="shared" si="240"/>
        <v>J=</v>
      </c>
      <c r="V619" s="29">
        <f t="shared" si="241"/>
        <v>45005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34"/>
        <v>44983</v>
      </c>
      <c r="B620" s="144">
        <f t="shared" ca="1" si="242"/>
        <v>667.40638554000009</v>
      </c>
      <c r="C620" s="14">
        <f t="shared" si="235"/>
        <v>665.92843330000005</v>
      </c>
      <c r="D620" s="13">
        <f ca="1">IF(A620&lt;$B$1,VLOOKUP(A620,[1]DI!$A$4:$B$15000,2,FALSE),0)</f>
        <v>0</v>
      </c>
      <c r="E620" s="14">
        <f t="shared" ca="1" si="243"/>
        <v>1</v>
      </c>
      <c r="F620" s="14">
        <f ca="1">(TRUNC(PRODUCT($E$12:$E619),16))</f>
        <v>1.18197011296383</v>
      </c>
      <c r="G620" s="14">
        <f t="shared" ca="1" si="244"/>
        <v>1.18017104375274</v>
      </c>
      <c r="H620" s="14">
        <f t="shared" ca="1" si="245"/>
        <v>1.00152441</v>
      </c>
      <c r="I620" s="13">
        <f t="shared" si="236"/>
        <v>0.06</v>
      </c>
      <c r="J620" s="29">
        <f t="shared" si="230"/>
        <v>44979</v>
      </c>
      <c r="K620" s="2">
        <f t="shared" si="237"/>
        <v>2</v>
      </c>
      <c r="L620" s="17">
        <f t="shared" si="238"/>
        <v>3</v>
      </c>
      <c r="M620" s="12">
        <f t="shared" si="231"/>
        <v>1.0006939180000001</v>
      </c>
      <c r="N620" s="12">
        <f t="shared" ca="1" si="232"/>
        <v>1.0022193859999999</v>
      </c>
      <c r="O620" s="179">
        <f t="shared" si="239"/>
        <v>0</v>
      </c>
      <c r="P620" s="14">
        <f t="shared" ca="1" si="228"/>
        <v>1.47795224</v>
      </c>
      <c r="Q620" s="14">
        <f t="shared" si="229"/>
        <v>0</v>
      </c>
      <c r="R620" s="14">
        <f t="shared" ca="1" si="247"/>
        <v>0</v>
      </c>
      <c r="S620" s="20">
        <f t="shared" si="233"/>
        <v>0</v>
      </c>
      <c r="T620" s="14">
        <f t="shared" si="246"/>
        <v>0</v>
      </c>
      <c r="U620" s="4" t="str">
        <f t="shared" si="240"/>
        <v>J=</v>
      </c>
      <c r="V620" s="29">
        <f t="shared" si="241"/>
        <v>45005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34"/>
        <v>44984</v>
      </c>
      <c r="B621" s="144">
        <f t="shared" ca="1" si="242"/>
        <v>667.40638554000009</v>
      </c>
      <c r="C621" s="14">
        <f t="shared" si="235"/>
        <v>665.92843330000005</v>
      </c>
      <c r="D621" s="13">
        <f ca="1">IF(A621&lt;$B$1,VLOOKUP(A621,[1]DI!$A$4:$B$15000,2,FALSE),0)</f>
        <v>0.13650000000000001</v>
      </c>
      <c r="E621" s="14">
        <f t="shared" ca="1" si="243"/>
        <v>1.00050788</v>
      </c>
      <c r="F621" s="14">
        <f ca="1">(TRUNC(PRODUCT($E$12:$E620),16))</f>
        <v>1.18197011296383</v>
      </c>
      <c r="G621" s="14">
        <f t="shared" ca="1" si="244"/>
        <v>1.18017104375274</v>
      </c>
      <c r="H621" s="14">
        <f t="shared" ca="1" si="245"/>
        <v>1.00152441</v>
      </c>
      <c r="I621" s="13">
        <f t="shared" si="236"/>
        <v>0.06</v>
      </c>
      <c r="J621" s="29">
        <f t="shared" si="230"/>
        <v>44979</v>
      </c>
      <c r="K621" s="2">
        <f t="shared" si="237"/>
        <v>3</v>
      </c>
      <c r="L621" s="17">
        <f t="shared" si="238"/>
        <v>3</v>
      </c>
      <c r="M621" s="12">
        <f t="shared" si="231"/>
        <v>1.0006939180000001</v>
      </c>
      <c r="N621" s="12">
        <f t="shared" ca="1" si="232"/>
        <v>1.0022193859999999</v>
      </c>
      <c r="O621" s="179">
        <f t="shared" si="239"/>
        <v>0</v>
      </c>
      <c r="P621" s="14">
        <f t="shared" ca="1" si="228"/>
        <v>1.47795224</v>
      </c>
      <c r="Q621" s="14">
        <f t="shared" si="229"/>
        <v>0</v>
      </c>
      <c r="R621" s="14">
        <f t="shared" ca="1" si="247"/>
        <v>0</v>
      </c>
      <c r="S621" s="20">
        <f t="shared" si="233"/>
        <v>0</v>
      </c>
      <c r="T621" s="14">
        <f t="shared" si="246"/>
        <v>0</v>
      </c>
      <c r="U621" s="4" t="str">
        <f t="shared" si="240"/>
        <v>J=</v>
      </c>
      <c r="V621" s="29">
        <f t="shared" si="241"/>
        <v>45005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34"/>
        <v>44985</v>
      </c>
      <c r="B622" s="144">
        <f t="shared" ca="1" si="242"/>
        <v>667.89976925000008</v>
      </c>
      <c r="C622" s="14">
        <f t="shared" si="235"/>
        <v>665.92843330000005</v>
      </c>
      <c r="D622" s="13">
        <f ca="1">IF(A622&lt;$B$1,VLOOKUP(A622,[1]DI!$A$4:$B$15000,2,FALSE),0)</f>
        <v>0.13650000000000001</v>
      </c>
      <c r="E622" s="14">
        <f t="shared" ca="1" si="243"/>
        <v>1.00050788</v>
      </c>
      <c r="F622" s="14">
        <f ca="1">(TRUNC(PRODUCT($E$12:$E621),16))</f>
        <v>1.1825704119447999</v>
      </c>
      <c r="G622" s="14">
        <f t="shared" ca="1" si="244"/>
        <v>1.18017104375274</v>
      </c>
      <c r="H622" s="14">
        <f t="shared" ca="1" si="245"/>
        <v>1.00203307</v>
      </c>
      <c r="I622" s="13">
        <f t="shared" si="236"/>
        <v>0.06</v>
      </c>
      <c r="J622" s="29">
        <f t="shared" si="230"/>
        <v>44979</v>
      </c>
      <c r="K622" s="2">
        <f t="shared" si="237"/>
        <v>4</v>
      </c>
      <c r="L622" s="17">
        <f t="shared" si="238"/>
        <v>4</v>
      </c>
      <c r="M622" s="12">
        <f t="shared" si="231"/>
        <v>1.0009253309999999</v>
      </c>
      <c r="N622" s="12">
        <f t="shared" ca="1" si="232"/>
        <v>1.0029602820000001</v>
      </c>
      <c r="O622" s="179">
        <f t="shared" si="239"/>
        <v>0</v>
      </c>
      <c r="P622" s="14">
        <f t="shared" ca="1" si="228"/>
        <v>1.9713359500000001</v>
      </c>
      <c r="Q622" s="14">
        <f t="shared" si="229"/>
        <v>0</v>
      </c>
      <c r="R622" s="14">
        <f t="shared" ca="1" si="247"/>
        <v>0</v>
      </c>
      <c r="S622" s="20">
        <f t="shared" si="233"/>
        <v>0</v>
      </c>
      <c r="T622" s="14">
        <f t="shared" si="246"/>
        <v>0</v>
      </c>
      <c r="U622" s="4" t="str">
        <f t="shared" si="240"/>
        <v>J=</v>
      </c>
      <c r="V622" s="29">
        <f t="shared" si="241"/>
        <v>45005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34"/>
        <v>44986</v>
      </c>
      <c r="B623" s="144">
        <f t="shared" ca="1" si="242"/>
        <v>668.39351323000005</v>
      </c>
      <c r="C623" s="14">
        <f t="shared" si="235"/>
        <v>665.92843330000005</v>
      </c>
      <c r="D623" s="13">
        <f ca="1">IF(A623&lt;$B$1,VLOOKUP(A623,[1]DI!$A$4:$B$15000,2,FALSE),0)</f>
        <v>0.13650000000000001</v>
      </c>
      <c r="E623" s="14">
        <f t="shared" ca="1" si="243"/>
        <v>1.00050788</v>
      </c>
      <c r="F623" s="14">
        <f ca="1">(TRUNC(PRODUCT($E$12:$E622),16))</f>
        <v>1.1831710158056199</v>
      </c>
      <c r="G623" s="14">
        <f t="shared" ca="1" si="244"/>
        <v>1.18017104375274</v>
      </c>
      <c r="H623" s="14">
        <f t="shared" ca="1" si="245"/>
        <v>1.0025419799999999</v>
      </c>
      <c r="I623" s="13">
        <f t="shared" si="236"/>
        <v>0.06</v>
      </c>
      <c r="J623" s="29">
        <f t="shared" si="230"/>
        <v>44979</v>
      </c>
      <c r="K623" s="2">
        <f t="shared" si="237"/>
        <v>5</v>
      </c>
      <c r="L623" s="17">
        <f t="shared" si="238"/>
        <v>5</v>
      </c>
      <c r="M623" s="12">
        <f t="shared" si="231"/>
        <v>1.001156798</v>
      </c>
      <c r="N623" s="12">
        <f t="shared" ca="1" si="232"/>
        <v>1.0037017189999999</v>
      </c>
      <c r="O623" s="179">
        <f t="shared" si="239"/>
        <v>0</v>
      </c>
      <c r="P623" s="14">
        <f t="shared" ca="1" si="228"/>
        <v>2.4650799299999999</v>
      </c>
      <c r="Q623" s="14">
        <f t="shared" si="229"/>
        <v>0</v>
      </c>
      <c r="R623" s="14">
        <f t="shared" ca="1" si="247"/>
        <v>0</v>
      </c>
      <c r="S623" s="20">
        <f t="shared" si="233"/>
        <v>0</v>
      </c>
      <c r="T623" s="14">
        <f t="shared" si="246"/>
        <v>0</v>
      </c>
      <c r="U623" s="4" t="str">
        <f t="shared" si="240"/>
        <v>J=</v>
      </c>
      <c r="V623" s="29">
        <f t="shared" si="241"/>
        <v>45005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ht="15" x14ac:dyDescent="0.25">
      <c r="A624" s="145">
        <f t="shared" si="234"/>
        <v>44987</v>
      </c>
      <c r="B624" s="146">
        <f t="shared" ca="1" si="242"/>
        <v>668.88762214000008</v>
      </c>
      <c r="C624" s="147">
        <f t="shared" si="235"/>
        <v>665.92843330000005</v>
      </c>
      <c r="D624" s="13">
        <f ca="1">IF(A624&lt;$B$1,VLOOKUP(A624,[1]DI!$A$4:$B$15000,2,FALSE),0)</f>
        <v>0.13650000000000001</v>
      </c>
      <c r="E624" s="147">
        <f t="shared" ca="1" si="243"/>
        <v>1.00050788</v>
      </c>
      <c r="F624" s="147">
        <f ca="1">(TRUNC(PRODUCT($E$12:$E623),16))</f>
        <v>1.18377192470112</v>
      </c>
      <c r="G624" s="147">
        <f t="shared" ca="1" si="244"/>
        <v>1.18017104375274</v>
      </c>
      <c r="H624" s="147">
        <f t="shared" ca="1" si="245"/>
        <v>1.0030511499999999</v>
      </c>
      <c r="I624" s="148">
        <f t="shared" si="236"/>
        <v>0.06</v>
      </c>
      <c r="J624" s="145">
        <f t="shared" si="230"/>
        <v>44979</v>
      </c>
      <c r="K624" s="149">
        <f t="shared" si="237"/>
        <v>6</v>
      </c>
      <c r="L624" s="150">
        <f t="shared" si="238"/>
        <v>6</v>
      </c>
      <c r="M624" s="151">
        <f t="shared" si="231"/>
        <v>1.0013883180000001</v>
      </c>
      <c r="N624" s="151">
        <f t="shared" ca="1" si="232"/>
        <v>1.004443704</v>
      </c>
      <c r="O624" s="180">
        <v>10.7</v>
      </c>
      <c r="P624" s="147">
        <f t="shared" ca="1" si="228"/>
        <v>2.9591888399999999</v>
      </c>
      <c r="Q624" s="147">
        <f ca="1">P624</f>
        <v>2.9591888399999999</v>
      </c>
      <c r="R624" s="147">
        <f t="shared" ca="1" si="247"/>
        <v>0</v>
      </c>
      <c r="S624" s="152">
        <f>T624/C624</f>
        <v>1.2042146271275603E-2</v>
      </c>
      <c r="T624" s="147">
        <v>8.0192075999999997</v>
      </c>
      <c r="U624" s="153" t="str">
        <f t="shared" si="240"/>
        <v>J=</v>
      </c>
      <c r="V624" s="145">
        <f t="shared" si="241"/>
        <v>45005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34"/>
        <v>44988</v>
      </c>
      <c r="B625" s="144">
        <f t="shared" ca="1" si="242"/>
        <v>658.39558509000005</v>
      </c>
      <c r="C625" s="14">
        <f t="shared" si="235"/>
        <v>657.90922570000009</v>
      </c>
      <c r="D625" s="13">
        <f ca="1">IF(A625&lt;$B$1,VLOOKUP(A625,[1]DI!$A$4:$B$15000,2,FALSE),0)</f>
        <v>0.13650000000000001</v>
      </c>
      <c r="E625" s="14">
        <f t="shared" ca="1" si="243"/>
        <v>1.00050788</v>
      </c>
      <c r="F625" s="14">
        <f ca="1">(TRUNC(PRODUCT($E$12:$E624),16))</f>
        <v>1.18437313878624</v>
      </c>
      <c r="G625" s="14">
        <f t="shared" ca="1" si="244"/>
        <v>1.18377192470112</v>
      </c>
      <c r="H625" s="14">
        <f t="shared" ca="1" si="245"/>
        <v>1.00050788</v>
      </c>
      <c r="I625" s="13">
        <f t="shared" si="236"/>
        <v>0.06</v>
      </c>
      <c r="J625" s="29">
        <f t="shared" si="230"/>
        <v>44987</v>
      </c>
      <c r="K625" s="2">
        <f t="shared" si="237"/>
        <v>1</v>
      </c>
      <c r="L625" s="17">
        <f t="shared" si="238"/>
        <v>1</v>
      </c>
      <c r="M625" s="12">
        <f t="shared" si="231"/>
        <v>1.0002312529999999</v>
      </c>
      <c r="N625" s="12">
        <f t="shared" ca="1" si="232"/>
        <v>1.0007392500000001</v>
      </c>
      <c r="O625" s="179">
        <f t="shared" si="239"/>
        <v>0</v>
      </c>
      <c r="P625" s="14">
        <f t="shared" ca="1" si="228"/>
        <v>0.48635939</v>
      </c>
      <c r="Q625" s="14">
        <v>0</v>
      </c>
      <c r="R625" s="14">
        <f t="shared" ca="1" si="247"/>
        <v>0</v>
      </c>
      <c r="S625" s="20">
        <f t="shared" si="233"/>
        <v>0</v>
      </c>
      <c r="T625" s="14">
        <f t="shared" si="246"/>
        <v>0</v>
      </c>
      <c r="U625" s="4" t="str">
        <f t="shared" si="240"/>
        <v>J=</v>
      </c>
      <c r="V625" s="29">
        <f t="shared" si="241"/>
        <v>45005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34"/>
        <v>44989</v>
      </c>
      <c r="B626" s="144">
        <f t="shared" ca="1" si="242"/>
        <v>658.72997272000009</v>
      </c>
      <c r="C626" s="14">
        <f t="shared" si="235"/>
        <v>657.90922570000009</v>
      </c>
      <c r="D626" s="13">
        <f ca="1">IF(A626&lt;$B$1,VLOOKUP(A626,[1]DI!$A$4:$B$15000,2,FALSE),0)</f>
        <v>0</v>
      </c>
      <c r="E626" s="14">
        <f t="shared" ca="1" si="243"/>
        <v>1</v>
      </c>
      <c r="F626" s="14">
        <f ca="1">(TRUNC(PRODUCT($E$12:$E625),16))</f>
        <v>1.1849746582159699</v>
      </c>
      <c r="G626" s="14">
        <f t="shared" ca="1" si="244"/>
        <v>1.18377192470112</v>
      </c>
      <c r="H626" s="14">
        <f t="shared" ca="1" si="245"/>
        <v>1.00101602</v>
      </c>
      <c r="I626" s="13">
        <f t="shared" si="236"/>
        <v>0.06</v>
      </c>
      <c r="J626" s="29">
        <f t="shared" si="230"/>
        <v>44987</v>
      </c>
      <c r="K626" s="2">
        <f t="shared" si="237"/>
        <v>1</v>
      </c>
      <c r="L626" s="17">
        <f t="shared" si="238"/>
        <v>1</v>
      </c>
      <c r="M626" s="12">
        <f t="shared" si="231"/>
        <v>1.0002312529999999</v>
      </c>
      <c r="N626" s="12">
        <f t="shared" ca="1" si="232"/>
        <v>1.0012475080000001</v>
      </c>
      <c r="O626" s="179">
        <f t="shared" si="239"/>
        <v>0</v>
      </c>
      <c r="P626" s="14">
        <f t="shared" ref="P626:P689" ca="1" si="248">TRUNC(((N626-1)*C626),8)+TRUNC(R625*N626,8)</f>
        <v>0.82074701999999999</v>
      </c>
      <c r="Q626" s="14">
        <f t="shared" ref="Q626:Q689" si="249">Q625</f>
        <v>0</v>
      </c>
      <c r="R626" s="14">
        <f t="shared" ca="1" si="247"/>
        <v>0</v>
      </c>
      <c r="S626" s="20">
        <f t="shared" si="233"/>
        <v>0</v>
      </c>
      <c r="T626" s="14">
        <f t="shared" si="246"/>
        <v>0</v>
      </c>
      <c r="U626" s="4" t="str">
        <f t="shared" si="240"/>
        <v>J=</v>
      </c>
      <c r="V626" s="29">
        <f t="shared" si="241"/>
        <v>45005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34"/>
        <v>44990</v>
      </c>
      <c r="B627" s="144">
        <f t="shared" ca="1" si="242"/>
        <v>658.72997272000009</v>
      </c>
      <c r="C627" s="14">
        <f t="shared" si="235"/>
        <v>657.90922570000009</v>
      </c>
      <c r="D627" s="13">
        <f ca="1">IF(A627&lt;$B$1,VLOOKUP(A627,[1]DI!$A$4:$B$15000,2,FALSE),0)</f>
        <v>0</v>
      </c>
      <c r="E627" s="14">
        <f t="shared" ca="1" si="243"/>
        <v>1</v>
      </c>
      <c r="F627" s="14">
        <f ca="1">(TRUNC(PRODUCT($E$12:$E626),16))</f>
        <v>1.1849746582159699</v>
      </c>
      <c r="G627" s="14">
        <f t="shared" ca="1" si="244"/>
        <v>1.18377192470112</v>
      </c>
      <c r="H627" s="14">
        <f t="shared" ca="1" si="245"/>
        <v>1.00101602</v>
      </c>
      <c r="I627" s="13">
        <f t="shared" si="236"/>
        <v>0.06</v>
      </c>
      <c r="J627" s="29">
        <f t="shared" si="230"/>
        <v>44987</v>
      </c>
      <c r="K627" s="2">
        <f t="shared" si="237"/>
        <v>1</v>
      </c>
      <c r="L627" s="17">
        <f t="shared" si="238"/>
        <v>1</v>
      </c>
      <c r="M627" s="12">
        <f t="shared" si="231"/>
        <v>1.0002312529999999</v>
      </c>
      <c r="N627" s="12">
        <f t="shared" ca="1" si="232"/>
        <v>1.0012475080000001</v>
      </c>
      <c r="O627" s="179">
        <f t="shared" si="239"/>
        <v>0</v>
      </c>
      <c r="P627" s="14">
        <f t="shared" ca="1" si="248"/>
        <v>0.82074701999999999</v>
      </c>
      <c r="Q627" s="14">
        <f t="shared" si="249"/>
        <v>0</v>
      </c>
      <c r="R627" s="14">
        <f t="shared" ca="1" si="247"/>
        <v>0</v>
      </c>
      <c r="S627" s="20">
        <f t="shared" si="233"/>
        <v>0</v>
      </c>
      <c r="T627" s="14">
        <f t="shared" si="246"/>
        <v>0</v>
      </c>
      <c r="U627" s="4" t="str">
        <f t="shared" si="240"/>
        <v>J=</v>
      </c>
      <c r="V627" s="29">
        <f t="shared" si="241"/>
        <v>45005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34"/>
        <v>44991</v>
      </c>
      <c r="B628" s="144">
        <f t="shared" ca="1" si="242"/>
        <v>658.88230568000006</v>
      </c>
      <c r="C628" s="14">
        <f t="shared" si="235"/>
        <v>657.90922570000009</v>
      </c>
      <c r="D628" s="13">
        <f ca="1">IF(A628&lt;$B$1,VLOOKUP(A628,[1]DI!$A$4:$B$15000,2,FALSE),0)</f>
        <v>0.13650000000000001</v>
      </c>
      <c r="E628" s="14">
        <f t="shared" ca="1" si="243"/>
        <v>1.00050788</v>
      </c>
      <c r="F628" s="14">
        <f ca="1">(TRUNC(PRODUCT($E$12:$E627),16))</f>
        <v>1.1849746582159699</v>
      </c>
      <c r="G628" s="14">
        <f t="shared" ca="1" si="244"/>
        <v>1.18377192470112</v>
      </c>
      <c r="H628" s="14">
        <f t="shared" ca="1" si="245"/>
        <v>1.00101602</v>
      </c>
      <c r="I628" s="13">
        <f t="shared" si="236"/>
        <v>0.06</v>
      </c>
      <c r="J628" s="29">
        <f t="shared" si="230"/>
        <v>44987</v>
      </c>
      <c r="K628" s="2">
        <f t="shared" si="237"/>
        <v>2</v>
      </c>
      <c r="L628" s="17">
        <f t="shared" si="238"/>
        <v>2</v>
      </c>
      <c r="M628" s="12">
        <f t="shared" si="231"/>
        <v>1.000462559</v>
      </c>
      <c r="N628" s="12">
        <f t="shared" ca="1" si="232"/>
        <v>1.0014790490000001</v>
      </c>
      <c r="O628" s="179">
        <f t="shared" si="239"/>
        <v>0</v>
      </c>
      <c r="P628" s="14">
        <f t="shared" ca="1" si="248"/>
        <v>0.97307997999999996</v>
      </c>
      <c r="Q628" s="14">
        <f t="shared" si="249"/>
        <v>0</v>
      </c>
      <c r="R628" s="14">
        <f t="shared" ca="1" si="247"/>
        <v>0</v>
      </c>
      <c r="S628" s="20">
        <f t="shared" si="233"/>
        <v>0</v>
      </c>
      <c r="T628" s="14">
        <f t="shared" si="246"/>
        <v>0</v>
      </c>
      <c r="U628" s="4" t="str">
        <f t="shared" si="240"/>
        <v>J=</v>
      </c>
      <c r="V628" s="29">
        <f t="shared" si="241"/>
        <v>45005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34"/>
        <v>44992</v>
      </c>
      <c r="B629" s="144">
        <f t="shared" ca="1" si="242"/>
        <v>659.36938022000004</v>
      </c>
      <c r="C629" s="14">
        <f t="shared" si="235"/>
        <v>657.90922570000009</v>
      </c>
      <c r="D629" s="13">
        <f ca="1">IF(A629&lt;$B$1,VLOOKUP(A629,[1]DI!$A$4:$B$15000,2,FALSE),0)</f>
        <v>0.13650000000000001</v>
      </c>
      <c r="E629" s="14">
        <f t="shared" ca="1" si="243"/>
        <v>1.00050788</v>
      </c>
      <c r="F629" s="14">
        <f ca="1">(TRUNC(PRODUCT($E$12:$E628),16))</f>
        <v>1.1855764831453799</v>
      </c>
      <c r="G629" s="14">
        <f t="shared" ca="1" si="244"/>
        <v>1.18377192470112</v>
      </c>
      <c r="H629" s="14">
        <f t="shared" ca="1" si="245"/>
        <v>1.00152441</v>
      </c>
      <c r="I629" s="13">
        <f t="shared" si="236"/>
        <v>0.06</v>
      </c>
      <c r="J629" s="29">
        <f t="shared" si="230"/>
        <v>44987</v>
      </c>
      <c r="K629" s="2">
        <f t="shared" si="237"/>
        <v>3</v>
      </c>
      <c r="L629" s="17">
        <f t="shared" si="238"/>
        <v>3</v>
      </c>
      <c r="M629" s="12">
        <f t="shared" si="231"/>
        <v>1.0006939180000001</v>
      </c>
      <c r="N629" s="12">
        <f t="shared" ca="1" si="232"/>
        <v>1.0022193859999999</v>
      </c>
      <c r="O629" s="179">
        <f t="shared" si="239"/>
        <v>0</v>
      </c>
      <c r="P629" s="14">
        <f t="shared" ca="1" si="248"/>
        <v>1.4601545199999999</v>
      </c>
      <c r="Q629" s="14">
        <f t="shared" si="249"/>
        <v>0</v>
      </c>
      <c r="R629" s="14">
        <f t="shared" ca="1" si="247"/>
        <v>0</v>
      </c>
      <c r="S629" s="20">
        <f t="shared" si="233"/>
        <v>0</v>
      </c>
      <c r="T629" s="14">
        <f t="shared" si="246"/>
        <v>0</v>
      </c>
      <c r="U629" s="4" t="str">
        <f t="shared" si="240"/>
        <v>J=</v>
      </c>
      <c r="V629" s="29">
        <f t="shared" si="241"/>
        <v>45005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34"/>
        <v>44993</v>
      </c>
      <c r="B630" s="144">
        <f t="shared" ca="1" si="242"/>
        <v>659.85682253000004</v>
      </c>
      <c r="C630" s="14">
        <f t="shared" si="235"/>
        <v>657.90922570000009</v>
      </c>
      <c r="D630" s="13">
        <f ca="1">IF(A630&lt;$B$1,VLOOKUP(A630,[1]DI!$A$4:$B$15000,2,FALSE),0)</f>
        <v>0.13650000000000001</v>
      </c>
      <c r="E630" s="14">
        <f t="shared" ca="1" si="243"/>
        <v>1.00050788</v>
      </c>
      <c r="F630" s="14">
        <f ca="1">(TRUNC(PRODUCT($E$12:$E629),16))</f>
        <v>1.18617861372964</v>
      </c>
      <c r="G630" s="14">
        <f t="shared" ca="1" si="244"/>
        <v>1.18377192470112</v>
      </c>
      <c r="H630" s="14">
        <f t="shared" ca="1" si="245"/>
        <v>1.00203307</v>
      </c>
      <c r="I630" s="13">
        <f t="shared" si="236"/>
        <v>0.06</v>
      </c>
      <c r="J630" s="29">
        <f t="shared" si="230"/>
        <v>44987</v>
      </c>
      <c r="K630" s="2">
        <f t="shared" si="237"/>
        <v>4</v>
      </c>
      <c r="L630" s="17">
        <f t="shared" si="238"/>
        <v>4</v>
      </c>
      <c r="M630" s="12">
        <f t="shared" si="231"/>
        <v>1.0009253309999999</v>
      </c>
      <c r="N630" s="12">
        <f t="shared" ca="1" si="232"/>
        <v>1.0029602820000001</v>
      </c>
      <c r="O630" s="179">
        <f t="shared" si="239"/>
        <v>0</v>
      </c>
      <c r="P630" s="14">
        <f t="shared" ca="1" si="248"/>
        <v>1.9475968299999999</v>
      </c>
      <c r="Q630" s="14">
        <f t="shared" si="249"/>
        <v>0</v>
      </c>
      <c r="R630" s="14">
        <f t="shared" ca="1" si="247"/>
        <v>0</v>
      </c>
      <c r="S630" s="20">
        <f t="shared" si="233"/>
        <v>0</v>
      </c>
      <c r="T630" s="14">
        <f t="shared" si="246"/>
        <v>0</v>
      </c>
      <c r="U630" s="4" t="str">
        <f t="shared" si="240"/>
        <v>J=</v>
      </c>
      <c r="V630" s="29">
        <f t="shared" si="241"/>
        <v>45005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ht="15" x14ac:dyDescent="0.25">
      <c r="A631" s="145">
        <f t="shared" si="234"/>
        <v>44994</v>
      </c>
      <c r="B631" s="146">
        <f t="shared" ca="1" si="242"/>
        <v>660.34462078000013</v>
      </c>
      <c r="C631" s="147">
        <f t="shared" si="235"/>
        <v>657.90922570000009</v>
      </c>
      <c r="D631" s="13">
        <f ca="1">IF(A631&lt;$B$1,VLOOKUP(A631,[1]DI!$A$4:$B$15000,2,FALSE),0)</f>
        <v>0.13650000000000001</v>
      </c>
      <c r="E631" s="147">
        <f t="shared" ca="1" si="243"/>
        <v>1.00050788</v>
      </c>
      <c r="F631" s="147">
        <f ca="1">(TRUNC(PRODUCT($E$12:$E630),16))</f>
        <v>1.1867810501239799</v>
      </c>
      <c r="G631" s="147">
        <f t="shared" ca="1" si="244"/>
        <v>1.18377192470112</v>
      </c>
      <c r="H631" s="147">
        <f t="shared" ca="1" si="245"/>
        <v>1.0025419799999999</v>
      </c>
      <c r="I631" s="148">
        <f t="shared" si="236"/>
        <v>0.06</v>
      </c>
      <c r="J631" s="145">
        <f t="shared" si="230"/>
        <v>44987</v>
      </c>
      <c r="K631" s="149">
        <f t="shared" si="237"/>
        <v>5</v>
      </c>
      <c r="L631" s="150">
        <f t="shared" si="238"/>
        <v>5</v>
      </c>
      <c r="M631" s="151">
        <f t="shared" si="231"/>
        <v>1.001156798</v>
      </c>
      <c r="N631" s="151">
        <f t="shared" ca="1" si="232"/>
        <v>1.0037017189999999</v>
      </c>
      <c r="O631" s="180">
        <v>10.8</v>
      </c>
      <c r="P631" s="147">
        <f t="shared" ca="1" si="248"/>
        <v>2.4353950800000002</v>
      </c>
      <c r="Q631" s="147">
        <f ca="1">P631</f>
        <v>2.4353950800000002</v>
      </c>
      <c r="R631" s="147">
        <f t="shared" ca="1" si="247"/>
        <v>0</v>
      </c>
      <c r="S631" s="152">
        <f>T631/C631</f>
        <v>1.1010676894358071E-2</v>
      </c>
      <c r="T631" s="147">
        <v>7.2440259100000004</v>
      </c>
      <c r="U631" s="153" t="str">
        <f t="shared" si="240"/>
        <v>J=</v>
      </c>
      <c r="V631" s="145">
        <f t="shared" si="241"/>
        <v>45005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34"/>
        <v>44995</v>
      </c>
      <c r="B632" s="144">
        <f t="shared" ca="1" si="242"/>
        <v>651.14620403000004</v>
      </c>
      <c r="C632" s="14">
        <f t="shared" si="235"/>
        <v>650.66519979000009</v>
      </c>
      <c r="D632" s="13">
        <f ca="1">IF(A632&lt;$B$1,VLOOKUP(A632,[1]DI!$A$4:$B$15000,2,FALSE),0)</f>
        <v>0.13650000000000001</v>
      </c>
      <c r="E632" s="14">
        <f t="shared" ca="1" si="243"/>
        <v>1.00050788</v>
      </c>
      <c r="F632" s="14">
        <f ca="1">(TRUNC(PRODUCT($E$12:$E631),16))</f>
        <v>1.1873837924837201</v>
      </c>
      <c r="G632" s="14">
        <f t="shared" ca="1" si="244"/>
        <v>1.1867810501239799</v>
      </c>
      <c r="H632" s="14">
        <f t="shared" ca="1" si="245"/>
        <v>1.00050788</v>
      </c>
      <c r="I632" s="13">
        <f t="shared" si="236"/>
        <v>0.06</v>
      </c>
      <c r="J632" s="29">
        <f t="shared" si="230"/>
        <v>44994</v>
      </c>
      <c r="K632" s="2">
        <f t="shared" si="237"/>
        <v>1</v>
      </c>
      <c r="L632" s="17">
        <f t="shared" si="238"/>
        <v>1</v>
      </c>
      <c r="M632" s="12">
        <f t="shared" si="231"/>
        <v>1.0002312529999999</v>
      </c>
      <c r="N632" s="12">
        <f t="shared" ca="1" si="232"/>
        <v>1.0007392500000001</v>
      </c>
      <c r="O632" s="179">
        <f t="shared" si="239"/>
        <v>0</v>
      </c>
      <c r="P632" s="14">
        <f t="shared" ca="1" si="248"/>
        <v>0.48100424000000003</v>
      </c>
      <c r="Q632" s="14">
        <v>0</v>
      </c>
      <c r="R632" s="14">
        <f t="shared" ca="1" si="247"/>
        <v>0</v>
      </c>
      <c r="S632" s="20">
        <f t="shared" si="233"/>
        <v>0</v>
      </c>
      <c r="T632" s="14">
        <f t="shared" si="246"/>
        <v>0</v>
      </c>
      <c r="U632" s="4" t="str">
        <f t="shared" si="240"/>
        <v>J=</v>
      </c>
      <c r="V632" s="29">
        <f t="shared" si="241"/>
        <v>45005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34"/>
        <v>44996</v>
      </c>
      <c r="B633" s="144">
        <f t="shared" ca="1" si="242"/>
        <v>651.47690983000007</v>
      </c>
      <c r="C633" s="14">
        <f t="shared" si="235"/>
        <v>650.66519979000009</v>
      </c>
      <c r="D633" s="13">
        <f ca="1">IF(A633&lt;$B$1,VLOOKUP(A633,[1]DI!$A$4:$B$15000,2,FALSE),0)</f>
        <v>0</v>
      </c>
      <c r="E633" s="14">
        <f t="shared" ca="1" si="243"/>
        <v>1</v>
      </c>
      <c r="F633" s="14">
        <f ca="1">(TRUNC(PRODUCT($E$12:$E632),16))</f>
        <v>1.18798684096425</v>
      </c>
      <c r="G633" s="14">
        <f t="shared" ca="1" si="244"/>
        <v>1.1867810501239799</v>
      </c>
      <c r="H633" s="14">
        <f t="shared" ca="1" si="245"/>
        <v>1.00101602</v>
      </c>
      <c r="I633" s="13">
        <f t="shared" si="236"/>
        <v>0.06</v>
      </c>
      <c r="J633" s="29">
        <f t="shared" si="230"/>
        <v>44994</v>
      </c>
      <c r="K633" s="2">
        <f t="shared" si="237"/>
        <v>1</v>
      </c>
      <c r="L633" s="17">
        <f t="shared" si="238"/>
        <v>1</v>
      </c>
      <c r="M633" s="12">
        <f t="shared" si="231"/>
        <v>1.0002312529999999</v>
      </c>
      <c r="N633" s="12">
        <f t="shared" ca="1" si="232"/>
        <v>1.0012475080000001</v>
      </c>
      <c r="O633" s="179">
        <f t="shared" si="239"/>
        <v>0</v>
      </c>
      <c r="P633" s="14">
        <f t="shared" ca="1" si="248"/>
        <v>0.81171004000000002</v>
      </c>
      <c r="Q633" s="14">
        <f t="shared" si="249"/>
        <v>0</v>
      </c>
      <c r="R633" s="14">
        <f t="shared" ca="1" si="247"/>
        <v>0</v>
      </c>
      <c r="S633" s="20">
        <f t="shared" si="233"/>
        <v>0</v>
      </c>
      <c r="T633" s="14">
        <f t="shared" si="246"/>
        <v>0</v>
      </c>
      <c r="U633" s="4" t="str">
        <f t="shared" si="240"/>
        <v>J=</v>
      </c>
      <c r="V633" s="29">
        <f t="shared" si="241"/>
        <v>45005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34"/>
        <v>44997</v>
      </c>
      <c r="B634" s="144">
        <f t="shared" ca="1" si="242"/>
        <v>651.47690983000007</v>
      </c>
      <c r="C634" s="14">
        <f t="shared" si="235"/>
        <v>650.66519979000009</v>
      </c>
      <c r="D634" s="13">
        <f ca="1">IF(A634&lt;$B$1,VLOOKUP(A634,[1]DI!$A$4:$B$15000,2,FALSE),0)</f>
        <v>0</v>
      </c>
      <c r="E634" s="14">
        <f t="shared" ca="1" si="243"/>
        <v>1</v>
      </c>
      <c r="F634" s="14">
        <f ca="1">(TRUNC(PRODUCT($E$12:$E633),16))</f>
        <v>1.18798684096425</v>
      </c>
      <c r="G634" s="14">
        <f t="shared" ca="1" si="244"/>
        <v>1.1867810501239799</v>
      </c>
      <c r="H634" s="14">
        <f t="shared" ca="1" si="245"/>
        <v>1.00101602</v>
      </c>
      <c r="I634" s="13">
        <f t="shared" si="236"/>
        <v>0.06</v>
      </c>
      <c r="J634" s="29">
        <f t="shared" ref="J634:J697" si="250">IF(O633&gt;0,A633,J633)</f>
        <v>44994</v>
      </c>
      <c r="K634" s="2">
        <f t="shared" si="237"/>
        <v>1</v>
      </c>
      <c r="L634" s="17">
        <f t="shared" si="238"/>
        <v>1</v>
      </c>
      <c r="M634" s="12">
        <f t="shared" si="231"/>
        <v>1.0002312529999999</v>
      </c>
      <c r="N634" s="12">
        <f t="shared" ca="1" si="232"/>
        <v>1.0012475080000001</v>
      </c>
      <c r="O634" s="179">
        <f t="shared" si="239"/>
        <v>0</v>
      </c>
      <c r="P634" s="14">
        <f t="shared" ca="1" si="248"/>
        <v>0.81171004000000002</v>
      </c>
      <c r="Q634" s="14">
        <f t="shared" si="249"/>
        <v>0</v>
      </c>
      <c r="R634" s="14">
        <f t="shared" ca="1" si="247"/>
        <v>0</v>
      </c>
      <c r="S634" s="20">
        <f t="shared" si="233"/>
        <v>0</v>
      </c>
      <c r="T634" s="14">
        <f t="shared" si="246"/>
        <v>0</v>
      </c>
      <c r="U634" s="4" t="str">
        <f t="shared" si="240"/>
        <v>J=</v>
      </c>
      <c r="V634" s="29">
        <f t="shared" si="241"/>
        <v>45005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34"/>
        <v>44998</v>
      </c>
      <c r="B635" s="144">
        <f t="shared" ca="1" si="242"/>
        <v>651.62756550000006</v>
      </c>
      <c r="C635" s="14">
        <f t="shared" si="235"/>
        <v>650.66519979000009</v>
      </c>
      <c r="D635" s="13">
        <f ca="1">IF(A635&lt;$B$1,VLOOKUP(A635,[1]DI!$A$4:$B$15000,2,FALSE),0)</f>
        <v>0.13650000000000001</v>
      </c>
      <c r="E635" s="14">
        <f t="shared" ca="1" si="243"/>
        <v>1.00050788</v>
      </c>
      <c r="F635" s="14">
        <f ca="1">(TRUNC(PRODUCT($E$12:$E634),16))</f>
        <v>1.18798684096425</v>
      </c>
      <c r="G635" s="14">
        <f t="shared" ca="1" si="244"/>
        <v>1.1867810501239799</v>
      </c>
      <c r="H635" s="14">
        <f t="shared" ca="1" si="245"/>
        <v>1.00101602</v>
      </c>
      <c r="I635" s="13">
        <f t="shared" si="236"/>
        <v>0.06</v>
      </c>
      <c r="J635" s="29">
        <f t="shared" si="250"/>
        <v>44994</v>
      </c>
      <c r="K635" s="2">
        <f t="shared" si="237"/>
        <v>2</v>
      </c>
      <c r="L635" s="17">
        <f t="shared" si="238"/>
        <v>2</v>
      </c>
      <c r="M635" s="12">
        <f t="shared" si="231"/>
        <v>1.000462559</v>
      </c>
      <c r="N635" s="12">
        <f t="shared" ca="1" si="232"/>
        <v>1.0014790490000001</v>
      </c>
      <c r="O635" s="179">
        <f t="shared" si="239"/>
        <v>0</v>
      </c>
      <c r="P635" s="14">
        <f t="shared" ca="1" si="248"/>
        <v>0.96236571000000004</v>
      </c>
      <c r="Q635" s="14">
        <f t="shared" si="249"/>
        <v>0</v>
      </c>
      <c r="R635" s="14">
        <f t="shared" ca="1" si="247"/>
        <v>0</v>
      </c>
      <c r="S635" s="20">
        <f t="shared" si="233"/>
        <v>0</v>
      </c>
      <c r="T635" s="14">
        <f t="shared" si="246"/>
        <v>0</v>
      </c>
      <c r="U635" s="4" t="str">
        <f t="shared" si="240"/>
        <v>J=</v>
      </c>
      <c r="V635" s="29">
        <f t="shared" si="241"/>
        <v>45005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34"/>
        <v>44999</v>
      </c>
      <c r="B636" s="144">
        <f t="shared" ca="1" si="242"/>
        <v>652.10927702000004</v>
      </c>
      <c r="C636" s="14">
        <f t="shared" si="235"/>
        <v>650.66519979000009</v>
      </c>
      <c r="D636" s="13">
        <f ca="1">IF(A636&lt;$B$1,VLOOKUP(A636,[1]DI!$A$4:$B$15000,2,FALSE),0)</f>
        <v>0.13650000000000001</v>
      </c>
      <c r="E636" s="14">
        <f t="shared" ca="1" si="243"/>
        <v>1.00050788</v>
      </c>
      <c r="F636" s="14">
        <f ca="1">(TRUNC(PRODUCT($E$12:$E635),16))</f>
        <v>1.1885901957210401</v>
      </c>
      <c r="G636" s="14">
        <f t="shared" ca="1" si="244"/>
        <v>1.1867810501239799</v>
      </c>
      <c r="H636" s="14">
        <f t="shared" ca="1" si="245"/>
        <v>1.00152441</v>
      </c>
      <c r="I636" s="13">
        <f t="shared" si="236"/>
        <v>0.06</v>
      </c>
      <c r="J636" s="29">
        <f t="shared" si="250"/>
        <v>44994</v>
      </c>
      <c r="K636" s="2">
        <f t="shared" si="237"/>
        <v>3</v>
      </c>
      <c r="L636" s="17">
        <f t="shared" si="238"/>
        <v>3</v>
      </c>
      <c r="M636" s="12">
        <f t="shared" si="231"/>
        <v>1.0006939180000001</v>
      </c>
      <c r="N636" s="12">
        <f t="shared" ca="1" si="232"/>
        <v>1.0022193859999999</v>
      </c>
      <c r="O636" s="179">
        <f t="shared" si="239"/>
        <v>0</v>
      </c>
      <c r="P636" s="14">
        <f t="shared" ca="1" si="248"/>
        <v>1.44407723</v>
      </c>
      <c r="Q636" s="14">
        <f t="shared" si="249"/>
        <v>0</v>
      </c>
      <c r="R636" s="14">
        <f t="shared" ca="1" si="247"/>
        <v>0</v>
      </c>
      <c r="S636" s="20">
        <f t="shared" si="233"/>
        <v>0</v>
      </c>
      <c r="T636" s="14">
        <f t="shared" si="246"/>
        <v>0</v>
      </c>
      <c r="U636" s="4" t="str">
        <f t="shared" si="240"/>
        <v>J=</v>
      </c>
      <c r="V636" s="29">
        <f t="shared" si="241"/>
        <v>45005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34"/>
        <v>45000</v>
      </c>
      <c r="B637" s="144">
        <f t="shared" ca="1" si="242"/>
        <v>652.59135226000012</v>
      </c>
      <c r="C637" s="14">
        <f t="shared" si="235"/>
        <v>650.66519979000009</v>
      </c>
      <c r="D637" s="13">
        <f ca="1">IF(A637&lt;$B$1,VLOOKUP(A637,[1]DI!$A$4:$B$15000,2,FALSE),0)</f>
        <v>0.13650000000000001</v>
      </c>
      <c r="E637" s="14">
        <f t="shared" ca="1" si="243"/>
        <v>1.00050788</v>
      </c>
      <c r="F637" s="14">
        <f ca="1">(TRUNC(PRODUCT($E$12:$E636),16))</f>
        <v>1.1891938569096401</v>
      </c>
      <c r="G637" s="14">
        <f t="shared" ca="1" si="244"/>
        <v>1.1867810501239799</v>
      </c>
      <c r="H637" s="14">
        <f t="shared" ca="1" si="245"/>
        <v>1.00203307</v>
      </c>
      <c r="I637" s="13">
        <f t="shared" si="236"/>
        <v>0.06</v>
      </c>
      <c r="J637" s="29">
        <f t="shared" si="250"/>
        <v>44994</v>
      </c>
      <c r="K637" s="2">
        <f t="shared" si="237"/>
        <v>4</v>
      </c>
      <c r="L637" s="17">
        <f t="shared" si="238"/>
        <v>4</v>
      </c>
      <c r="M637" s="12">
        <f t="shared" si="231"/>
        <v>1.0009253309999999</v>
      </c>
      <c r="N637" s="12">
        <f t="shared" ca="1" si="232"/>
        <v>1.0029602820000001</v>
      </c>
      <c r="O637" s="179">
        <f t="shared" si="239"/>
        <v>0</v>
      </c>
      <c r="P637" s="14">
        <f t="shared" ca="1" si="248"/>
        <v>1.9261524699999999</v>
      </c>
      <c r="Q637" s="14">
        <f t="shared" si="249"/>
        <v>0</v>
      </c>
      <c r="R637" s="14">
        <f t="shared" ca="1" si="247"/>
        <v>0</v>
      </c>
      <c r="S637" s="20">
        <f t="shared" si="233"/>
        <v>0</v>
      </c>
      <c r="T637" s="14">
        <f t="shared" si="246"/>
        <v>0</v>
      </c>
      <c r="U637" s="4" t="str">
        <f t="shared" si="240"/>
        <v>J=</v>
      </c>
      <c r="V637" s="29">
        <f t="shared" si="241"/>
        <v>45005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ht="15" x14ac:dyDescent="0.25">
      <c r="A638" s="145">
        <f t="shared" si="234"/>
        <v>45001</v>
      </c>
      <c r="B638" s="146">
        <f t="shared" ca="1" si="242"/>
        <v>653.07377952000013</v>
      </c>
      <c r="C638" s="147">
        <f t="shared" si="235"/>
        <v>650.66519979000009</v>
      </c>
      <c r="D638" s="13">
        <f ca="1">IF(A638&lt;$B$1,VLOOKUP(A638,[1]DI!$A$4:$B$15000,2,FALSE),0)</f>
        <v>0.13650000000000001</v>
      </c>
      <c r="E638" s="147">
        <f t="shared" ca="1" si="243"/>
        <v>1.00050788</v>
      </c>
      <c r="F638" s="147">
        <f ca="1">(TRUNC(PRODUCT($E$12:$E637),16))</f>
        <v>1.18979782468569</v>
      </c>
      <c r="G638" s="147">
        <f t="shared" ca="1" si="244"/>
        <v>1.1867810501239799</v>
      </c>
      <c r="H638" s="147">
        <f t="shared" ca="1" si="245"/>
        <v>1.0025419799999999</v>
      </c>
      <c r="I638" s="148">
        <f t="shared" si="236"/>
        <v>0.06</v>
      </c>
      <c r="J638" s="145">
        <f t="shared" si="250"/>
        <v>44994</v>
      </c>
      <c r="K638" s="149">
        <f t="shared" si="237"/>
        <v>5</v>
      </c>
      <c r="L638" s="150">
        <f t="shared" si="238"/>
        <v>5</v>
      </c>
      <c r="M638" s="151">
        <f t="shared" si="231"/>
        <v>1.001156798</v>
      </c>
      <c r="N638" s="151">
        <f t="shared" ca="1" si="232"/>
        <v>1.0037017189999999</v>
      </c>
      <c r="O638" s="180">
        <v>10.9</v>
      </c>
      <c r="P638" s="147">
        <f t="shared" ca="1" si="248"/>
        <v>2.40857973</v>
      </c>
      <c r="Q638" s="147">
        <f ca="1">P638</f>
        <v>2.40857973</v>
      </c>
      <c r="R638" s="147">
        <f t="shared" ca="1" si="247"/>
        <v>0</v>
      </c>
      <c r="S638" s="152">
        <f>T638/C638</f>
        <v>7.4115138346978098E-3</v>
      </c>
      <c r="T638" s="147">
        <v>4.8224141300000003</v>
      </c>
      <c r="U638" s="153" t="str">
        <f t="shared" si="240"/>
        <v>J=</v>
      </c>
      <c r="V638" s="145">
        <f t="shared" si="241"/>
        <v>45005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34"/>
        <v>45002</v>
      </c>
      <c r="B639" s="144">
        <f t="shared" ca="1" si="242"/>
        <v>646.32022493000011</v>
      </c>
      <c r="C639" s="14">
        <f t="shared" si="235"/>
        <v>645.84278566000012</v>
      </c>
      <c r="D639" s="13">
        <f ca="1">IF(A639&lt;$B$1,VLOOKUP(A639,[1]DI!$A$4:$B$15000,2,FALSE),0)</f>
        <v>0.13650000000000001</v>
      </c>
      <c r="E639" s="14">
        <f t="shared" ca="1" si="243"/>
        <v>1.00050788</v>
      </c>
      <c r="F639" s="14">
        <f ca="1">(TRUNC(PRODUCT($E$12:$E638),16))</f>
        <v>1.19040209920489</v>
      </c>
      <c r="G639" s="14">
        <f t="shared" ca="1" si="244"/>
        <v>1.18979782468569</v>
      </c>
      <c r="H639" s="14">
        <f t="shared" ca="1" si="245"/>
        <v>1.00050788</v>
      </c>
      <c r="I639" s="13">
        <f t="shared" si="236"/>
        <v>0.06</v>
      </c>
      <c r="J639" s="29">
        <f t="shared" si="250"/>
        <v>45001</v>
      </c>
      <c r="K639" s="2">
        <f t="shared" si="237"/>
        <v>1</v>
      </c>
      <c r="L639" s="17">
        <f t="shared" si="238"/>
        <v>1</v>
      </c>
      <c r="M639" s="12">
        <f t="shared" si="231"/>
        <v>1.0002312529999999</v>
      </c>
      <c r="N639" s="12">
        <f t="shared" ca="1" si="232"/>
        <v>1.0007392500000001</v>
      </c>
      <c r="O639" s="179">
        <f t="shared" si="239"/>
        <v>0</v>
      </c>
      <c r="P639" s="14">
        <f t="shared" ca="1" si="248"/>
        <v>0.47743927000000003</v>
      </c>
      <c r="Q639" s="14">
        <v>0</v>
      </c>
      <c r="R639" s="14">
        <f t="shared" ca="1" si="247"/>
        <v>0</v>
      </c>
      <c r="S639" s="20">
        <f t="shared" si="233"/>
        <v>0</v>
      </c>
      <c r="T639" s="14">
        <f t="shared" si="246"/>
        <v>0</v>
      </c>
      <c r="U639" s="4" t="str">
        <f t="shared" si="240"/>
        <v>J=</v>
      </c>
      <c r="V639" s="29">
        <f t="shared" si="241"/>
        <v>45005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34"/>
        <v>45003</v>
      </c>
      <c r="B640" s="144">
        <f t="shared" ca="1" si="242"/>
        <v>646.64847970000017</v>
      </c>
      <c r="C640" s="14">
        <f t="shared" si="235"/>
        <v>645.84278566000012</v>
      </c>
      <c r="D640" s="13">
        <f ca="1">IF(A640&lt;$B$1,VLOOKUP(A640,[1]DI!$A$4:$B$15000,2,FALSE),0)</f>
        <v>0</v>
      </c>
      <c r="E640" s="14">
        <f t="shared" ca="1" si="243"/>
        <v>1</v>
      </c>
      <c r="F640" s="14">
        <f ca="1">(TRUNC(PRODUCT($E$12:$E639),16))</f>
        <v>1.1910066806230299</v>
      </c>
      <c r="G640" s="14">
        <f t="shared" ca="1" si="244"/>
        <v>1.18979782468569</v>
      </c>
      <c r="H640" s="14">
        <f t="shared" ca="1" si="245"/>
        <v>1.00101602</v>
      </c>
      <c r="I640" s="13">
        <f t="shared" si="236"/>
        <v>0.06</v>
      </c>
      <c r="J640" s="29">
        <f t="shared" si="250"/>
        <v>45001</v>
      </c>
      <c r="K640" s="2">
        <f t="shared" si="237"/>
        <v>1</v>
      </c>
      <c r="L640" s="17">
        <f t="shared" si="238"/>
        <v>1</v>
      </c>
      <c r="M640" s="12">
        <f t="shared" si="231"/>
        <v>1.0002312529999999</v>
      </c>
      <c r="N640" s="12">
        <f t="shared" ca="1" si="232"/>
        <v>1.0012475080000001</v>
      </c>
      <c r="O640" s="179">
        <f t="shared" si="239"/>
        <v>0</v>
      </c>
      <c r="P640" s="14">
        <f t="shared" ca="1" si="248"/>
        <v>0.80569404</v>
      </c>
      <c r="Q640" s="14">
        <f t="shared" si="249"/>
        <v>0</v>
      </c>
      <c r="R640" s="14">
        <f t="shared" ca="1" si="247"/>
        <v>0</v>
      </c>
      <c r="S640" s="20">
        <f t="shared" si="233"/>
        <v>0</v>
      </c>
      <c r="T640" s="14">
        <f t="shared" si="246"/>
        <v>0</v>
      </c>
      <c r="U640" s="4" t="str">
        <f t="shared" si="240"/>
        <v>J=</v>
      </c>
      <c r="V640" s="29">
        <f t="shared" si="241"/>
        <v>45005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34"/>
        <v>45004</v>
      </c>
      <c r="B641" s="144">
        <f t="shared" ca="1" si="242"/>
        <v>646.64847970000017</v>
      </c>
      <c r="C641" s="14">
        <f t="shared" si="235"/>
        <v>645.84278566000012</v>
      </c>
      <c r="D641" s="13">
        <f ca="1">IF(A641&lt;$B$1,VLOOKUP(A641,[1]DI!$A$4:$B$15000,2,FALSE),0)</f>
        <v>0</v>
      </c>
      <c r="E641" s="14">
        <f t="shared" ca="1" si="243"/>
        <v>1</v>
      </c>
      <c r="F641" s="14">
        <f ca="1">(TRUNC(PRODUCT($E$12:$E640),16))</f>
        <v>1.1910066806230299</v>
      </c>
      <c r="G641" s="14">
        <f t="shared" ca="1" si="244"/>
        <v>1.18979782468569</v>
      </c>
      <c r="H641" s="14">
        <f t="shared" ca="1" si="245"/>
        <v>1.00101602</v>
      </c>
      <c r="I641" s="13">
        <f t="shared" si="236"/>
        <v>0.06</v>
      </c>
      <c r="J641" s="29">
        <f t="shared" si="250"/>
        <v>45001</v>
      </c>
      <c r="K641" s="2">
        <f t="shared" si="237"/>
        <v>1</v>
      </c>
      <c r="L641" s="17">
        <f t="shared" si="238"/>
        <v>1</v>
      </c>
      <c r="M641" s="12">
        <f t="shared" si="231"/>
        <v>1.0002312529999999</v>
      </c>
      <c r="N641" s="12">
        <f t="shared" ca="1" si="232"/>
        <v>1.0012475080000001</v>
      </c>
      <c r="O641" s="179">
        <f t="shared" si="239"/>
        <v>0</v>
      </c>
      <c r="P641" s="14">
        <f t="shared" ca="1" si="248"/>
        <v>0.80569404</v>
      </c>
      <c r="Q641" s="14">
        <f t="shared" si="249"/>
        <v>0</v>
      </c>
      <c r="R641" s="14">
        <f t="shared" ca="1" si="247"/>
        <v>0</v>
      </c>
      <c r="S641" s="20">
        <f t="shared" si="233"/>
        <v>0</v>
      </c>
      <c r="T641" s="14">
        <f t="shared" si="246"/>
        <v>0</v>
      </c>
      <c r="U641" s="4" t="str">
        <f t="shared" si="240"/>
        <v>J=</v>
      </c>
      <c r="V641" s="29">
        <f t="shared" si="241"/>
        <v>45005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ht="15" x14ac:dyDescent="0.25">
      <c r="A642" s="35">
        <f t="shared" si="234"/>
        <v>45005</v>
      </c>
      <c r="B642" s="144">
        <f t="shared" ca="1" si="242"/>
        <v>646.79801878000012</v>
      </c>
      <c r="C642" s="14">
        <f t="shared" si="235"/>
        <v>645.84278566000012</v>
      </c>
      <c r="D642" s="13">
        <f ca="1">IF(A642&lt;$B$1,VLOOKUP(A642,[1]DI!$A$4:$B$15000,2,FALSE),0)</f>
        <v>0.13650000000000001</v>
      </c>
      <c r="E642" s="14">
        <f t="shared" ca="1" si="243"/>
        <v>1.00050788</v>
      </c>
      <c r="F642" s="14">
        <f ca="1">(TRUNC(PRODUCT($E$12:$E641),16))</f>
        <v>1.1910066806230299</v>
      </c>
      <c r="G642" s="14">
        <f t="shared" ca="1" si="244"/>
        <v>1.18979782468569</v>
      </c>
      <c r="H642" s="14">
        <f t="shared" ca="1" si="245"/>
        <v>1.00101602</v>
      </c>
      <c r="I642" s="13">
        <f t="shared" si="236"/>
        <v>0.06</v>
      </c>
      <c r="J642" s="29">
        <f t="shared" si="250"/>
        <v>45001</v>
      </c>
      <c r="K642" s="2">
        <f t="shared" si="237"/>
        <v>2</v>
      </c>
      <c r="L642" s="17">
        <f t="shared" si="238"/>
        <v>2</v>
      </c>
      <c r="M642" s="12">
        <f t="shared" si="231"/>
        <v>1.000462559</v>
      </c>
      <c r="N642" s="12">
        <f t="shared" ca="1" si="232"/>
        <v>1.0014790490000001</v>
      </c>
      <c r="O642" s="179">
        <f t="shared" si="239"/>
        <v>11</v>
      </c>
      <c r="P642" s="14">
        <f t="shared" ca="1" si="248"/>
        <v>0.95523312000000005</v>
      </c>
      <c r="Q642" s="14">
        <f ca="1">P642</f>
        <v>0.95523312000000005</v>
      </c>
      <c r="R642" s="14">
        <f t="shared" ca="1" si="247"/>
        <v>0</v>
      </c>
      <c r="S642" s="152">
        <f>T642/C642</f>
        <v>1.3299257668756783E-2</v>
      </c>
      <c r="T642" s="147">
        <v>8.5892296199999993</v>
      </c>
      <c r="U642" s="4" t="str">
        <f t="shared" si="240"/>
        <v>J=</v>
      </c>
      <c r="V642" s="29">
        <f t="shared" si="241"/>
        <v>45005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34"/>
        <v>45006</v>
      </c>
      <c r="B643" s="144">
        <f t="shared" ca="1" si="242"/>
        <v>637.72464573000013</v>
      </c>
      <c r="C643" s="14">
        <f t="shared" si="235"/>
        <v>637.25355604000015</v>
      </c>
      <c r="D643" s="13">
        <f ca="1">IF(A643&lt;$B$1,VLOOKUP(A643,[1]DI!$A$4:$B$15000,2,FALSE),0)</f>
        <v>0.13650000000000001</v>
      </c>
      <c r="E643" s="14">
        <f t="shared" ca="1" si="243"/>
        <v>1.00050788</v>
      </c>
      <c r="F643" s="14">
        <f ca="1">(TRUNC(PRODUCT($E$12:$E642),16))</f>
        <v>1.1916115690959901</v>
      </c>
      <c r="G643" s="14">
        <f t="shared" ca="1" si="244"/>
        <v>1.1910066806230299</v>
      </c>
      <c r="H643" s="14">
        <f t="shared" ca="1" si="245"/>
        <v>1.00050788</v>
      </c>
      <c r="I643" s="13">
        <f t="shared" si="236"/>
        <v>0.06</v>
      </c>
      <c r="J643" s="29">
        <f t="shared" si="250"/>
        <v>45005</v>
      </c>
      <c r="K643" s="2">
        <f t="shared" si="237"/>
        <v>1</v>
      </c>
      <c r="L643" s="17">
        <f t="shared" si="238"/>
        <v>1</v>
      </c>
      <c r="M643" s="12">
        <f t="shared" si="231"/>
        <v>1.0002312529999999</v>
      </c>
      <c r="N643" s="12">
        <f t="shared" ca="1" si="232"/>
        <v>1.0007392500000001</v>
      </c>
      <c r="O643" s="179">
        <f t="shared" si="239"/>
        <v>0</v>
      </c>
      <c r="P643" s="14">
        <f t="shared" ca="1" si="248"/>
        <v>0.47108969000000001</v>
      </c>
      <c r="Q643" s="14">
        <v>0</v>
      </c>
      <c r="R643" s="14">
        <f t="shared" ca="1" si="247"/>
        <v>0</v>
      </c>
      <c r="S643" s="20">
        <f t="shared" si="233"/>
        <v>0</v>
      </c>
      <c r="T643" s="14">
        <f t="shared" si="246"/>
        <v>0</v>
      </c>
      <c r="U643" s="4" t="str">
        <f t="shared" si="240"/>
        <v>J=</v>
      </c>
      <c r="V643" s="29">
        <f t="shared" si="241"/>
        <v>45036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34"/>
        <v>45007</v>
      </c>
      <c r="B644" s="144">
        <f t="shared" ca="1" si="242"/>
        <v>638.19608527000014</v>
      </c>
      <c r="C644" s="14">
        <f t="shared" si="235"/>
        <v>637.25355604000015</v>
      </c>
      <c r="D644" s="13">
        <f ca="1">IF(A644&lt;$B$1,VLOOKUP(A644,[1]DI!$A$4:$B$15000,2,FALSE),0)</f>
        <v>0.13650000000000001</v>
      </c>
      <c r="E644" s="14">
        <f t="shared" ca="1" si="243"/>
        <v>1.00050788</v>
      </c>
      <c r="F644" s="14">
        <f ca="1">(TRUNC(PRODUCT($E$12:$E643),16))</f>
        <v>1.1922167647797</v>
      </c>
      <c r="G644" s="14">
        <f t="shared" ca="1" si="244"/>
        <v>1.1910066806230299</v>
      </c>
      <c r="H644" s="14">
        <f t="shared" ca="1" si="245"/>
        <v>1.00101602</v>
      </c>
      <c r="I644" s="13">
        <f t="shared" si="236"/>
        <v>0.06</v>
      </c>
      <c r="J644" s="29">
        <f t="shared" si="250"/>
        <v>45005</v>
      </c>
      <c r="K644" s="2">
        <f t="shared" si="237"/>
        <v>2</v>
      </c>
      <c r="L644" s="17">
        <f t="shared" si="238"/>
        <v>2</v>
      </c>
      <c r="M644" s="12">
        <f t="shared" si="231"/>
        <v>1.000462559</v>
      </c>
      <c r="N644" s="12">
        <f t="shared" ca="1" si="232"/>
        <v>1.0014790490000001</v>
      </c>
      <c r="O644" s="179">
        <f t="shared" si="239"/>
        <v>0</v>
      </c>
      <c r="P644" s="14">
        <f t="shared" ca="1" si="248"/>
        <v>0.94252923</v>
      </c>
      <c r="Q644" s="14">
        <f t="shared" si="249"/>
        <v>0</v>
      </c>
      <c r="R644" s="14">
        <f t="shared" ca="1" si="247"/>
        <v>0</v>
      </c>
      <c r="S644" s="20">
        <f t="shared" si="233"/>
        <v>0</v>
      </c>
      <c r="T644" s="14">
        <f t="shared" si="246"/>
        <v>0</v>
      </c>
      <c r="U644" s="4" t="str">
        <f t="shared" si="240"/>
        <v>J=</v>
      </c>
      <c r="V644" s="29">
        <f t="shared" si="241"/>
        <v>45036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ht="15" x14ac:dyDescent="0.25">
      <c r="A645" s="145">
        <f t="shared" si="234"/>
        <v>45008</v>
      </c>
      <c r="B645" s="146">
        <f t="shared" ca="1" si="242"/>
        <v>638.66786766000018</v>
      </c>
      <c r="C645" s="147">
        <f t="shared" si="235"/>
        <v>637.25355604000015</v>
      </c>
      <c r="D645" s="13">
        <f ca="1">IF(A645&lt;$B$1,VLOOKUP(A645,[1]DI!$A$4:$B$15000,2,FALSE),0)</f>
        <v>0.13650000000000001</v>
      </c>
      <c r="E645" s="147">
        <f t="shared" ca="1" si="243"/>
        <v>1.00050788</v>
      </c>
      <c r="F645" s="147">
        <f ca="1">(TRUNC(PRODUCT($E$12:$E644),16))</f>
        <v>1.1928222678302001</v>
      </c>
      <c r="G645" s="147">
        <f t="shared" ca="1" si="244"/>
        <v>1.1910066806230299</v>
      </c>
      <c r="H645" s="147">
        <f t="shared" ca="1" si="245"/>
        <v>1.00152441</v>
      </c>
      <c r="I645" s="148">
        <f t="shared" si="236"/>
        <v>0.06</v>
      </c>
      <c r="J645" s="145">
        <f t="shared" si="250"/>
        <v>45005</v>
      </c>
      <c r="K645" s="149">
        <f t="shared" si="237"/>
        <v>3</v>
      </c>
      <c r="L645" s="150">
        <f t="shared" si="238"/>
        <v>3</v>
      </c>
      <c r="M645" s="151">
        <f t="shared" si="231"/>
        <v>1.0006939180000001</v>
      </c>
      <c r="N645" s="151">
        <f t="shared" ca="1" si="232"/>
        <v>1.0022193859999999</v>
      </c>
      <c r="O645" s="180">
        <v>11.5</v>
      </c>
      <c r="P645" s="147">
        <f t="shared" ca="1" si="248"/>
        <v>1.4143116200000001</v>
      </c>
      <c r="Q645" s="147">
        <f ca="1">P645</f>
        <v>1.4143116200000001</v>
      </c>
      <c r="R645" s="147">
        <f t="shared" ca="1" si="247"/>
        <v>0</v>
      </c>
      <c r="S645" s="152">
        <f>T645/C645</f>
        <v>6.8284343002188936E-3</v>
      </c>
      <c r="T645" s="147">
        <v>4.3514440399999996</v>
      </c>
      <c r="U645" s="153" t="str">
        <f t="shared" si="240"/>
        <v>J=</v>
      </c>
      <c r="V645" s="145">
        <f t="shared" si="241"/>
        <v>45036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34"/>
        <v>45009</v>
      </c>
      <c r="B646" s="144">
        <f t="shared" ca="1" si="242"/>
        <v>633.36998488000006</v>
      </c>
      <c r="C646" s="14">
        <f t="shared" si="235"/>
        <v>632.9021120000001</v>
      </c>
      <c r="D646" s="13">
        <f ca="1">IF(A646&lt;$B$1,VLOOKUP(A646,[1]DI!$A$4:$B$15000,2,FALSE),0)</f>
        <v>0.13650000000000001</v>
      </c>
      <c r="E646" s="14">
        <f t="shared" ca="1" si="243"/>
        <v>1.00050788</v>
      </c>
      <c r="F646" s="14">
        <f ca="1">(TRUNC(PRODUCT($E$12:$E645),16))</f>
        <v>1.19342807840358</v>
      </c>
      <c r="G646" s="14">
        <f t="shared" ca="1" si="244"/>
        <v>1.1928222678302001</v>
      </c>
      <c r="H646" s="14">
        <f t="shared" ca="1" si="245"/>
        <v>1.00050788</v>
      </c>
      <c r="I646" s="13">
        <f t="shared" si="236"/>
        <v>0.06</v>
      </c>
      <c r="J646" s="29">
        <f t="shared" si="250"/>
        <v>45008</v>
      </c>
      <c r="K646" s="2">
        <f t="shared" si="237"/>
        <v>1</v>
      </c>
      <c r="L646" s="17">
        <f t="shared" si="238"/>
        <v>1</v>
      </c>
      <c r="M646" s="12">
        <f t="shared" si="231"/>
        <v>1.0002312529999999</v>
      </c>
      <c r="N646" s="12">
        <f t="shared" ca="1" si="232"/>
        <v>1.0007392500000001</v>
      </c>
      <c r="O646" s="179">
        <f t="shared" si="239"/>
        <v>0</v>
      </c>
      <c r="P646" s="14">
        <f t="shared" ca="1" si="248"/>
        <v>0.46787287999999999</v>
      </c>
      <c r="Q646" s="14">
        <v>0</v>
      </c>
      <c r="R646" s="14">
        <f t="shared" ca="1" si="247"/>
        <v>0</v>
      </c>
      <c r="S646" s="20">
        <f t="shared" si="233"/>
        <v>0</v>
      </c>
      <c r="T646" s="14">
        <f t="shared" si="246"/>
        <v>0</v>
      </c>
      <c r="U646" s="4" t="str">
        <f t="shared" si="240"/>
        <v>J=</v>
      </c>
      <c r="V646" s="29">
        <f t="shared" si="241"/>
        <v>45036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34"/>
        <v>45010</v>
      </c>
      <c r="B647" s="144">
        <f t="shared" ca="1" si="242"/>
        <v>633.69166244000007</v>
      </c>
      <c r="C647" s="14">
        <f t="shared" si="235"/>
        <v>632.9021120000001</v>
      </c>
      <c r="D647" s="13">
        <f ca="1">IF(A647&lt;$B$1,VLOOKUP(A647,[1]DI!$A$4:$B$15000,2,FALSE),0)</f>
        <v>0</v>
      </c>
      <c r="E647" s="14">
        <f t="shared" ca="1" si="243"/>
        <v>1</v>
      </c>
      <c r="F647" s="14">
        <f ca="1">(TRUNC(PRODUCT($E$12:$E646),16))</f>
        <v>1.1940341966560399</v>
      </c>
      <c r="G647" s="14">
        <f t="shared" ca="1" si="244"/>
        <v>1.1928222678302001</v>
      </c>
      <c r="H647" s="14">
        <f t="shared" ca="1" si="245"/>
        <v>1.00101602</v>
      </c>
      <c r="I647" s="13">
        <f t="shared" si="236"/>
        <v>0.06</v>
      </c>
      <c r="J647" s="29">
        <f t="shared" si="250"/>
        <v>45008</v>
      </c>
      <c r="K647" s="2">
        <f t="shared" si="237"/>
        <v>1</v>
      </c>
      <c r="L647" s="17">
        <f t="shared" si="238"/>
        <v>1</v>
      </c>
      <c r="M647" s="12">
        <f t="shared" si="231"/>
        <v>1.0002312529999999</v>
      </c>
      <c r="N647" s="12">
        <f t="shared" ca="1" si="232"/>
        <v>1.0012475080000001</v>
      </c>
      <c r="O647" s="179">
        <f t="shared" si="239"/>
        <v>0</v>
      </c>
      <c r="P647" s="14">
        <f t="shared" ca="1" si="248"/>
        <v>0.78955043999999996</v>
      </c>
      <c r="Q647" s="14">
        <f t="shared" si="249"/>
        <v>0</v>
      </c>
      <c r="R647" s="14">
        <f t="shared" ca="1" si="247"/>
        <v>0</v>
      </c>
      <c r="S647" s="20">
        <f t="shared" si="233"/>
        <v>0</v>
      </c>
      <c r="T647" s="14">
        <f t="shared" si="246"/>
        <v>0</v>
      </c>
      <c r="U647" s="4" t="str">
        <f t="shared" si="240"/>
        <v>J=</v>
      </c>
      <c r="V647" s="29">
        <f t="shared" si="241"/>
        <v>45036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34"/>
        <v>45011</v>
      </c>
      <c r="B648" s="144">
        <f t="shared" ca="1" si="242"/>
        <v>633.69166244000007</v>
      </c>
      <c r="C648" s="14">
        <f t="shared" si="235"/>
        <v>632.9021120000001</v>
      </c>
      <c r="D648" s="13">
        <f ca="1">IF(A648&lt;$B$1,VLOOKUP(A648,[1]DI!$A$4:$B$15000,2,FALSE),0)</f>
        <v>0</v>
      </c>
      <c r="E648" s="14">
        <f t="shared" ca="1" si="243"/>
        <v>1</v>
      </c>
      <c r="F648" s="14">
        <f ca="1">(TRUNC(PRODUCT($E$12:$E647),16))</f>
        <v>1.1940341966560399</v>
      </c>
      <c r="G648" s="14">
        <f t="shared" ca="1" si="244"/>
        <v>1.1928222678302001</v>
      </c>
      <c r="H648" s="14">
        <f t="shared" ca="1" si="245"/>
        <v>1.00101602</v>
      </c>
      <c r="I648" s="13">
        <f t="shared" si="236"/>
        <v>0.06</v>
      </c>
      <c r="J648" s="29">
        <f t="shared" si="250"/>
        <v>45008</v>
      </c>
      <c r="K648" s="2">
        <f t="shared" si="237"/>
        <v>1</v>
      </c>
      <c r="L648" s="17">
        <f t="shared" si="238"/>
        <v>1</v>
      </c>
      <c r="M648" s="12">
        <f t="shared" si="231"/>
        <v>1.0002312529999999</v>
      </c>
      <c r="N648" s="12">
        <f t="shared" ca="1" si="232"/>
        <v>1.0012475080000001</v>
      </c>
      <c r="O648" s="179">
        <f t="shared" si="239"/>
        <v>0</v>
      </c>
      <c r="P648" s="14">
        <f t="shared" ca="1" si="248"/>
        <v>0.78955043999999996</v>
      </c>
      <c r="Q648" s="14">
        <f t="shared" si="249"/>
        <v>0</v>
      </c>
      <c r="R648" s="14">
        <f t="shared" ca="1" si="247"/>
        <v>0</v>
      </c>
      <c r="S648" s="20">
        <f t="shared" si="233"/>
        <v>0</v>
      </c>
      <c r="T648" s="14">
        <f t="shared" si="246"/>
        <v>0</v>
      </c>
      <c r="U648" s="4" t="str">
        <f t="shared" si="240"/>
        <v>J=</v>
      </c>
      <c r="V648" s="29">
        <f t="shared" si="241"/>
        <v>45036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34"/>
        <v>45012</v>
      </c>
      <c r="B649" s="144">
        <f t="shared" ca="1" si="242"/>
        <v>633.83820523000009</v>
      </c>
      <c r="C649" s="14">
        <f t="shared" si="235"/>
        <v>632.9021120000001</v>
      </c>
      <c r="D649" s="13">
        <f ca="1">IF(A649&lt;$B$1,VLOOKUP(A649,[1]DI!$A$4:$B$15000,2,FALSE),0)</f>
        <v>0.13650000000000001</v>
      </c>
      <c r="E649" s="14">
        <f t="shared" ca="1" si="243"/>
        <v>1.00050788</v>
      </c>
      <c r="F649" s="14">
        <f ca="1">(TRUNC(PRODUCT($E$12:$E648),16))</f>
        <v>1.1940341966560399</v>
      </c>
      <c r="G649" s="14">
        <f t="shared" ca="1" si="244"/>
        <v>1.1928222678302001</v>
      </c>
      <c r="H649" s="14">
        <f t="shared" ca="1" si="245"/>
        <v>1.00101602</v>
      </c>
      <c r="I649" s="13">
        <f t="shared" si="236"/>
        <v>0.06</v>
      </c>
      <c r="J649" s="29">
        <f t="shared" si="250"/>
        <v>45008</v>
      </c>
      <c r="K649" s="2">
        <f t="shared" si="237"/>
        <v>2</v>
      </c>
      <c r="L649" s="17">
        <f t="shared" si="238"/>
        <v>2</v>
      </c>
      <c r="M649" s="12">
        <f t="shared" si="231"/>
        <v>1.000462559</v>
      </c>
      <c r="N649" s="12">
        <f t="shared" ca="1" si="232"/>
        <v>1.0014790490000001</v>
      </c>
      <c r="O649" s="179">
        <f t="shared" si="239"/>
        <v>0</v>
      </c>
      <c r="P649" s="14">
        <f t="shared" ca="1" si="248"/>
        <v>0.93609323</v>
      </c>
      <c r="Q649" s="14">
        <f t="shared" si="249"/>
        <v>0</v>
      </c>
      <c r="R649" s="14">
        <f t="shared" ca="1" si="247"/>
        <v>0</v>
      </c>
      <c r="S649" s="20">
        <f t="shared" si="233"/>
        <v>0</v>
      </c>
      <c r="T649" s="14">
        <f t="shared" si="246"/>
        <v>0</v>
      </c>
      <c r="U649" s="4" t="str">
        <f t="shared" si="240"/>
        <v>J=</v>
      </c>
      <c r="V649" s="29">
        <f t="shared" si="241"/>
        <v>45036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34"/>
        <v>45013</v>
      </c>
      <c r="B650" s="144">
        <f t="shared" ca="1" si="242"/>
        <v>634.3067660800001</v>
      </c>
      <c r="C650" s="14">
        <f t="shared" si="235"/>
        <v>632.9021120000001</v>
      </c>
      <c r="D650" s="13">
        <f ca="1">IF(A650&lt;$B$1,VLOOKUP(A650,[1]DI!$A$4:$B$15000,2,FALSE),0)</f>
        <v>0.13650000000000001</v>
      </c>
      <c r="E650" s="14">
        <f t="shared" ca="1" si="243"/>
        <v>1.00050788</v>
      </c>
      <c r="F650" s="14">
        <f ca="1">(TRUNC(PRODUCT($E$12:$E649),16))</f>
        <v>1.19464062274384</v>
      </c>
      <c r="G650" s="14">
        <f t="shared" ca="1" si="244"/>
        <v>1.1928222678302001</v>
      </c>
      <c r="H650" s="14">
        <f t="shared" ca="1" si="245"/>
        <v>1.00152441</v>
      </c>
      <c r="I650" s="13">
        <f t="shared" si="236"/>
        <v>0.06</v>
      </c>
      <c r="J650" s="29">
        <f t="shared" si="250"/>
        <v>45008</v>
      </c>
      <c r="K650" s="2">
        <f t="shared" si="237"/>
        <v>3</v>
      </c>
      <c r="L650" s="17">
        <f t="shared" si="238"/>
        <v>3</v>
      </c>
      <c r="M650" s="12">
        <f t="shared" si="231"/>
        <v>1.0006939180000001</v>
      </c>
      <c r="N650" s="12">
        <f t="shared" ca="1" si="232"/>
        <v>1.0022193859999999</v>
      </c>
      <c r="O650" s="179">
        <f t="shared" si="239"/>
        <v>0</v>
      </c>
      <c r="P650" s="14">
        <f t="shared" ca="1" si="248"/>
        <v>1.40465408</v>
      </c>
      <c r="Q650" s="14">
        <f t="shared" si="249"/>
        <v>0</v>
      </c>
      <c r="R650" s="14">
        <f t="shared" ca="1" si="247"/>
        <v>0</v>
      </c>
      <c r="S650" s="20">
        <f t="shared" si="233"/>
        <v>0</v>
      </c>
      <c r="T650" s="14">
        <f t="shared" si="246"/>
        <v>0</v>
      </c>
      <c r="U650" s="4" t="str">
        <f t="shared" si="240"/>
        <v>J=</v>
      </c>
      <c r="V650" s="29">
        <f t="shared" si="241"/>
        <v>45036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34"/>
        <v>45014</v>
      </c>
      <c r="B651" s="144">
        <f t="shared" ca="1" si="242"/>
        <v>634.77568072000008</v>
      </c>
      <c r="C651" s="14">
        <f t="shared" si="235"/>
        <v>632.9021120000001</v>
      </c>
      <c r="D651" s="13">
        <f ca="1">IF(A651&lt;$B$1,VLOOKUP(A651,[1]DI!$A$4:$B$15000,2,FALSE),0)</f>
        <v>0.13650000000000001</v>
      </c>
      <c r="E651" s="14">
        <f t="shared" ca="1" si="243"/>
        <v>1.00050788</v>
      </c>
      <c r="F651" s="14">
        <f ca="1">(TRUNC(PRODUCT($E$12:$E650),16))</f>
        <v>1.19524735682332</v>
      </c>
      <c r="G651" s="14">
        <f t="shared" ca="1" si="244"/>
        <v>1.1928222678302001</v>
      </c>
      <c r="H651" s="14">
        <f t="shared" ca="1" si="245"/>
        <v>1.00203307</v>
      </c>
      <c r="I651" s="13">
        <f t="shared" si="236"/>
        <v>0.06</v>
      </c>
      <c r="J651" s="29">
        <f t="shared" si="250"/>
        <v>45008</v>
      </c>
      <c r="K651" s="2">
        <f t="shared" si="237"/>
        <v>4</v>
      </c>
      <c r="L651" s="17">
        <f t="shared" si="238"/>
        <v>4</v>
      </c>
      <c r="M651" s="12">
        <f t="shared" si="231"/>
        <v>1.0009253309999999</v>
      </c>
      <c r="N651" s="12">
        <f t="shared" ca="1" si="232"/>
        <v>1.0029602820000001</v>
      </c>
      <c r="O651" s="179">
        <f t="shared" si="239"/>
        <v>0</v>
      </c>
      <c r="P651" s="14">
        <f t="shared" ca="1" si="248"/>
        <v>1.87356872</v>
      </c>
      <c r="Q651" s="14">
        <f t="shared" si="249"/>
        <v>0</v>
      </c>
      <c r="R651" s="14">
        <f t="shared" ca="1" si="247"/>
        <v>0</v>
      </c>
      <c r="S651" s="20">
        <f t="shared" si="233"/>
        <v>0</v>
      </c>
      <c r="T651" s="14">
        <f t="shared" si="246"/>
        <v>0</v>
      </c>
      <c r="U651" s="4" t="str">
        <f t="shared" si="240"/>
        <v>J=</v>
      </c>
      <c r="V651" s="29">
        <f t="shared" si="241"/>
        <v>45036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ht="15" x14ac:dyDescent="0.25">
      <c r="A652" s="145">
        <f t="shared" si="234"/>
        <v>45015</v>
      </c>
      <c r="B652" s="146">
        <f t="shared" ca="1" si="242"/>
        <v>635.24493777000009</v>
      </c>
      <c r="C652" s="147">
        <f t="shared" si="235"/>
        <v>632.9021120000001</v>
      </c>
      <c r="D652" s="13">
        <f ca="1">IF(A652&lt;$B$1,VLOOKUP(A652,[1]DI!$A$4:$B$15000,2,FALSE),0)</f>
        <v>0.13650000000000001</v>
      </c>
      <c r="E652" s="147">
        <f t="shared" ca="1" si="243"/>
        <v>1.00050788</v>
      </c>
      <c r="F652" s="147">
        <f ca="1">(TRUNC(PRODUCT($E$12:$E651),16))</f>
        <v>1.1958543990509001</v>
      </c>
      <c r="G652" s="147">
        <f t="shared" ca="1" si="244"/>
        <v>1.1928222678302001</v>
      </c>
      <c r="H652" s="147">
        <f t="shared" ca="1" si="245"/>
        <v>1.0025419799999999</v>
      </c>
      <c r="I652" s="148">
        <f t="shared" si="236"/>
        <v>0.06</v>
      </c>
      <c r="J652" s="145">
        <f t="shared" si="250"/>
        <v>45008</v>
      </c>
      <c r="K652" s="149">
        <f t="shared" si="237"/>
        <v>5</v>
      </c>
      <c r="L652" s="150">
        <f t="shared" si="238"/>
        <v>5</v>
      </c>
      <c r="M652" s="151">
        <f t="shared" ref="M652:M715" si="251">ROUND((I652+1)^(L652/252),9)</f>
        <v>1.001156798</v>
      </c>
      <c r="N652" s="151">
        <f t="shared" ref="N652:N715" ca="1" si="252">ROUND(H652*M652,9)</f>
        <v>1.0037017189999999</v>
      </c>
      <c r="O652" s="180">
        <v>11.8</v>
      </c>
      <c r="P652" s="147">
        <f t="shared" ca="1" si="248"/>
        <v>2.3428257700000001</v>
      </c>
      <c r="Q652" s="147">
        <f ca="1">P652</f>
        <v>2.3428257700000001</v>
      </c>
      <c r="R652" s="147">
        <f t="shared" ca="1" si="247"/>
        <v>0</v>
      </c>
      <c r="S652" s="152">
        <f>T652/C652</f>
        <v>4.3388323848728124E-3</v>
      </c>
      <c r="T652" s="147">
        <v>2.7460561800000001</v>
      </c>
      <c r="U652" s="153" t="str">
        <f t="shared" si="240"/>
        <v>J=</v>
      </c>
      <c r="V652" s="145">
        <f t="shared" si="241"/>
        <v>45036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53">(A652+1)</f>
        <v>45016</v>
      </c>
      <c r="B653" s="144">
        <f t="shared" ca="1" si="242"/>
        <v>630.62189868000007</v>
      </c>
      <c r="C653" s="14">
        <f t="shared" ref="C653:C716" si="254">(C652-T652)</f>
        <v>630.15605582000012</v>
      </c>
      <c r="D653" s="13">
        <f ca="1">IF(A653&lt;$B$1,VLOOKUP(A653,[1]DI!$A$4:$B$15000,2,FALSE),0)</f>
        <v>0.13650000000000001</v>
      </c>
      <c r="E653" s="14">
        <f t="shared" ca="1" si="243"/>
        <v>1.00050788</v>
      </c>
      <c r="F653" s="14">
        <f ca="1">(TRUNC(PRODUCT($E$12:$E652),16))</f>
        <v>1.19646174958309</v>
      </c>
      <c r="G653" s="14">
        <f t="shared" ca="1" si="244"/>
        <v>1.1958543990509001</v>
      </c>
      <c r="H653" s="14">
        <f t="shared" ca="1" si="245"/>
        <v>1.00050788</v>
      </c>
      <c r="I653" s="13">
        <f t="shared" ref="I653:I716" si="255">I652</f>
        <v>0.06</v>
      </c>
      <c r="J653" s="29">
        <f t="shared" si="250"/>
        <v>45015</v>
      </c>
      <c r="K653" s="2">
        <f t="shared" ref="K653:K716" si="256">IF(A653&gt;J653,IF(NETWORKDAYS(J653,A653,$Y$160:$Y$544)-1=0,1,NETWORKDAYS(J653,A653,$Y$160:$Y$544)-1),0)</f>
        <v>1</v>
      </c>
      <c r="L653" s="17">
        <f t="shared" ref="L653:L716" si="257">IF(AND(K653=1,K652=1),1,IF(K653&gt;0,IF(K653=K652,K653+1,K653),0))</f>
        <v>1</v>
      </c>
      <c r="M653" s="12">
        <f t="shared" si="251"/>
        <v>1.0002312529999999</v>
      </c>
      <c r="N653" s="12">
        <f t="shared" ca="1" si="252"/>
        <v>1.0007392500000001</v>
      </c>
      <c r="O653" s="179">
        <f t="shared" ref="O653:O716" si="258">IF(VLOOKUP(A653,Z$12:AG$150,8)=VLOOKUP(A652,Z$12:AG$150,8),0,VLOOKUP(A653,Z$12:AG$150,8))</f>
        <v>0</v>
      </c>
      <c r="P653" s="14">
        <f t="shared" ca="1" si="248"/>
        <v>0.46584286000000003</v>
      </c>
      <c r="Q653" s="14">
        <v>0</v>
      </c>
      <c r="R653" s="14">
        <f t="shared" ca="1" si="247"/>
        <v>0</v>
      </c>
      <c r="S653" s="20">
        <f t="shared" ref="S653:S714" si="259">IF($O653&gt;0,VLOOKUP($O653,$Y$12:$AE$150,7),0)</f>
        <v>0</v>
      </c>
      <c r="T653" s="14">
        <f t="shared" si="246"/>
        <v>0</v>
      </c>
      <c r="U653" s="4" t="str">
        <f t="shared" ref="U653:U716" si="260">IF(O652&gt;0,VLOOKUP(O652,Y$12:AI$150,10),U652)</f>
        <v>J=</v>
      </c>
      <c r="V653" s="29">
        <f t="shared" ref="V653:V716" si="261">IF(O652&gt;0,VLOOKUP(O652,Y$12:AI$150,11),V652)</f>
        <v>45036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53"/>
        <v>45017</v>
      </c>
      <c r="B654" s="144">
        <f t="shared" ref="B654:B717" ca="1" si="262">IF(A654&lt;=TODAY(),C654+P654,IF(AND(A654&gt;TODAY(),A654&lt;=$B$1),IF(VLOOKUP(TODAY(),$A$10:$D$5000,4,FALSE)=0,"n.d",C654+P654),"n.d"))</f>
        <v>630.94218054000009</v>
      </c>
      <c r="C654" s="14">
        <f t="shared" si="254"/>
        <v>630.15605582000012</v>
      </c>
      <c r="D654" s="13">
        <f ca="1">IF(A654&lt;$B$1,VLOOKUP(A654,[1]DI!$A$4:$B$15000,2,FALSE),0)</f>
        <v>0</v>
      </c>
      <c r="E654" s="14">
        <f t="shared" ref="E654:E717" ca="1" si="263">ROUND(((1+D654)^(1/252)),8)</f>
        <v>1</v>
      </c>
      <c r="F654" s="14">
        <f ca="1">(TRUNC(PRODUCT($E$12:$E653),16))</f>
        <v>1.1970694085764699</v>
      </c>
      <c r="G654" s="14">
        <f t="shared" ref="G654:G717" ca="1" si="264">IF(O653&gt;0,F653,G653)</f>
        <v>1.1958543990509001</v>
      </c>
      <c r="H654" s="14">
        <f t="shared" ref="H654:H717" ca="1" si="265">ROUND(F654/G654,8)</f>
        <v>1.00101602</v>
      </c>
      <c r="I654" s="13">
        <f t="shared" si="255"/>
        <v>0.06</v>
      </c>
      <c r="J654" s="29">
        <f t="shared" si="250"/>
        <v>45015</v>
      </c>
      <c r="K654" s="2">
        <f t="shared" si="256"/>
        <v>1</v>
      </c>
      <c r="L654" s="17">
        <f t="shared" si="257"/>
        <v>1</v>
      </c>
      <c r="M654" s="12">
        <f t="shared" si="251"/>
        <v>1.0002312529999999</v>
      </c>
      <c r="N654" s="12">
        <f t="shared" ca="1" si="252"/>
        <v>1.0012475080000001</v>
      </c>
      <c r="O654" s="179">
        <f t="shared" si="258"/>
        <v>0</v>
      </c>
      <c r="P654" s="14">
        <f t="shared" ca="1" si="248"/>
        <v>0.78612472</v>
      </c>
      <c r="Q654" s="14">
        <f t="shared" si="249"/>
        <v>0</v>
      </c>
      <c r="R654" s="14">
        <f t="shared" ca="1" si="247"/>
        <v>0</v>
      </c>
      <c r="S654" s="20">
        <f t="shared" si="259"/>
        <v>0</v>
      </c>
      <c r="T654" s="14">
        <f t="shared" ref="T654:T717" si="266">IF(S654&gt;0,TRUNC(S654*C654,8),0)</f>
        <v>0</v>
      </c>
      <c r="U654" s="4" t="str">
        <f t="shared" si="260"/>
        <v>J=</v>
      </c>
      <c r="V654" s="29">
        <f t="shared" si="261"/>
        <v>45036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53"/>
        <v>45018</v>
      </c>
      <c r="B655" s="144">
        <f t="shared" ca="1" si="262"/>
        <v>630.94218054000009</v>
      </c>
      <c r="C655" s="14">
        <f t="shared" si="254"/>
        <v>630.15605582000012</v>
      </c>
      <c r="D655" s="13">
        <f ca="1">IF(A655&lt;$B$1,VLOOKUP(A655,[1]DI!$A$4:$B$15000,2,FALSE),0)</f>
        <v>0</v>
      </c>
      <c r="E655" s="14">
        <f t="shared" ca="1" si="263"/>
        <v>1</v>
      </c>
      <c r="F655" s="14">
        <f ca="1">(TRUNC(PRODUCT($E$12:$E654),16))</f>
        <v>1.1970694085764699</v>
      </c>
      <c r="G655" s="14">
        <f t="shared" ca="1" si="264"/>
        <v>1.1958543990509001</v>
      </c>
      <c r="H655" s="14">
        <f t="shared" ca="1" si="265"/>
        <v>1.00101602</v>
      </c>
      <c r="I655" s="13">
        <f t="shared" si="255"/>
        <v>0.06</v>
      </c>
      <c r="J655" s="29">
        <f t="shared" si="250"/>
        <v>45015</v>
      </c>
      <c r="K655" s="2">
        <f t="shared" si="256"/>
        <v>1</v>
      </c>
      <c r="L655" s="17">
        <f t="shared" si="257"/>
        <v>1</v>
      </c>
      <c r="M655" s="12">
        <f t="shared" si="251"/>
        <v>1.0002312529999999</v>
      </c>
      <c r="N655" s="12">
        <f t="shared" ca="1" si="252"/>
        <v>1.0012475080000001</v>
      </c>
      <c r="O655" s="179">
        <f t="shared" si="258"/>
        <v>0</v>
      </c>
      <c r="P655" s="14">
        <f t="shared" ca="1" si="248"/>
        <v>0.78612472</v>
      </c>
      <c r="Q655" s="14">
        <f t="shared" si="249"/>
        <v>0</v>
      </c>
      <c r="R655" s="14">
        <f t="shared" ca="1" si="247"/>
        <v>0</v>
      </c>
      <c r="S655" s="20">
        <f t="shared" si="259"/>
        <v>0</v>
      </c>
      <c r="T655" s="14">
        <f t="shared" si="266"/>
        <v>0</v>
      </c>
      <c r="U655" s="4" t="str">
        <f t="shared" si="260"/>
        <v>J=</v>
      </c>
      <c r="V655" s="29">
        <f t="shared" si="261"/>
        <v>45036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53"/>
        <v>45019</v>
      </c>
      <c r="B656" s="144">
        <f t="shared" ca="1" si="262"/>
        <v>631.08808750000014</v>
      </c>
      <c r="C656" s="14">
        <f t="shared" si="254"/>
        <v>630.15605582000012</v>
      </c>
      <c r="D656" s="13">
        <f ca="1">IF(A656&lt;$B$1,VLOOKUP(A656,[1]DI!$A$4:$B$15000,2,FALSE),0)</f>
        <v>0.13650000000000001</v>
      </c>
      <c r="E656" s="14">
        <f t="shared" ca="1" si="263"/>
        <v>1.00050788</v>
      </c>
      <c r="F656" s="14">
        <f ca="1">(TRUNC(PRODUCT($E$12:$E655),16))</f>
        <v>1.1970694085764699</v>
      </c>
      <c r="G656" s="14">
        <f t="shared" ca="1" si="264"/>
        <v>1.1958543990509001</v>
      </c>
      <c r="H656" s="14">
        <f t="shared" ca="1" si="265"/>
        <v>1.00101602</v>
      </c>
      <c r="I656" s="13">
        <f t="shared" si="255"/>
        <v>0.06</v>
      </c>
      <c r="J656" s="29">
        <f t="shared" si="250"/>
        <v>45015</v>
      </c>
      <c r="K656" s="2">
        <f t="shared" si="256"/>
        <v>2</v>
      </c>
      <c r="L656" s="17">
        <f t="shared" si="257"/>
        <v>2</v>
      </c>
      <c r="M656" s="12">
        <f t="shared" si="251"/>
        <v>1.000462559</v>
      </c>
      <c r="N656" s="12">
        <f t="shared" ca="1" si="252"/>
        <v>1.0014790490000001</v>
      </c>
      <c r="O656" s="179">
        <f t="shared" si="258"/>
        <v>0</v>
      </c>
      <c r="P656" s="14">
        <f t="shared" ca="1" si="248"/>
        <v>0.93203168000000003</v>
      </c>
      <c r="Q656" s="14">
        <f t="shared" si="249"/>
        <v>0</v>
      </c>
      <c r="R656" s="14">
        <f t="shared" ca="1" si="247"/>
        <v>0</v>
      </c>
      <c r="S656" s="20">
        <f t="shared" si="259"/>
        <v>0</v>
      </c>
      <c r="T656" s="14">
        <f t="shared" si="266"/>
        <v>0</v>
      </c>
      <c r="U656" s="4" t="str">
        <f t="shared" si="260"/>
        <v>J=</v>
      </c>
      <c r="V656" s="29">
        <f t="shared" si="261"/>
        <v>45036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53"/>
        <v>45020</v>
      </c>
      <c r="B657" s="144">
        <f t="shared" ca="1" si="262"/>
        <v>631.55461534000017</v>
      </c>
      <c r="C657" s="14">
        <f t="shared" si="254"/>
        <v>630.15605582000012</v>
      </c>
      <c r="D657" s="13">
        <f ca="1">IF(A657&lt;$B$1,VLOOKUP(A657,[1]DI!$A$4:$B$15000,2,FALSE),0)</f>
        <v>0.13650000000000001</v>
      </c>
      <c r="E657" s="14">
        <f t="shared" ca="1" si="263"/>
        <v>1.00050788</v>
      </c>
      <c r="F657" s="14">
        <f ca="1">(TRUNC(PRODUCT($E$12:$E656),16))</f>
        <v>1.1976773761877</v>
      </c>
      <c r="G657" s="14">
        <f t="shared" ca="1" si="264"/>
        <v>1.1958543990509001</v>
      </c>
      <c r="H657" s="14">
        <f t="shared" ca="1" si="265"/>
        <v>1.00152441</v>
      </c>
      <c r="I657" s="13">
        <f t="shared" si="255"/>
        <v>0.06</v>
      </c>
      <c r="J657" s="29">
        <f t="shared" si="250"/>
        <v>45015</v>
      </c>
      <c r="K657" s="2">
        <f t="shared" si="256"/>
        <v>3</v>
      </c>
      <c r="L657" s="17">
        <f t="shared" si="257"/>
        <v>3</v>
      </c>
      <c r="M657" s="12">
        <f t="shared" si="251"/>
        <v>1.0006939180000001</v>
      </c>
      <c r="N657" s="12">
        <f t="shared" ca="1" si="252"/>
        <v>1.0022193859999999</v>
      </c>
      <c r="O657" s="179">
        <f t="shared" si="258"/>
        <v>0</v>
      </c>
      <c r="P657" s="14">
        <f t="shared" ca="1" si="248"/>
        <v>1.3985595200000001</v>
      </c>
      <c r="Q657" s="14">
        <f t="shared" si="249"/>
        <v>0</v>
      </c>
      <c r="R657" s="14">
        <f t="shared" ca="1" si="247"/>
        <v>0</v>
      </c>
      <c r="S657" s="20">
        <f t="shared" si="259"/>
        <v>0</v>
      </c>
      <c r="T657" s="14">
        <f t="shared" si="266"/>
        <v>0</v>
      </c>
      <c r="U657" s="4" t="str">
        <f t="shared" si="260"/>
        <v>J=</v>
      </c>
      <c r="V657" s="29">
        <f t="shared" si="261"/>
        <v>45036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53"/>
        <v>45021</v>
      </c>
      <c r="B658" s="144">
        <f t="shared" ca="1" si="262"/>
        <v>632.02149544000008</v>
      </c>
      <c r="C658" s="14">
        <f t="shared" si="254"/>
        <v>630.15605582000012</v>
      </c>
      <c r="D658" s="13">
        <f ca="1">IF(A658&lt;$B$1,VLOOKUP(A658,[1]DI!$A$4:$B$15000,2,FALSE),0)</f>
        <v>0.13650000000000001</v>
      </c>
      <c r="E658" s="14">
        <f t="shared" ca="1" si="263"/>
        <v>1.00050788</v>
      </c>
      <c r="F658" s="14">
        <f ca="1">(TRUNC(PRODUCT($E$12:$E657),16))</f>
        <v>1.1982856525735199</v>
      </c>
      <c r="G658" s="14">
        <f t="shared" ca="1" si="264"/>
        <v>1.1958543990509001</v>
      </c>
      <c r="H658" s="14">
        <f t="shared" ca="1" si="265"/>
        <v>1.00203307</v>
      </c>
      <c r="I658" s="13">
        <f t="shared" si="255"/>
        <v>0.06</v>
      </c>
      <c r="J658" s="29">
        <f t="shared" si="250"/>
        <v>45015</v>
      </c>
      <c r="K658" s="2">
        <f t="shared" si="256"/>
        <v>4</v>
      </c>
      <c r="L658" s="17">
        <f t="shared" si="257"/>
        <v>4</v>
      </c>
      <c r="M658" s="12">
        <f t="shared" si="251"/>
        <v>1.0009253309999999</v>
      </c>
      <c r="N658" s="12">
        <f t="shared" ca="1" si="252"/>
        <v>1.0029602820000001</v>
      </c>
      <c r="O658" s="179">
        <f t="shared" si="258"/>
        <v>0</v>
      </c>
      <c r="P658" s="14">
        <f t="shared" ca="1" si="248"/>
        <v>1.8654396200000001</v>
      </c>
      <c r="Q658" s="14">
        <f t="shared" si="249"/>
        <v>0</v>
      </c>
      <c r="R658" s="14">
        <f t="shared" ref="R658:R721" ca="1" si="267">IF(O658&gt;0,P658-Q658,R657)</f>
        <v>0</v>
      </c>
      <c r="S658" s="20">
        <f t="shared" si="259"/>
        <v>0</v>
      </c>
      <c r="T658" s="14">
        <f t="shared" si="266"/>
        <v>0</v>
      </c>
      <c r="U658" s="4" t="str">
        <f t="shared" si="260"/>
        <v>J=</v>
      </c>
      <c r="V658" s="29">
        <f t="shared" si="261"/>
        <v>45036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ht="15" x14ac:dyDescent="0.25">
      <c r="A659" s="145">
        <f t="shared" si="253"/>
        <v>45022</v>
      </c>
      <c r="B659" s="146">
        <f t="shared" ca="1" si="262"/>
        <v>632.48871646000009</v>
      </c>
      <c r="C659" s="147">
        <f t="shared" si="254"/>
        <v>630.15605582000012</v>
      </c>
      <c r="D659" s="13">
        <f ca="1">IF(A659&lt;$B$1,VLOOKUP(A659,[1]DI!$A$4:$B$15000,2,FALSE),0)</f>
        <v>0.13650000000000001</v>
      </c>
      <c r="E659" s="147">
        <f t="shared" ca="1" si="263"/>
        <v>1.00050788</v>
      </c>
      <c r="F659" s="147">
        <f ca="1">(TRUNC(PRODUCT($E$12:$E658),16))</f>
        <v>1.1988942378907399</v>
      </c>
      <c r="G659" s="147">
        <f t="shared" ca="1" si="264"/>
        <v>1.1958543990509001</v>
      </c>
      <c r="H659" s="147">
        <f t="shared" ca="1" si="265"/>
        <v>1.0025419799999999</v>
      </c>
      <c r="I659" s="148">
        <f t="shared" si="255"/>
        <v>0.06</v>
      </c>
      <c r="J659" s="145">
        <f t="shared" si="250"/>
        <v>45015</v>
      </c>
      <c r="K659" s="149">
        <f t="shared" si="256"/>
        <v>5</v>
      </c>
      <c r="L659" s="150">
        <f t="shared" si="257"/>
        <v>5</v>
      </c>
      <c r="M659" s="151">
        <f t="shared" si="251"/>
        <v>1.001156798</v>
      </c>
      <c r="N659" s="151">
        <f t="shared" ca="1" si="252"/>
        <v>1.0037017189999999</v>
      </c>
      <c r="O659" s="180">
        <v>11.9</v>
      </c>
      <c r="P659" s="147">
        <f t="shared" ca="1" si="248"/>
        <v>2.3326606399999998</v>
      </c>
      <c r="Q659" s="147">
        <f ca="1">P659</f>
        <v>2.3326606399999998</v>
      </c>
      <c r="R659" s="147">
        <f t="shared" ca="1" si="267"/>
        <v>0</v>
      </c>
      <c r="S659" s="152">
        <f>T659/C659</f>
        <v>8.945061700097524E-3</v>
      </c>
      <c r="T659" s="147">
        <v>5.6367848</v>
      </c>
      <c r="U659" s="153" t="str">
        <f t="shared" si="260"/>
        <v>J=</v>
      </c>
      <c r="V659" s="145">
        <f t="shared" si="261"/>
        <v>45036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53"/>
        <v>45023</v>
      </c>
      <c r="B660" s="144">
        <f t="shared" ca="1" si="262"/>
        <v>624.98094689000015</v>
      </c>
      <c r="C660" s="14">
        <f t="shared" si="254"/>
        <v>624.51927102000013</v>
      </c>
      <c r="D660" s="13">
        <f ca="1">IF(A660&lt;$B$1,VLOOKUP(A660,[1]DI!$A$4:$B$15000,2,FALSE),0)</f>
        <v>0</v>
      </c>
      <c r="E660" s="14">
        <f t="shared" ca="1" si="263"/>
        <v>1</v>
      </c>
      <c r="F660" s="14">
        <f ca="1">(TRUNC(PRODUCT($E$12:$E659),16))</f>
        <v>1.1995031322962799</v>
      </c>
      <c r="G660" s="14">
        <f t="shared" ca="1" si="264"/>
        <v>1.1988942378907399</v>
      </c>
      <c r="H660" s="14">
        <f t="shared" ca="1" si="265"/>
        <v>1.00050788</v>
      </c>
      <c r="I660" s="13">
        <f t="shared" si="255"/>
        <v>0.06</v>
      </c>
      <c r="J660" s="29">
        <f t="shared" si="250"/>
        <v>45022</v>
      </c>
      <c r="K660" s="2">
        <f t="shared" si="256"/>
        <v>1</v>
      </c>
      <c r="L660" s="17">
        <f t="shared" si="257"/>
        <v>1</v>
      </c>
      <c r="M660" s="12">
        <f t="shared" si="251"/>
        <v>1.0002312529999999</v>
      </c>
      <c r="N660" s="12">
        <f t="shared" ca="1" si="252"/>
        <v>1.0007392500000001</v>
      </c>
      <c r="O660" s="179">
        <f t="shared" si="258"/>
        <v>0</v>
      </c>
      <c r="P660" s="14">
        <f t="shared" ca="1" si="248"/>
        <v>0.46167586999999999</v>
      </c>
      <c r="Q660" s="14">
        <v>0</v>
      </c>
      <c r="R660" s="14">
        <f t="shared" ca="1" si="267"/>
        <v>0</v>
      </c>
      <c r="S660" s="20">
        <f t="shared" si="259"/>
        <v>0</v>
      </c>
      <c r="T660" s="14">
        <f t="shared" si="266"/>
        <v>0</v>
      </c>
      <c r="U660" s="4" t="str">
        <f t="shared" si="260"/>
        <v>J=</v>
      </c>
      <c r="V660" s="29">
        <f t="shared" si="261"/>
        <v>45036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53"/>
        <v>45024</v>
      </c>
      <c r="B661" s="144">
        <f t="shared" ca="1" si="262"/>
        <v>624.98094689000015</v>
      </c>
      <c r="C661" s="14">
        <f t="shared" si="254"/>
        <v>624.51927102000013</v>
      </c>
      <c r="D661" s="13">
        <f ca="1">IF(A661&lt;$B$1,VLOOKUP(A661,[1]DI!$A$4:$B$15000,2,FALSE),0)</f>
        <v>0</v>
      </c>
      <c r="E661" s="14">
        <f t="shared" ca="1" si="263"/>
        <v>1</v>
      </c>
      <c r="F661" s="14">
        <f ca="1">(TRUNC(PRODUCT($E$12:$E660),16))</f>
        <v>1.1995031322962799</v>
      </c>
      <c r="G661" s="14">
        <f t="shared" ca="1" si="264"/>
        <v>1.1988942378907399</v>
      </c>
      <c r="H661" s="14">
        <f t="shared" ca="1" si="265"/>
        <v>1.00050788</v>
      </c>
      <c r="I661" s="13">
        <f t="shared" si="255"/>
        <v>0.06</v>
      </c>
      <c r="J661" s="29">
        <f t="shared" si="250"/>
        <v>45022</v>
      </c>
      <c r="K661" s="2">
        <f t="shared" si="256"/>
        <v>1</v>
      </c>
      <c r="L661" s="17">
        <f t="shared" si="257"/>
        <v>1</v>
      </c>
      <c r="M661" s="12">
        <f t="shared" si="251"/>
        <v>1.0002312529999999</v>
      </c>
      <c r="N661" s="12">
        <f t="shared" ca="1" si="252"/>
        <v>1.0007392500000001</v>
      </c>
      <c r="O661" s="179">
        <f t="shared" si="258"/>
        <v>0</v>
      </c>
      <c r="P661" s="14">
        <f t="shared" ca="1" si="248"/>
        <v>0.46167586999999999</v>
      </c>
      <c r="Q661" s="14">
        <f t="shared" si="249"/>
        <v>0</v>
      </c>
      <c r="R661" s="14">
        <f t="shared" ca="1" si="267"/>
        <v>0</v>
      </c>
      <c r="S661" s="20">
        <f t="shared" si="259"/>
        <v>0</v>
      </c>
      <c r="T661" s="14">
        <f t="shared" si="266"/>
        <v>0</v>
      </c>
      <c r="U661" s="4" t="str">
        <f t="shared" si="260"/>
        <v>J=</v>
      </c>
      <c r="V661" s="29">
        <f t="shared" si="261"/>
        <v>45036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53"/>
        <v>45025</v>
      </c>
      <c r="B662" s="144">
        <f t="shared" ca="1" si="262"/>
        <v>624.98094689000015</v>
      </c>
      <c r="C662" s="14">
        <f t="shared" si="254"/>
        <v>624.51927102000013</v>
      </c>
      <c r="D662" s="13">
        <f ca="1">IF(A662&lt;$B$1,VLOOKUP(A662,[1]DI!$A$4:$B$15000,2,FALSE),0)</f>
        <v>0</v>
      </c>
      <c r="E662" s="14">
        <f t="shared" ca="1" si="263"/>
        <v>1</v>
      </c>
      <c r="F662" s="14">
        <f ca="1">(TRUNC(PRODUCT($E$12:$E661),16))</f>
        <v>1.1995031322962799</v>
      </c>
      <c r="G662" s="14">
        <f t="shared" ca="1" si="264"/>
        <v>1.1988942378907399</v>
      </c>
      <c r="H662" s="14">
        <f t="shared" ca="1" si="265"/>
        <v>1.00050788</v>
      </c>
      <c r="I662" s="13">
        <f t="shared" si="255"/>
        <v>0.06</v>
      </c>
      <c r="J662" s="29">
        <f t="shared" si="250"/>
        <v>45022</v>
      </c>
      <c r="K662" s="2">
        <f t="shared" si="256"/>
        <v>1</v>
      </c>
      <c r="L662" s="17">
        <f t="shared" si="257"/>
        <v>1</v>
      </c>
      <c r="M662" s="12">
        <f t="shared" si="251"/>
        <v>1.0002312529999999</v>
      </c>
      <c r="N662" s="12">
        <f t="shared" ca="1" si="252"/>
        <v>1.0007392500000001</v>
      </c>
      <c r="O662" s="179">
        <f t="shared" si="258"/>
        <v>0</v>
      </c>
      <c r="P662" s="14">
        <f t="shared" ca="1" si="248"/>
        <v>0.46167586999999999</v>
      </c>
      <c r="Q662" s="14">
        <f t="shared" si="249"/>
        <v>0</v>
      </c>
      <c r="R662" s="14">
        <f t="shared" ca="1" si="267"/>
        <v>0</v>
      </c>
      <c r="S662" s="20">
        <f t="shared" si="259"/>
        <v>0</v>
      </c>
      <c r="T662" s="14">
        <f t="shared" si="266"/>
        <v>0</v>
      </c>
      <c r="U662" s="4" t="str">
        <f t="shared" si="260"/>
        <v>J=</v>
      </c>
      <c r="V662" s="29">
        <f t="shared" si="261"/>
        <v>45036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53"/>
        <v>45026</v>
      </c>
      <c r="B663" s="144">
        <f t="shared" ca="1" si="262"/>
        <v>624.98094689000015</v>
      </c>
      <c r="C663" s="14">
        <f t="shared" si="254"/>
        <v>624.51927102000013</v>
      </c>
      <c r="D663" s="13">
        <f ca="1">IF(A663&lt;$B$1,VLOOKUP(A663,[1]DI!$A$4:$B$15000,2,FALSE),0)</f>
        <v>0.13650000000000001</v>
      </c>
      <c r="E663" s="14">
        <f t="shared" ca="1" si="263"/>
        <v>1.00050788</v>
      </c>
      <c r="F663" s="14">
        <f ca="1">(TRUNC(PRODUCT($E$12:$E662),16))</f>
        <v>1.1995031322962799</v>
      </c>
      <c r="G663" s="14">
        <f t="shared" ca="1" si="264"/>
        <v>1.1988942378907399</v>
      </c>
      <c r="H663" s="14">
        <f t="shared" ca="1" si="265"/>
        <v>1.00050788</v>
      </c>
      <c r="I663" s="13">
        <f t="shared" si="255"/>
        <v>0.06</v>
      </c>
      <c r="J663" s="29">
        <f t="shared" si="250"/>
        <v>45022</v>
      </c>
      <c r="K663" s="2">
        <f t="shared" si="256"/>
        <v>1</v>
      </c>
      <c r="L663" s="17">
        <f t="shared" si="257"/>
        <v>1</v>
      </c>
      <c r="M663" s="12">
        <f t="shared" si="251"/>
        <v>1.0002312529999999</v>
      </c>
      <c r="N663" s="12">
        <f t="shared" ca="1" si="252"/>
        <v>1.0007392500000001</v>
      </c>
      <c r="O663" s="179">
        <f t="shared" si="258"/>
        <v>0</v>
      </c>
      <c r="P663" s="14">
        <f t="shared" ca="1" si="248"/>
        <v>0.46167586999999999</v>
      </c>
      <c r="Q663" s="14">
        <f t="shared" si="249"/>
        <v>0</v>
      </c>
      <c r="R663" s="14">
        <f t="shared" ca="1" si="267"/>
        <v>0</v>
      </c>
      <c r="S663" s="20">
        <f t="shared" si="259"/>
        <v>0</v>
      </c>
      <c r="T663" s="14">
        <f t="shared" si="266"/>
        <v>0</v>
      </c>
      <c r="U663" s="4" t="str">
        <f t="shared" si="260"/>
        <v>J=</v>
      </c>
      <c r="V663" s="29">
        <f t="shared" si="261"/>
        <v>45036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53"/>
        <v>45027</v>
      </c>
      <c r="B664" s="144">
        <f t="shared" ca="1" si="262"/>
        <v>625.44296562000011</v>
      </c>
      <c r="C664" s="14">
        <f t="shared" si="254"/>
        <v>624.51927102000013</v>
      </c>
      <c r="D664" s="13">
        <f ca="1">IF(A664&lt;$B$1,VLOOKUP(A664,[1]DI!$A$4:$B$15000,2,FALSE),0)</f>
        <v>0.13650000000000001</v>
      </c>
      <c r="E664" s="14">
        <f t="shared" ca="1" si="263"/>
        <v>1.00050788</v>
      </c>
      <c r="F664" s="14">
        <f ca="1">(TRUNC(PRODUCT($E$12:$E663),16))</f>
        <v>1.20011233594712</v>
      </c>
      <c r="G664" s="14">
        <f t="shared" ca="1" si="264"/>
        <v>1.1988942378907399</v>
      </c>
      <c r="H664" s="14">
        <f t="shared" ca="1" si="265"/>
        <v>1.00101602</v>
      </c>
      <c r="I664" s="13">
        <f t="shared" si="255"/>
        <v>0.06</v>
      </c>
      <c r="J664" s="29">
        <f t="shared" si="250"/>
        <v>45022</v>
      </c>
      <c r="K664" s="2">
        <f t="shared" si="256"/>
        <v>2</v>
      </c>
      <c r="L664" s="17">
        <f t="shared" si="257"/>
        <v>2</v>
      </c>
      <c r="M664" s="12">
        <f t="shared" si="251"/>
        <v>1.000462559</v>
      </c>
      <c r="N664" s="12">
        <f t="shared" ca="1" si="252"/>
        <v>1.0014790490000001</v>
      </c>
      <c r="O664" s="179">
        <f t="shared" si="258"/>
        <v>0</v>
      </c>
      <c r="P664" s="14">
        <f t="shared" ca="1" si="248"/>
        <v>0.92369460000000003</v>
      </c>
      <c r="Q664" s="14">
        <f t="shared" si="249"/>
        <v>0</v>
      </c>
      <c r="R664" s="14">
        <f t="shared" ca="1" si="267"/>
        <v>0</v>
      </c>
      <c r="S664" s="20">
        <f t="shared" si="259"/>
        <v>0</v>
      </c>
      <c r="T664" s="14">
        <f t="shared" si="266"/>
        <v>0</v>
      </c>
      <c r="U664" s="4" t="str">
        <f t="shared" si="260"/>
        <v>J=</v>
      </c>
      <c r="V664" s="29">
        <f t="shared" si="261"/>
        <v>45036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53"/>
        <v>45028</v>
      </c>
      <c r="B665" s="144">
        <f t="shared" ca="1" si="262"/>
        <v>625.90532034000012</v>
      </c>
      <c r="C665" s="14">
        <f t="shared" si="254"/>
        <v>624.51927102000013</v>
      </c>
      <c r="D665" s="13">
        <f ca="1">IF(A665&lt;$B$1,VLOOKUP(A665,[1]DI!$A$4:$B$15000,2,FALSE),0)</f>
        <v>0.13650000000000001</v>
      </c>
      <c r="E665" s="14">
        <f t="shared" ca="1" si="263"/>
        <v>1.00050788</v>
      </c>
      <c r="F665" s="14">
        <f ca="1">(TRUNC(PRODUCT($E$12:$E664),16))</f>
        <v>1.2007218490003</v>
      </c>
      <c r="G665" s="14">
        <f t="shared" ca="1" si="264"/>
        <v>1.1988942378907399</v>
      </c>
      <c r="H665" s="14">
        <f t="shared" ca="1" si="265"/>
        <v>1.00152441</v>
      </c>
      <c r="I665" s="13">
        <f t="shared" si="255"/>
        <v>0.06</v>
      </c>
      <c r="J665" s="29">
        <f t="shared" si="250"/>
        <v>45022</v>
      </c>
      <c r="K665" s="2">
        <f t="shared" si="256"/>
        <v>3</v>
      </c>
      <c r="L665" s="17">
        <f t="shared" si="257"/>
        <v>3</v>
      </c>
      <c r="M665" s="12">
        <f t="shared" si="251"/>
        <v>1.0006939180000001</v>
      </c>
      <c r="N665" s="12">
        <f t="shared" ca="1" si="252"/>
        <v>1.0022193859999999</v>
      </c>
      <c r="O665" s="179">
        <f t="shared" si="258"/>
        <v>0</v>
      </c>
      <c r="P665" s="14">
        <f t="shared" ca="1" si="248"/>
        <v>1.3860493199999999</v>
      </c>
      <c r="Q665" s="14">
        <f t="shared" si="249"/>
        <v>0</v>
      </c>
      <c r="R665" s="14">
        <f t="shared" ca="1" si="267"/>
        <v>0</v>
      </c>
      <c r="S665" s="20">
        <f t="shared" si="259"/>
        <v>0</v>
      </c>
      <c r="T665" s="14">
        <f t="shared" si="266"/>
        <v>0</v>
      </c>
      <c r="U665" s="4" t="str">
        <f t="shared" si="260"/>
        <v>J=</v>
      </c>
      <c r="V665" s="29">
        <f t="shared" si="261"/>
        <v>45036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ht="15" x14ac:dyDescent="0.25">
      <c r="A666" s="145">
        <f t="shared" si="253"/>
        <v>45029</v>
      </c>
      <c r="B666" s="146">
        <f t="shared" ca="1" si="262"/>
        <v>626.36802417000013</v>
      </c>
      <c r="C666" s="147">
        <f t="shared" si="254"/>
        <v>624.51927102000013</v>
      </c>
      <c r="D666" s="13">
        <f ca="1">IF(A666&lt;$B$1,VLOOKUP(A666,[1]DI!$A$4:$B$15000,2,FALSE),0)</f>
        <v>0.13650000000000001</v>
      </c>
      <c r="E666" s="147">
        <f t="shared" ca="1" si="263"/>
        <v>1.00050788</v>
      </c>
      <c r="F666" s="147">
        <f ca="1">(TRUNC(PRODUCT($E$12:$E665),16))</f>
        <v>1.2013316716129701</v>
      </c>
      <c r="G666" s="147">
        <f t="shared" ca="1" si="264"/>
        <v>1.1988942378907399</v>
      </c>
      <c r="H666" s="147">
        <f t="shared" ca="1" si="265"/>
        <v>1.00203307</v>
      </c>
      <c r="I666" s="148">
        <f t="shared" si="255"/>
        <v>0.06</v>
      </c>
      <c r="J666" s="145">
        <f t="shared" si="250"/>
        <v>45022</v>
      </c>
      <c r="K666" s="149">
        <f t="shared" si="256"/>
        <v>4</v>
      </c>
      <c r="L666" s="150">
        <f t="shared" si="257"/>
        <v>4</v>
      </c>
      <c r="M666" s="151">
        <f t="shared" si="251"/>
        <v>1.0009253309999999</v>
      </c>
      <c r="N666" s="151">
        <f t="shared" ca="1" si="252"/>
        <v>1.0029602820000001</v>
      </c>
      <c r="O666" s="180">
        <v>11.95</v>
      </c>
      <c r="P666" s="147">
        <f t="shared" ca="1" si="248"/>
        <v>1.8487531500000001</v>
      </c>
      <c r="Q666" s="147">
        <f ca="1">P666</f>
        <v>1.8487531500000001</v>
      </c>
      <c r="R666" s="147">
        <f t="shared" ca="1" si="267"/>
        <v>0</v>
      </c>
      <c r="S666" s="152">
        <f>T666/C666</f>
        <v>6.1121222148447629E-3</v>
      </c>
      <c r="T666" s="147">
        <v>3.8171381100000001</v>
      </c>
      <c r="U666" s="153" t="str">
        <f t="shared" si="260"/>
        <v>J=</v>
      </c>
      <c r="V666" s="145">
        <f t="shared" si="261"/>
        <v>45036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53"/>
        <v>45030</v>
      </c>
      <c r="B667" s="144">
        <f t="shared" ca="1" si="262"/>
        <v>621.16098696000017</v>
      </c>
      <c r="C667" s="14">
        <f t="shared" si="254"/>
        <v>620.70213291000016</v>
      </c>
      <c r="D667" s="13">
        <f ca="1">IF(A667&lt;$B$1,VLOOKUP(A667,[1]DI!$A$4:$B$15000,2,FALSE),0)</f>
        <v>0.13650000000000001</v>
      </c>
      <c r="E667" s="14">
        <f t="shared" ca="1" si="263"/>
        <v>1.00050788</v>
      </c>
      <c r="F667" s="14">
        <f ca="1">(TRUNC(PRODUCT($E$12:$E666),16))</f>
        <v>1.20194180394235</v>
      </c>
      <c r="G667" s="14">
        <f t="shared" ca="1" si="264"/>
        <v>1.2013316716129701</v>
      </c>
      <c r="H667" s="14">
        <f t="shared" ca="1" si="265"/>
        <v>1.00050788</v>
      </c>
      <c r="I667" s="13">
        <f t="shared" si="255"/>
        <v>0.06</v>
      </c>
      <c r="J667" s="29">
        <f t="shared" si="250"/>
        <v>45029</v>
      </c>
      <c r="K667" s="2">
        <f t="shared" si="256"/>
        <v>1</v>
      </c>
      <c r="L667" s="17">
        <f t="shared" si="257"/>
        <v>1</v>
      </c>
      <c r="M667" s="12">
        <f t="shared" si="251"/>
        <v>1.0002312529999999</v>
      </c>
      <c r="N667" s="12">
        <f t="shared" ca="1" si="252"/>
        <v>1.0007392500000001</v>
      </c>
      <c r="O667" s="179">
        <f t="shared" si="258"/>
        <v>0</v>
      </c>
      <c r="P667" s="14">
        <f t="shared" ca="1" si="248"/>
        <v>0.45885405000000001</v>
      </c>
      <c r="Q667" s="14">
        <v>0</v>
      </c>
      <c r="R667" s="14">
        <f t="shared" ca="1" si="267"/>
        <v>0</v>
      </c>
      <c r="S667" s="20">
        <f t="shared" si="259"/>
        <v>0</v>
      </c>
      <c r="T667" s="14">
        <f t="shared" si="266"/>
        <v>0</v>
      </c>
      <c r="U667" s="4" t="str">
        <f t="shared" si="260"/>
        <v>J=</v>
      </c>
      <c r="V667" s="29">
        <f t="shared" si="261"/>
        <v>45036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53"/>
        <v>45031</v>
      </c>
      <c r="B668" s="144">
        <f t="shared" ca="1" si="262"/>
        <v>621.47646378000013</v>
      </c>
      <c r="C668" s="14">
        <f t="shared" si="254"/>
        <v>620.70213291000016</v>
      </c>
      <c r="D668" s="13">
        <f ca="1">IF(A668&lt;$B$1,VLOOKUP(A668,[1]DI!$A$4:$B$15000,2,FALSE),0)</f>
        <v>0</v>
      </c>
      <c r="E668" s="14">
        <f t="shared" ca="1" si="263"/>
        <v>1</v>
      </c>
      <c r="F668" s="14">
        <f ca="1">(TRUNC(PRODUCT($E$12:$E667),16))</f>
        <v>1.2025522461457301</v>
      </c>
      <c r="G668" s="14">
        <f t="shared" ca="1" si="264"/>
        <v>1.2013316716129701</v>
      </c>
      <c r="H668" s="14">
        <f t="shared" ca="1" si="265"/>
        <v>1.00101602</v>
      </c>
      <c r="I668" s="13">
        <f t="shared" si="255"/>
        <v>0.06</v>
      </c>
      <c r="J668" s="29">
        <f t="shared" si="250"/>
        <v>45029</v>
      </c>
      <c r="K668" s="2">
        <f t="shared" si="256"/>
        <v>1</v>
      </c>
      <c r="L668" s="17">
        <f t="shared" si="257"/>
        <v>1</v>
      </c>
      <c r="M668" s="12">
        <f t="shared" si="251"/>
        <v>1.0002312529999999</v>
      </c>
      <c r="N668" s="12">
        <f t="shared" ca="1" si="252"/>
        <v>1.0012475080000001</v>
      </c>
      <c r="O668" s="179">
        <f t="shared" si="258"/>
        <v>0</v>
      </c>
      <c r="P668" s="14">
        <f t="shared" ca="1" si="248"/>
        <v>0.77433087</v>
      </c>
      <c r="Q668" s="14">
        <f t="shared" si="249"/>
        <v>0</v>
      </c>
      <c r="R668" s="14">
        <f t="shared" ca="1" si="267"/>
        <v>0</v>
      </c>
      <c r="S668" s="20">
        <f t="shared" si="259"/>
        <v>0</v>
      </c>
      <c r="T668" s="14">
        <f t="shared" si="266"/>
        <v>0</v>
      </c>
      <c r="U668" s="4" t="str">
        <f t="shared" si="260"/>
        <v>J=</v>
      </c>
      <c r="V668" s="29">
        <f t="shared" si="261"/>
        <v>45036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53"/>
        <v>45032</v>
      </c>
      <c r="B669" s="144">
        <f t="shared" ca="1" si="262"/>
        <v>621.47646378000013</v>
      </c>
      <c r="C669" s="14">
        <f t="shared" si="254"/>
        <v>620.70213291000016</v>
      </c>
      <c r="D669" s="13">
        <f ca="1">IF(A669&lt;$B$1,VLOOKUP(A669,[1]DI!$A$4:$B$15000,2,FALSE),0)</f>
        <v>0</v>
      </c>
      <c r="E669" s="14">
        <f t="shared" ca="1" si="263"/>
        <v>1</v>
      </c>
      <c r="F669" s="14">
        <f ca="1">(TRUNC(PRODUCT($E$12:$E668),16))</f>
        <v>1.2025522461457301</v>
      </c>
      <c r="G669" s="14">
        <f t="shared" ca="1" si="264"/>
        <v>1.2013316716129701</v>
      </c>
      <c r="H669" s="14">
        <f t="shared" ca="1" si="265"/>
        <v>1.00101602</v>
      </c>
      <c r="I669" s="13">
        <f t="shared" si="255"/>
        <v>0.06</v>
      </c>
      <c r="J669" s="29">
        <f t="shared" si="250"/>
        <v>45029</v>
      </c>
      <c r="K669" s="2">
        <f t="shared" si="256"/>
        <v>1</v>
      </c>
      <c r="L669" s="17">
        <f t="shared" si="257"/>
        <v>1</v>
      </c>
      <c r="M669" s="12">
        <f t="shared" si="251"/>
        <v>1.0002312529999999</v>
      </c>
      <c r="N669" s="12">
        <f t="shared" ca="1" si="252"/>
        <v>1.0012475080000001</v>
      </c>
      <c r="O669" s="179">
        <f t="shared" si="258"/>
        <v>0</v>
      </c>
      <c r="P669" s="14">
        <f t="shared" ca="1" si="248"/>
        <v>0.77433087</v>
      </c>
      <c r="Q669" s="14">
        <f t="shared" si="249"/>
        <v>0</v>
      </c>
      <c r="R669" s="14">
        <f t="shared" ca="1" si="267"/>
        <v>0</v>
      </c>
      <c r="S669" s="20">
        <f t="shared" si="259"/>
        <v>0</v>
      </c>
      <c r="T669" s="14">
        <f t="shared" si="266"/>
        <v>0</v>
      </c>
      <c r="U669" s="4" t="str">
        <f t="shared" si="260"/>
        <v>J=</v>
      </c>
      <c r="V669" s="29">
        <f t="shared" si="261"/>
        <v>45036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53"/>
        <v>45033</v>
      </c>
      <c r="B670" s="144">
        <f t="shared" ca="1" si="262"/>
        <v>621.62018177000016</v>
      </c>
      <c r="C670" s="14">
        <f t="shared" si="254"/>
        <v>620.70213291000016</v>
      </c>
      <c r="D670" s="13">
        <f ca="1">IF(A670&lt;$B$1,VLOOKUP(A670,[1]DI!$A$4:$B$15000,2,FALSE),0)</f>
        <v>0.13650000000000001</v>
      </c>
      <c r="E670" s="14">
        <f t="shared" ca="1" si="263"/>
        <v>1.00050788</v>
      </c>
      <c r="F670" s="14">
        <f ca="1">(TRUNC(PRODUCT($E$12:$E669),16))</f>
        <v>1.2025522461457301</v>
      </c>
      <c r="G670" s="14">
        <f t="shared" ca="1" si="264"/>
        <v>1.2013316716129701</v>
      </c>
      <c r="H670" s="14">
        <f t="shared" ca="1" si="265"/>
        <v>1.00101602</v>
      </c>
      <c r="I670" s="13">
        <f t="shared" si="255"/>
        <v>0.06</v>
      </c>
      <c r="J670" s="29">
        <f t="shared" si="250"/>
        <v>45029</v>
      </c>
      <c r="K670" s="2">
        <f t="shared" si="256"/>
        <v>2</v>
      </c>
      <c r="L670" s="17">
        <f t="shared" si="257"/>
        <v>2</v>
      </c>
      <c r="M670" s="12">
        <f t="shared" si="251"/>
        <v>1.000462559</v>
      </c>
      <c r="N670" s="12">
        <f t="shared" ca="1" si="252"/>
        <v>1.0014790490000001</v>
      </c>
      <c r="O670" s="179">
        <f t="shared" si="258"/>
        <v>0</v>
      </c>
      <c r="P670" s="14">
        <f t="shared" ca="1" si="248"/>
        <v>0.91804885999999997</v>
      </c>
      <c r="Q670" s="14">
        <f t="shared" si="249"/>
        <v>0</v>
      </c>
      <c r="R670" s="14">
        <f t="shared" ca="1" si="267"/>
        <v>0</v>
      </c>
      <c r="S670" s="20">
        <f t="shared" si="259"/>
        <v>0</v>
      </c>
      <c r="T670" s="14">
        <f t="shared" si="266"/>
        <v>0</v>
      </c>
      <c r="U670" s="4" t="str">
        <f t="shared" si="260"/>
        <v>J=</v>
      </c>
      <c r="V670" s="29">
        <f t="shared" si="261"/>
        <v>45036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53"/>
        <v>45034</v>
      </c>
      <c r="B671" s="144">
        <f t="shared" ca="1" si="262"/>
        <v>622.07971053000017</v>
      </c>
      <c r="C671" s="14">
        <f t="shared" si="254"/>
        <v>620.70213291000016</v>
      </c>
      <c r="D671" s="13">
        <f ca="1">IF(A671&lt;$B$1,VLOOKUP(A671,[1]DI!$A$4:$B$15000,2,FALSE),0)</f>
        <v>0.13650000000000001</v>
      </c>
      <c r="E671" s="14">
        <f t="shared" ca="1" si="263"/>
        <v>1.00050788</v>
      </c>
      <c r="F671" s="14">
        <f ca="1">(TRUNC(PRODUCT($E$12:$E670),16))</f>
        <v>1.2031629983804999</v>
      </c>
      <c r="G671" s="14">
        <f t="shared" ca="1" si="264"/>
        <v>1.2013316716129701</v>
      </c>
      <c r="H671" s="14">
        <f t="shared" ca="1" si="265"/>
        <v>1.00152441</v>
      </c>
      <c r="I671" s="13">
        <f t="shared" si="255"/>
        <v>0.06</v>
      </c>
      <c r="J671" s="29">
        <f t="shared" si="250"/>
        <v>45029</v>
      </c>
      <c r="K671" s="2">
        <f t="shared" si="256"/>
        <v>3</v>
      </c>
      <c r="L671" s="17">
        <f t="shared" si="257"/>
        <v>3</v>
      </c>
      <c r="M671" s="12">
        <f t="shared" si="251"/>
        <v>1.0006939180000001</v>
      </c>
      <c r="N671" s="12">
        <f t="shared" ca="1" si="252"/>
        <v>1.0022193859999999</v>
      </c>
      <c r="O671" s="179">
        <f t="shared" si="258"/>
        <v>0</v>
      </c>
      <c r="P671" s="14">
        <f t="shared" ca="1" si="248"/>
        <v>1.3775776200000001</v>
      </c>
      <c r="Q671" s="14">
        <f t="shared" si="249"/>
        <v>0</v>
      </c>
      <c r="R671" s="14">
        <f t="shared" ca="1" si="267"/>
        <v>0</v>
      </c>
      <c r="S671" s="20">
        <f t="shared" si="259"/>
        <v>0</v>
      </c>
      <c r="T671" s="14">
        <f t="shared" si="266"/>
        <v>0</v>
      </c>
      <c r="U671" s="4" t="str">
        <f t="shared" si="260"/>
        <v>J=</v>
      </c>
      <c r="V671" s="29">
        <f t="shared" si="261"/>
        <v>45036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53"/>
        <v>45035</v>
      </c>
      <c r="B672" s="144">
        <f t="shared" ca="1" si="262"/>
        <v>622.53958626000019</v>
      </c>
      <c r="C672" s="14">
        <f t="shared" si="254"/>
        <v>620.70213291000016</v>
      </c>
      <c r="D672" s="13">
        <f ca="1">IF(A672&lt;$B$1,VLOOKUP(A672,[1]DI!$A$4:$B$15000,2,FALSE),0)</f>
        <v>0.13650000000000001</v>
      </c>
      <c r="E672" s="14">
        <f t="shared" ca="1" si="263"/>
        <v>1.00050788</v>
      </c>
      <c r="F672" s="14">
        <f ca="1">(TRUNC(PRODUCT($E$12:$E671),16))</f>
        <v>1.2037740608041201</v>
      </c>
      <c r="G672" s="14">
        <f t="shared" ca="1" si="264"/>
        <v>1.2013316716129701</v>
      </c>
      <c r="H672" s="14">
        <f t="shared" ca="1" si="265"/>
        <v>1.00203307</v>
      </c>
      <c r="I672" s="13">
        <f t="shared" si="255"/>
        <v>0.06</v>
      </c>
      <c r="J672" s="29">
        <f t="shared" si="250"/>
        <v>45029</v>
      </c>
      <c r="K672" s="2">
        <f t="shared" si="256"/>
        <v>4</v>
      </c>
      <c r="L672" s="17">
        <f t="shared" si="257"/>
        <v>4</v>
      </c>
      <c r="M672" s="12">
        <f t="shared" si="251"/>
        <v>1.0009253309999999</v>
      </c>
      <c r="N672" s="12">
        <f t="shared" ca="1" si="252"/>
        <v>1.0029602820000001</v>
      </c>
      <c r="O672" s="179">
        <f t="shared" si="258"/>
        <v>0</v>
      </c>
      <c r="P672" s="14">
        <f t="shared" ca="1" si="248"/>
        <v>1.8374533500000001</v>
      </c>
      <c r="Q672" s="14">
        <f t="shared" si="249"/>
        <v>0</v>
      </c>
      <c r="R672" s="14">
        <f t="shared" ca="1" si="267"/>
        <v>0</v>
      </c>
      <c r="S672" s="20">
        <f t="shared" si="259"/>
        <v>0</v>
      </c>
      <c r="T672" s="14">
        <f t="shared" si="266"/>
        <v>0</v>
      </c>
      <c r="U672" s="4" t="str">
        <f t="shared" si="260"/>
        <v>J=</v>
      </c>
      <c r="V672" s="29">
        <f t="shared" si="261"/>
        <v>45036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ht="15" x14ac:dyDescent="0.25">
      <c r="A673" s="35">
        <f t="shared" si="253"/>
        <v>45036</v>
      </c>
      <c r="B673" s="144">
        <f t="shared" ca="1" si="262"/>
        <v>622.99979778000011</v>
      </c>
      <c r="C673" s="14">
        <f t="shared" si="254"/>
        <v>620.70213291000016</v>
      </c>
      <c r="D673" s="13">
        <f ca="1">IF(A673&lt;$B$1,VLOOKUP(A673,[1]DI!$A$4:$B$15000,2,FALSE),0)</f>
        <v>0.13650000000000001</v>
      </c>
      <c r="E673" s="14">
        <f t="shared" ca="1" si="263"/>
        <v>1.00050788</v>
      </c>
      <c r="F673" s="14">
        <f ca="1">(TRUNC(PRODUCT($E$12:$E672),16))</f>
        <v>1.20438543357412</v>
      </c>
      <c r="G673" s="14">
        <f t="shared" ca="1" si="264"/>
        <v>1.2013316716129701</v>
      </c>
      <c r="H673" s="14">
        <f t="shared" ca="1" si="265"/>
        <v>1.0025419799999999</v>
      </c>
      <c r="I673" s="13">
        <f t="shared" si="255"/>
        <v>0.06</v>
      </c>
      <c r="J673" s="29">
        <f t="shared" si="250"/>
        <v>45029</v>
      </c>
      <c r="K673" s="2">
        <f t="shared" si="256"/>
        <v>5</v>
      </c>
      <c r="L673" s="17">
        <f t="shared" si="257"/>
        <v>5</v>
      </c>
      <c r="M673" s="12">
        <f t="shared" si="251"/>
        <v>1.001156798</v>
      </c>
      <c r="N673" s="12">
        <f t="shared" ca="1" si="252"/>
        <v>1.0037017189999999</v>
      </c>
      <c r="O673" s="179">
        <f t="shared" si="258"/>
        <v>12</v>
      </c>
      <c r="P673" s="14">
        <f t="shared" ca="1" si="248"/>
        <v>2.2976648700000002</v>
      </c>
      <c r="Q673" s="14">
        <f ca="1">P673</f>
        <v>2.2976648700000002</v>
      </c>
      <c r="R673" s="14">
        <f t="shared" ca="1" si="267"/>
        <v>0</v>
      </c>
      <c r="S673" s="152">
        <f>T673/C673</f>
        <v>2.0239493541133927E-2</v>
      </c>
      <c r="T673" s="147">
        <v>12.56269681</v>
      </c>
      <c r="U673" s="4" t="str">
        <f t="shared" si="260"/>
        <v>J=</v>
      </c>
      <c r="V673" s="29">
        <f t="shared" si="261"/>
        <v>45036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53"/>
        <v>45037</v>
      </c>
      <c r="B674" s="144">
        <f t="shared" ca="1" si="262"/>
        <v>608.58900317000007</v>
      </c>
      <c r="C674" s="14">
        <f t="shared" si="254"/>
        <v>608.13943610000013</v>
      </c>
      <c r="D674" s="13">
        <f ca="1">IF(A674&lt;$B$1,VLOOKUP(A674,[1]DI!$A$4:$B$15000,2,FALSE),0)</f>
        <v>0</v>
      </c>
      <c r="E674" s="14">
        <f t="shared" ca="1" si="263"/>
        <v>1</v>
      </c>
      <c r="F674" s="14">
        <f ca="1">(TRUNC(PRODUCT($E$12:$E673),16))</f>
        <v>1.2049971168481299</v>
      </c>
      <c r="G674" s="14">
        <f t="shared" ca="1" si="264"/>
        <v>1.20438543357412</v>
      </c>
      <c r="H674" s="14">
        <f t="shared" ca="1" si="265"/>
        <v>1.00050788</v>
      </c>
      <c r="I674" s="13">
        <f t="shared" si="255"/>
        <v>0.06</v>
      </c>
      <c r="J674" s="29">
        <f t="shared" si="250"/>
        <v>45036</v>
      </c>
      <c r="K674" s="2">
        <f t="shared" si="256"/>
        <v>1</v>
      </c>
      <c r="L674" s="17">
        <f t="shared" si="257"/>
        <v>1</v>
      </c>
      <c r="M674" s="12">
        <f t="shared" si="251"/>
        <v>1.0002312529999999</v>
      </c>
      <c r="N674" s="12">
        <f t="shared" ca="1" si="252"/>
        <v>1.0007392500000001</v>
      </c>
      <c r="O674" s="179">
        <f t="shared" si="258"/>
        <v>0</v>
      </c>
      <c r="P674" s="14">
        <f t="shared" ca="1" si="248"/>
        <v>0.44956707000000001</v>
      </c>
      <c r="Q674" s="14">
        <v>0</v>
      </c>
      <c r="R674" s="14">
        <f t="shared" ca="1" si="267"/>
        <v>0</v>
      </c>
      <c r="S674" s="20">
        <f t="shared" si="259"/>
        <v>0</v>
      </c>
      <c r="T674" s="14">
        <f t="shared" si="266"/>
        <v>0</v>
      </c>
      <c r="U674" s="4" t="str">
        <f t="shared" si="260"/>
        <v>J=</v>
      </c>
      <c r="V674" s="29">
        <f t="shared" si="261"/>
        <v>45068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53"/>
        <v>45038</v>
      </c>
      <c r="B675" s="144">
        <f t="shared" ca="1" si="262"/>
        <v>608.58900317000007</v>
      </c>
      <c r="C675" s="14">
        <f t="shared" si="254"/>
        <v>608.13943610000013</v>
      </c>
      <c r="D675" s="13">
        <f ca="1">IF(A675&lt;$B$1,VLOOKUP(A675,[1]DI!$A$4:$B$15000,2,FALSE),0)</f>
        <v>0</v>
      </c>
      <c r="E675" s="14">
        <f t="shared" ca="1" si="263"/>
        <v>1</v>
      </c>
      <c r="F675" s="14">
        <f ca="1">(TRUNC(PRODUCT($E$12:$E674),16))</f>
        <v>1.2049971168481299</v>
      </c>
      <c r="G675" s="14">
        <f t="shared" ca="1" si="264"/>
        <v>1.20438543357412</v>
      </c>
      <c r="H675" s="14">
        <f t="shared" ca="1" si="265"/>
        <v>1.00050788</v>
      </c>
      <c r="I675" s="13">
        <f t="shared" si="255"/>
        <v>0.06</v>
      </c>
      <c r="J675" s="29">
        <f t="shared" si="250"/>
        <v>45036</v>
      </c>
      <c r="K675" s="2">
        <f t="shared" si="256"/>
        <v>1</v>
      </c>
      <c r="L675" s="17">
        <f t="shared" si="257"/>
        <v>1</v>
      </c>
      <c r="M675" s="12">
        <f t="shared" si="251"/>
        <v>1.0002312529999999</v>
      </c>
      <c r="N675" s="12">
        <f t="shared" ca="1" si="252"/>
        <v>1.0007392500000001</v>
      </c>
      <c r="O675" s="179">
        <f t="shared" si="258"/>
        <v>0</v>
      </c>
      <c r="P675" s="14">
        <f t="shared" ca="1" si="248"/>
        <v>0.44956707000000001</v>
      </c>
      <c r="Q675" s="14">
        <f t="shared" si="249"/>
        <v>0</v>
      </c>
      <c r="R675" s="14">
        <f t="shared" ca="1" si="267"/>
        <v>0</v>
      </c>
      <c r="S675" s="20">
        <f t="shared" si="259"/>
        <v>0</v>
      </c>
      <c r="T675" s="14">
        <f t="shared" si="266"/>
        <v>0</v>
      </c>
      <c r="U675" s="4" t="str">
        <f t="shared" si="260"/>
        <v>J=</v>
      </c>
      <c r="V675" s="29">
        <f t="shared" si="261"/>
        <v>45068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53"/>
        <v>45039</v>
      </c>
      <c r="B676" s="144">
        <f t="shared" ca="1" si="262"/>
        <v>608.58900317000007</v>
      </c>
      <c r="C676" s="14">
        <f t="shared" si="254"/>
        <v>608.13943610000013</v>
      </c>
      <c r="D676" s="13">
        <f ca="1">IF(A676&lt;$B$1,VLOOKUP(A676,[1]DI!$A$4:$B$15000,2,FALSE),0)</f>
        <v>0</v>
      </c>
      <c r="E676" s="14">
        <f t="shared" ca="1" si="263"/>
        <v>1</v>
      </c>
      <c r="F676" s="14">
        <f ca="1">(TRUNC(PRODUCT($E$12:$E675),16))</f>
        <v>1.2049971168481299</v>
      </c>
      <c r="G676" s="14">
        <f t="shared" ca="1" si="264"/>
        <v>1.20438543357412</v>
      </c>
      <c r="H676" s="14">
        <f t="shared" ca="1" si="265"/>
        <v>1.00050788</v>
      </c>
      <c r="I676" s="13">
        <f t="shared" si="255"/>
        <v>0.06</v>
      </c>
      <c r="J676" s="29">
        <f t="shared" si="250"/>
        <v>45036</v>
      </c>
      <c r="K676" s="2">
        <f t="shared" si="256"/>
        <v>1</v>
      </c>
      <c r="L676" s="17">
        <f t="shared" si="257"/>
        <v>1</v>
      </c>
      <c r="M676" s="12">
        <f t="shared" si="251"/>
        <v>1.0002312529999999</v>
      </c>
      <c r="N676" s="12">
        <f t="shared" ca="1" si="252"/>
        <v>1.0007392500000001</v>
      </c>
      <c r="O676" s="179">
        <f t="shared" si="258"/>
        <v>0</v>
      </c>
      <c r="P676" s="14">
        <f t="shared" ca="1" si="248"/>
        <v>0.44956707000000001</v>
      </c>
      <c r="Q676" s="14">
        <f t="shared" si="249"/>
        <v>0</v>
      </c>
      <c r="R676" s="14">
        <f t="shared" ca="1" si="267"/>
        <v>0</v>
      </c>
      <c r="S676" s="20">
        <f t="shared" si="259"/>
        <v>0</v>
      </c>
      <c r="T676" s="14">
        <f t="shared" si="266"/>
        <v>0</v>
      </c>
      <c r="U676" s="4" t="str">
        <f t="shared" si="260"/>
        <v>J=</v>
      </c>
      <c r="V676" s="29">
        <f t="shared" si="261"/>
        <v>45068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53"/>
        <v>45040</v>
      </c>
      <c r="B677" s="144">
        <f t="shared" ca="1" si="262"/>
        <v>608.58900317000007</v>
      </c>
      <c r="C677" s="14">
        <f t="shared" si="254"/>
        <v>608.13943610000013</v>
      </c>
      <c r="D677" s="13">
        <f ca="1">IF(A677&lt;$B$1,VLOOKUP(A677,[1]DI!$A$4:$B$15000,2,FALSE),0)</f>
        <v>0.13650000000000001</v>
      </c>
      <c r="E677" s="14">
        <f t="shared" ca="1" si="263"/>
        <v>1.00050788</v>
      </c>
      <c r="F677" s="14">
        <f ca="1">(TRUNC(PRODUCT($E$12:$E676),16))</f>
        <v>1.2049971168481299</v>
      </c>
      <c r="G677" s="14">
        <f t="shared" ca="1" si="264"/>
        <v>1.20438543357412</v>
      </c>
      <c r="H677" s="14">
        <f t="shared" ca="1" si="265"/>
        <v>1.00050788</v>
      </c>
      <c r="I677" s="13">
        <f t="shared" si="255"/>
        <v>0.06</v>
      </c>
      <c r="J677" s="29">
        <f t="shared" si="250"/>
        <v>45036</v>
      </c>
      <c r="K677" s="2">
        <f t="shared" si="256"/>
        <v>1</v>
      </c>
      <c r="L677" s="17">
        <f t="shared" si="257"/>
        <v>1</v>
      </c>
      <c r="M677" s="12">
        <f t="shared" si="251"/>
        <v>1.0002312529999999</v>
      </c>
      <c r="N677" s="12">
        <f t="shared" ca="1" si="252"/>
        <v>1.0007392500000001</v>
      </c>
      <c r="O677" s="179">
        <f t="shared" si="258"/>
        <v>0</v>
      </c>
      <c r="P677" s="14">
        <f t="shared" ca="1" si="248"/>
        <v>0.44956707000000001</v>
      </c>
      <c r="Q677" s="14">
        <f t="shared" si="249"/>
        <v>0</v>
      </c>
      <c r="R677" s="14">
        <f t="shared" ca="1" si="267"/>
        <v>0</v>
      </c>
      <c r="S677" s="20">
        <f t="shared" si="259"/>
        <v>0</v>
      </c>
      <c r="T677" s="14">
        <f t="shared" si="266"/>
        <v>0</v>
      </c>
      <c r="U677" s="4" t="str">
        <f t="shared" si="260"/>
        <v>J=</v>
      </c>
      <c r="V677" s="29">
        <f t="shared" si="261"/>
        <v>45068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53"/>
        <v>45041</v>
      </c>
      <c r="B678" s="144">
        <f t="shared" ca="1" si="262"/>
        <v>609.0389041200001</v>
      </c>
      <c r="C678" s="14">
        <f t="shared" si="254"/>
        <v>608.13943610000013</v>
      </c>
      <c r="D678" s="13">
        <f ca="1">IF(A678&lt;$B$1,VLOOKUP(A678,[1]DI!$A$4:$B$15000,2,FALSE),0)</f>
        <v>0.13650000000000001</v>
      </c>
      <c r="E678" s="14">
        <f t="shared" ca="1" si="263"/>
        <v>1.00050788</v>
      </c>
      <c r="F678" s="14">
        <f ca="1">(TRUNC(PRODUCT($E$12:$E677),16))</f>
        <v>1.20560911078383</v>
      </c>
      <c r="G678" s="14">
        <f t="shared" ca="1" si="264"/>
        <v>1.20438543357412</v>
      </c>
      <c r="H678" s="14">
        <f t="shared" ca="1" si="265"/>
        <v>1.00101602</v>
      </c>
      <c r="I678" s="13">
        <f t="shared" si="255"/>
        <v>0.06</v>
      </c>
      <c r="J678" s="29">
        <f t="shared" si="250"/>
        <v>45036</v>
      </c>
      <c r="K678" s="2">
        <f t="shared" si="256"/>
        <v>2</v>
      </c>
      <c r="L678" s="17">
        <f t="shared" si="257"/>
        <v>2</v>
      </c>
      <c r="M678" s="12">
        <f t="shared" si="251"/>
        <v>1.000462559</v>
      </c>
      <c r="N678" s="12">
        <f t="shared" ca="1" si="252"/>
        <v>1.0014790490000001</v>
      </c>
      <c r="O678" s="179">
        <f t="shared" si="258"/>
        <v>0</v>
      </c>
      <c r="P678" s="14">
        <f t="shared" ca="1" si="248"/>
        <v>0.89946802000000003</v>
      </c>
      <c r="Q678" s="14">
        <f t="shared" si="249"/>
        <v>0</v>
      </c>
      <c r="R678" s="14">
        <f t="shared" ca="1" si="267"/>
        <v>0</v>
      </c>
      <c r="S678" s="20">
        <f t="shared" si="259"/>
        <v>0</v>
      </c>
      <c r="T678" s="14">
        <f t="shared" si="266"/>
        <v>0</v>
      </c>
      <c r="U678" s="4" t="str">
        <f t="shared" si="260"/>
        <v>J=</v>
      </c>
      <c r="V678" s="29">
        <f t="shared" si="261"/>
        <v>45068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53"/>
        <v>45042</v>
      </c>
      <c r="B679" s="144">
        <f t="shared" ca="1" si="262"/>
        <v>609.48913225000013</v>
      </c>
      <c r="C679" s="14">
        <f t="shared" si="254"/>
        <v>608.13943610000013</v>
      </c>
      <c r="D679" s="13">
        <f ca="1">IF(A679&lt;$B$1,VLOOKUP(A679,[1]DI!$A$4:$B$15000,2,FALSE),0)</f>
        <v>0.13650000000000001</v>
      </c>
      <c r="E679" s="14">
        <f t="shared" ca="1" si="263"/>
        <v>1.00050788</v>
      </c>
      <c r="F679" s="14">
        <f ca="1">(TRUNC(PRODUCT($E$12:$E678),16))</f>
        <v>1.2062214155390201</v>
      </c>
      <c r="G679" s="14">
        <f t="shared" ca="1" si="264"/>
        <v>1.20438543357412</v>
      </c>
      <c r="H679" s="14">
        <f t="shared" ca="1" si="265"/>
        <v>1.00152441</v>
      </c>
      <c r="I679" s="13">
        <f t="shared" si="255"/>
        <v>0.06</v>
      </c>
      <c r="J679" s="29">
        <f t="shared" si="250"/>
        <v>45036</v>
      </c>
      <c r="K679" s="2">
        <f t="shared" si="256"/>
        <v>3</v>
      </c>
      <c r="L679" s="17">
        <f t="shared" si="257"/>
        <v>3</v>
      </c>
      <c r="M679" s="12">
        <f t="shared" si="251"/>
        <v>1.0006939180000001</v>
      </c>
      <c r="N679" s="12">
        <f t="shared" ca="1" si="252"/>
        <v>1.0022193859999999</v>
      </c>
      <c r="O679" s="179">
        <f t="shared" si="258"/>
        <v>0</v>
      </c>
      <c r="P679" s="14">
        <f t="shared" ca="1" si="248"/>
        <v>1.34969615</v>
      </c>
      <c r="Q679" s="14">
        <f t="shared" si="249"/>
        <v>0</v>
      </c>
      <c r="R679" s="14">
        <f t="shared" ca="1" si="267"/>
        <v>0</v>
      </c>
      <c r="S679" s="20">
        <f t="shared" si="259"/>
        <v>0</v>
      </c>
      <c r="T679" s="14">
        <f t="shared" si="266"/>
        <v>0</v>
      </c>
      <c r="U679" s="4" t="str">
        <f t="shared" si="260"/>
        <v>J=</v>
      </c>
      <c r="V679" s="29">
        <f t="shared" si="261"/>
        <v>45068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ht="15" x14ac:dyDescent="0.25">
      <c r="A680" s="145">
        <f t="shared" si="253"/>
        <v>45043</v>
      </c>
      <c r="B680" s="146">
        <f t="shared" ca="1" si="262"/>
        <v>609.93970032000016</v>
      </c>
      <c r="C680" s="147">
        <f t="shared" si="254"/>
        <v>608.13943610000013</v>
      </c>
      <c r="D680" s="13">
        <f ca="1">IF(A680&lt;$B$1,VLOOKUP(A680,[1]DI!$A$4:$B$15000,2,FALSE),0)</f>
        <v>0.13650000000000001</v>
      </c>
      <c r="E680" s="147">
        <f t="shared" ca="1" si="263"/>
        <v>1.00050788</v>
      </c>
      <c r="F680" s="147">
        <f ca="1">(TRUNC(PRODUCT($E$12:$E679),16))</f>
        <v>1.20683403127154</v>
      </c>
      <c r="G680" s="147">
        <f t="shared" ca="1" si="264"/>
        <v>1.20438543357412</v>
      </c>
      <c r="H680" s="147">
        <f t="shared" ca="1" si="265"/>
        <v>1.00203307</v>
      </c>
      <c r="I680" s="148">
        <f t="shared" si="255"/>
        <v>0.06</v>
      </c>
      <c r="J680" s="145">
        <f t="shared" si="250"/>
        <v>45036</v>
      </c>
      <c r="K680" s="149">
        <f t="shared" si="256"/>
        <v>4</v>
      </c>
      <c r="L680" s="150">
        <f t="shared" si="257"/>
        <v>4</v>
      </c>
      <c r="M680" s="151">
        <f t="shared" si="251"/>
        <v>1.0009253309999999</v>
      </c>
      <c r="N680" s="151">
        <f t="shared" ca="1" si="252"/>
        <v>1.0029602820000001</v>
      </c>
      <c r="O680" s="180">
        <v>12.3</v>
      </c>
      <c r="P680" s="147">
        <f t="shared" ca="1" si="248"/>
        <v>1.8002642200000001</v>
      </c>
      <c r="Q680" s="147">
        <f ca="1">P680</f>
        <v>1.8002642200000001</v>
      </c>
      <c r="R680" s="147">
        <f t="shared" ca="1" si="267"/>
        <v>0</v>
      </c>
      <c r="S680" s="152">
        <f>T680/C680</f>
        <v>6.7353068011305039E-3</v>
      </c>
      <c r="T680" s="147">
        <v>4.0960056800000002</v>
      </c>
      <c r="U680" s="153" t="str">
        <f t="shared" si="260"/>
        <v>J=</v>
      </c>
      <c r="V680" s="145">
        <f t="shared" si="261"/>
        <v>45068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53"/>
        <v>45044</v>
      </c>
      <c r="B681" s="144">
        <f t="shared" ca="1" si="262"/>
        <v>604.48996952000016</v>
      </c>
      <c r="C681" s="14">
        <f t="shared" si="254"/>
        <v>604.04343042000016</v>
      </c>
      <c r="D681" s="13">
        <f ca="1">IF(A681&lt;$B$1,VLOOKUP(A681,[1]DI!$A$4:$B$15000,2,FALSE),0)</f>
        <v>0.13650000000000001</v>
      </c>
      <c r="E681" s="14">
        <f t="shared" ca="1" si="263"/>
        <v>1.00050788</v>
      </c>
      <c r="F681" s="14">
        <f ca="1">(TRUNC(PRODUCT($E$12:$E680),16))</f>
        <v>1.2074469581393401</v>
      </c>
      <c r="G681" s="14">
        <f t="shared" ca="1" si="264"/>
        <v>1.20683403127154</v>
      </c>
      <c r="H681" s="14">
        <f t="shared" ca="1" si="265"/>
        <v>1.00050788</v>
      </c>
      <c r="I681" s="13">
        <f t="shared" si="255"/>
        <v>0.06</v>
      </c>
      <c r="J681" s="29">
        <f t="shared" si="250"/>
        <v>45043</v>
      </c>
      <c r="K681" s="2">
        <f t="shared" si="256"/>
        <v>1</v>
      </c>
      <c r="L681" s="17">
        <f t="shared" si="257"/>
        <v>1</v>
      </c>
      <c r="M681" s="12">
        <f t="shared" si="251"/>
        <v>1.0002312529999999</v>
      </c>
      <c r="N681" s="12">
        <f t="shared" ca="1" si="252"/>
        <v>1.0007392500000001</v>
      </c>
      <c r="O681" s="179">
        <f t="shared" si="258"/>
        <v>0</v>
      </c>
      <c r="P681" s="14">
        <f t="shared" ca="1" si="248"/>
        <v>0.44653910000000002</v>
      </c>
      <c r="Q681" s="14">
        <v>0</v>
      </c>
      <c r="R681" s="14">
        <f t="shared" ca="1" si="267"/>
        <v>0</v>
      </c>
      <c r="S681" s="20">
        <f t="shared" si="259"/>
        <v>0</v>
      </c>
      <c r="T681" s="14">
        <f t="shared" si="266"/>
        <v>0</v>
      </c>
      <c r="U681" s="4" t="str">
        <f t="shared" si="260"/>
        <v>J=</v>
      </c>
      <c r="V681" s="29">
        <f t="shared" si="261"/>
        <v>45068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53"/>
        <v>45045</v>
      </c>
      <c r="B682" s="144">
        <f t="shared" ca="1" si="262"/>
        <v>604.79697943000019</v>
      </c>
      <c r="C682" s="14">
        <f t="shared" si="254"/>
        <v>604.04343042000016</v>
      </c>
      <c r="D682" s="13">
        <f ca="1">IF(A682&lt;$B$1,VLOOKUP(A682,[1]DI!$A$4:$B$15000,2,FALSE),0)</f>
        <v>0</v>
      </c>
      <c r="E682" s="14">
        <f t="shared" ca="1" si="263"/>
        <v>1</v>
      </c>
      <c r="F682" s="14">
        <f ca="1">(TRUNC(PRODUCT($E$12:$E681),16))</f>
        <v>1.20806019630044</v>
      </c>
      <c r="G682" s="14">
        <f t="shared" ca="1" si="264"/>
        <v>1.20683403127154</v>
      </c>
      <c r="H682" s="14">
        <f t="shared" ca="1" si="265"/>
        <v>1.00101602</v>
      </c>
      <c r="I682" s="13">
        <f t="shared" si="255"/>
        <v>0.06</v>
      </c>
      <c r="J682" s="29">
        <f t="shared" si="250"/>
        <v>45043</v>
      </c>
      <c r="K682" s="2">
        <f t="shared" si="256"/>
        <v>1</v>
      </c>
      <c r="L682" s="17">
        <f t="shared" si="257"/>
        <v>1</v>
      </c>
      <c r="M682" s="12">
        <f t="shared" si="251"/>
        <v>1.0002312529999999</v>
      </c>
      <c r="N682" s="12">
        <f t="shared" ca="1" si="252"/>
        <v>1.0012475080000001</v>
      </c>
      <c r="O682" s="179">
        <f t="shared" si="258"/>
        <v>0</v>
      </c>
      <c r="P682" s="14">
        <f t="shared" ca="1" si="248"/>
        <v>0.75354900999999996</v>
      </c>
      <c r="Q682" s="14">
        <f t="shared" si="249"/>
        <v>0</v>
      </c>
      <c r="R682" s="14">
        <f t="shared" ca="1" si="267"/>
        <v>0</v>
      </c>
      <c r="S682" s="20">
        <f t="shared" si="259"/>
        <v>0</v>
      </c>
      <c r="T682" s="14">
        <f t="shared" si="266"/>
        <v>0</v>
      </c>
      <c r="U682" s="4" t="str">
        <f t="shared" si="260"/>
        <v>J=</v>
      </c>
      <c r="V682" s="29">
        <f t="shared" si="261"/>
        <v>45068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53"/>
        <v>45046</v>
      </c>
      <c r="B683" s="144">
        <f t="shared" ca="1" si="262"/>
        <v>604.79697943000019</v>
      </c>
      <c r="C683" s="14">
        <f t="shared" si="254"/>
        <v>604.04343042000016</v>
      </c>
      <c r="D683" s="13">
        <f ca="1">IF(A683&lt;$B$1,VLOOKUP(A683,[1]DI!$A$4:$B$15000,2,FALSE),0)</f>
        <v>0</v>
      </c>
      <c r="E683" s="14">
        <f t="shared" ca="1" si="263"/>
        <v>1</v>
      </c>
      <c r="F683" s="14">
        <f ca="1">(TRUNC(PRODUCT($E$12:$E682),16))</f>
        <v>1.20806019630044</v>
      </c>
      <c r="G683" s="14">
        <f t="shared" ca="1" si="264"/>
        <v>1.20683403127154</v>
      </c>
      <c r="H683" s="14">
        <f t="shared" ca="1" si="265"/>
        <v>1.00101602</v>
      </c>
      <c r="I683" s="13">
        <f t="shared" si="255"/>
        <v>0.06</v>
      </c>
      <c r="J683" s="29">
        <f t="shared" si="250"/>
        <v>45043</v>
      </c>
      <c r="K683" s="2">
        <f t="shared" si="256"/>
        <v>1</v>
      </c>
      <c r="L683" s="17">
        <f t="shared" si="257"/>
        <v>1</v>
      </c>
      <c r="M683" s="12">
        <f t="shared" si="251"/>
        <v>1.0002312529999999</v>
      </c>
      <c r="N683" s="12">
        <f t="shared" ca="1" si="252"/>
        <v>1.0012475080000001</v>
      </c>
      <c r="O683" s="179">
        <f t="shared" si="258"/>
        <v>0</v>
      </c>
      <c r="P683" s="14">
        <f t="shared" ca="1" si="248"/>
        <v>0.75354900999999996</v>
      </c>
      <c r="Q683" s="14">
        <f t="shared" si="249"/>
        <v>0</v>
      </c>
      <c r="R683" s="14">
        <f t="shared" ca="1" si="267"/>
        <v>0</v>
      </c>
      <c r="S683" s="20">
        <f t="shared" si="259"/>
        <v>0</v>
      </c>
      <c r="T683" s="14">
        <f t="shared" si="266"/>
        <v>0</v>
      </c>
      <c r="U683" s="4" t="str">
        <f t="shared" si="260"/>
        <v>J=</v>
      </c>
      <c r="V683" s="29">
        <f t="shared" si="261"/>
        <v>45068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53"/>
        <v>45047</v>
      </c>
      <c r="B684" s="144">
        <f t="shared" ca="1" si="262"/>
        <v>604.79697943000019</v>
      </c>
      <c r="C684" s="14">
        <f t="shared" si="254"/>
        <v>604.04343042000016</v>
      </c>
      <c r="D684" s="13">
        <f ca="1">IF(A684&lt;$B$1,VLOOKUP(A684,[1]DI!$A$4:$B$15000,2,FALSE),0)</f>
        <v>0</v>
      </c>
      <c r="E684" s="14">
        <f t="shared" ca="1" si="263"/>
        <v>1</v>
      </c>
      <c r="F684" s="14">
        <f ca="1">(TRUNC(PRODUCT($E$12:$E683),16))</f>
        <v>1.20806019630044</v>
      </c>
      <c r="G684" s="14">
        <f t="shared" ca="1" si="264"/>
        <v>1.20683403127154</v>
      </c>
      <c r="H684" s="14">
        <f t="shared" ca="1" si="265"/>
        <v>1.00101602</v>
      </c>
      <c r="I684" s="13">
        <f t="shared" si="255"/>
        <v>0.06</v>
      </c>
      <c r="J684" s="29">
        <f t="shared" si="250"/>
        <v>45043</v>
      </c>
      <c r="K684" s="2">
        <f t="shared" si="256"/>
        <v>1</v>
      </c>
      <c r="L684" s="17">
        <f t="shared" si="257"/>
        <v>1</v>
      </c>
      <c r="M684" s="12">
        <f t="shared" si="251"/>
        <v>1.0002312529999999</v>
      </c>
      <c r="N684" s="12">
        <f t="shared" ca="1" si="252"/>
        <v>1.0012475080000001</v>
      </c>
      <c r="O684" s="179">
        <f t="shared" si="258"/>
        <v>0</v>
      </c>
      <c r="P684" s="14">
        <f t="shared" ca="1" si="248"/>
        <v>0.75354900999999996</v>
      </c>
      <c r="Q684" s="14">
        <f t="shared" si="249"/>
        <v>0</v>
      </c>
      <c r="R684" s="14">
        <f t="shared" ca="1" si="267"/>
        <v>0</v>
      </c>
      <c r="S684" s="20">
        <f t="shared" si="259"/>
        <v>0</v>
      </c>
      <c r="T684" s="14">
        <f t="shared" si="266"/>
        <v>0</v>
      </c>
      <c r="U684" s="4" t="str">
        <f t="shared" si="260"/>
        <v>J=</v>
      </c>
      <c r="V684" s="29">
        <f t="shared" si="261"/>
        <v>45068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53"/>
        <v>45048</v>
      </c>
      <c r="B685" s="144">
        <f t="shared" ca="1" si="262"/>
        <v>604.93684025000016</v>
      </c>
      <c r="C685" s="14">
        <f t="shared" si="254"/>
        <v>604.04343042000016</v>
      </c>
      <c r="D685" s="13">
        <f ca="1">IF(A685&lt;$B$1,VLOOKUP(A685,[1]DI!$A$4:$B$15000,2,FALSE),0)</f>
        <v>0.13650000000000001</v>
      </c>
      <c r="E685" s="14">
        <f t="shared" ca="1" si="263"/>
        <v>1.00050788</v>
      </c>
      <c r="F685" s="14">
        <f ca="1">(TRUNC(PRODUCT($E$12:$E684),16))</f>
        <v>1.20806019630044</v>
      </c>
      <c r="G685" s="14">
        <f t="shared" ca="1" si="264"/>
        <v>1.20683403127154</v>
      </c>
      <c r="H685" s="14">
        <f t="shared" ca="1" si="265"/>
        <v>1.00101602</v>
      </c>
      <c r="I685" s="13">
        <f t="shared" si="255"/>
        <v>0.06</v>
      </c>
      <c r="J685" s="29">
        <f t="shared" si="250"/>
        <v>45043</v>
      </c>
      <c r="K685" s="2">
        <f t="shared" si="256"/>
        <v>2</v>
      </c>
      <c r="L685" s="17">
        <f t="shared" si="257"/>
        <v>2</v>
      </c>
      <c r="M685" s="12">
        <f t="shared" si="251"/>
        <v>1.000462559</v>
      </c>
      <c r="N685" s="12">
        <f t="shared" ca="1" si="252"/>
        <v>1.0014790490000001</v>
      </c>
      <c r="O685" s="179">
        <f t="shared" si="258"/>
        <v>0</v>
      </c>
      <c r="P685" s="14">
        <f t="shared" ca="1" si="248"/>
        <v>0.89340982999999996</v>
      </c>
      <c r="Q685" s="14">
        <f t="shared" si="249"/>
        <v>0</v>
      </c>
      <c r="R685" s="14">
        <f t="shared" ca="1" si="267"/>
        <v>0</v>
      </c>
      <c r="S685" s="20">
        <f t="shared" si="259"/>
        <v>0</v>
      </c>
      <c r="T685" s="14">
        <f t="shared" si="266"/>
        <v>0</v>
      </c>
      <c r="U685" s="4" t="str">
        <f t="shared" si="260"/>
        <v>J=</v>
      </c>
      <c r="V685" s="29">
        <f t="shared" si="261"/>
        <v>45068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53"/>
        <v>45049</v>
      </c>
      <c r="B686" s="144">
        <f t="shared" ca="1" si="262"/>
        <v>605.38403595000011</v>
      </c>
      <c r="C686" s="14">
        <f t="shared" si="254"/>
        <v>604.04343042000016</v>
      </c>
      <c r="D686" s="13">
        <f ca="1">IF(A686&lt;$B$1,VLOOKUP(A686,[1]DI!$A$4:$B$15000,2,FALSE),0)</f>
        <v>0.13650000000000001</v>
      </c>
      <c r="E686" s="14">
        <f t="shared" ca="1" si="263"/>
        <v>1.00050788</v>
      </c>
      <c r="F686" s="14">
        <f ca="1">(TRUNC(PRODUCT($E$12:$E685),16))</f>
        <v>1.20867374591294</v>
      </c>
      <c r="G686" s="14">
        <f t="shared" ca="1" si="264"/>
        <v>1.20683403127154</v>
      </c>
      <c r="H686" s="14">
        <f t="shared" ca="1" si="265"/>
        <v>1.00152441</v>
      </c>
      <c r="I686" s="13">
        <f t="shared" si="255"/>
        <v>0.06</v>
      </c>
      <c r="J686" s="29">
        <f t="shared" si="250"/>
        <v>45043</v>
      </c>
      <c r="K686" s="2">
        <f t="shared" si="256"/>
        <v>3</v>
      </c>
      <c r="L686" s="17">
        <f t="shared" si="257"/>
        <v>3</v>
      </c>
      <c r="M686" s="12">
        <f t="shared" si="251"/>
        <v>1.0006939180000001</v>
      </c>
      <c r="N686" s="12">
        <f t="shared" ca="1" si="252"/>
        <v>1.0022193859999999</v>
      </c>
      <c r="O686" s="179">
        <f t="shared" si="258"/>
        <v>0</v>
      </c>
      <c r="P686" s="14">
        <f t="shared" ca="1" si="248"/>
        <v>1.3406055299999999</v>
      </c>
      <c r="Q686" s="14">
        <f t="shared" si="249"/>
        <v>0</v>
      </c>
      <c r="R686" s="14">
        <f t="shared" ca="1" si="267"/>
        <v>0</v>
      </c>
      <c r="S686" s="20">
        <f t="shared" si="259"/>
        <v>0</v>
      </c>
      <c r="T686" s="14">
        <f t="shared" si="266"/>
        <v>0</v>
      </c>
      <c r="U686" s="4" t="str">
        <f t="shared" si="260"/>
        <v>J=</v>
      </c>
      <c r="V686" s="29">
        <f t="shared" si="261"/>
        <v>45068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ht="15" x14ac:dyDescent="0.25">
      <c r="A687" s="145">
        <f t="shared" si="253"/>
        <v>45050</v>
      </c>
      <c r="B687" s="146">
        <f t="shared" ca="1" si="262"/>
        <v>605.83156931000019</v>
      </c>
      <c r="C687" s="147">
        <f t="shared" si="254"/>
        <v>604.04343042000016</v>
      </c>
      <c r="D687" s="13">
        <f ca="1">IF(A687&lt;$B$1,VLOOKUP(A687,[1]DI!$A$4:$B$15000,2,FALSE),0)</f>
        <v>0.13650000000000001</v>
      </c>
      <c r="E687" s="147">
        <f t="shared" ca="1" si="263"/>
        <v>1.00050788</v>
      </c>
      <c r="F687" s="147">
        <f ca="1">(TRUNC(PRODUCT($E$12:$E686),16))</f>
        <v>1.20928760713501</v>
      </c>
      <c r="G687" s="147">
        <f t="shared" ca="1" si="264"/>
        <v>1.20683403127154</v>
      </c>
      <c r="H687" s="147">
        <f t="shared" ca="1" si="265"/>
        <v>1.00203307</v>
      </c>
      <c r="I687" s="148">
        <f t="shared" si="255"/>
        <v>0.06</v>
      </c>
      <c r="J687" s="145">
        <f t="shared" si="250"/>
        <v>45043</v>
      </c>
      <c r="K687" s="149">
        <f t="shared" si="256"/>
        <v>4</v>
      </c>
      <c r="L687" s="150">
        <f t="shared" si="257"/>
        <v>4</v>
      </c>
      <c r="M687" s="151">
        <f t="shared" si="251"/>
        <v>1.0009253309999999</v>
      </c>
      <c r="N687" s="151">
        <f t="shared" ca="1" si="252"/>
        <v>1.0029602820000001</v>
      </c>
      <c r="O687" s="180">
        <v>12.4</v>
      </c>
      <c r="P687" s="147">
        <f t="shared" ca="1" si="248"/>
        <v>1.7881388899999999</v>
      </c>
      <c r="Q687" s="147">
        <f ca="1">P687</f>
        <v>1.7881388899999999</v>
      </c>
      <c r="R687" s="147">
        <f t="shared" ca="1" si="267"/>
        <v>0</v>
      </c>
      <c r="S687" s="152">
        <f>T687/C687</f>
        <v>1.8248028278919987E-2</v>
      </c>
      <c r="T687" s="147">
        <v>11.0226016</v>
      </c>
      <c r="U687" s="153" t="str">
        <f t="shared" si="260"/>
        <v>J=</v>
      </c>
      <c r="V687" s="145">
        <f t="shared" si="261"/>
        <v>45068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53"/>
        <v>45051</v>
      </c>
      <c r="B688" s="144">
        <f t="shared" ca="1" si="262"/>
        <v>593.4592194600001</v>
      </c>
      <c r="C688" s="14">
        <f t="shared" si="254"/>
        <v>593.02082882000013</v>
      </c>
      <c r="D688" s="13">
        <f ca="1">IF(A688&lt;$B$1,VLOOKUP(A688,[1]DI!$A$4:$B$15000,2,FALSE),0)</f>
        <v>0.13650000000000001</v>
      </c>
      <c r="E688" s="14">
        <f t="shared" ca="1" si="263"/>
        <v>1.00050788</v>
      </c>
      <c r="F688" s="14">
        <f ca="1">(TRUNC(PRODUCT($E$12:$E687),16))</f>
        <v>1.2099017801249301</v>
      </c>
      <c r="G688" s="14">
        <f t="shared" ca="1" si="264"/>
        <v>1.20928760713501</v>
      </c>
      <c r="H688" s="14">
        <f t="shared" ca="1" si="265"/>
        <v>1.00050788</v>
      </c>
      <c r="I688" s="13">
        <f t="shared" si="255"/>
        <v>0.06</v>
      </c>
      <c r="J688" s="29">
        <f t="shared" si="250"/>
        <v>45050</v>
      </c>
      <c r="K688" s="2">
        <f t="shared" si="256"/>
        <v>1</v>
      </c>
      <c r="L688" s="17">
        <f t="shared" si="257"/>
        <v>1</v>
      </c>
      <c r="M688" s="12">
        <f t="shared" si="251"/>
        <v>1.0002312529999999</v>
      </c>
      <c r="N688" s="12">
        <f t="shared" ca="1" si="252"/>
        <v>1.0007392500000001</v>
      </c>
      <c r="O688" s="179">
        <f t="shared" si="258"/>
        <v>0</v>
      </c>
      <c r="P688" s="14">
        <f t="shared" ca="1" si="248"/>
        <v>0.43839064</v>
      </c>
      <c r="Q688" s="14">
        <v>0</v>
      </c>
      <c r="R688" s="14">
        <f t="shared" ca="1" si="267"/>
        <v>0</v>
      </c>
      <c r="S688" s="20">
        <f t="shared" si="259"/>
        <v>0</v>
      </c>
      <c r="T688" s="14">
        <f t="shared" si="266"/>
        <v>0</v>
      </c>
      <c r="U688" s="4" t="str">
        <f t="shared" si="260"/>
        <v>J=</v>
      </c>
      <c r="V688" s="29">
        <f t="shared" si="261"/>
        <v>45068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53"/>
        <v>45052</v>
      </c>
      <c r="B689" s="144">
        <f t="shared" ca="1" si="262"/>
        <v>593.76062704000014</v>
      </c>
      <c r="C689" s="14">
        <f t="shared" si="254"/>
        <v>593.02082882000013</v>
      </c>
      <c r="D689" s="13">
        <f ca="1">IF(A689&lt;$B$1,VLOOKUP(A689,[1]DI!$A$4:$B$15000,2,FALSE),0)</f>
        <v>0</v>
      </c>
      <c r="E689" s="14">
        <f t="shared" ca="1" si="263"/>
        <v>1</v>
      </c>
      <c r="F689" s="14">
        <f ca="1">(TRUNC(PRODUCT($E$12:$E688),16))</f>
        <v>1.2105162650410199</v>
      </c>
      <c r="G689" s="14">
        <f t="shared" ca="1" si="264"/>
        <v>1.20928760713501</v>
      </c>
      <c r="H689" s="14">
        <f t="shared" ca="1" si="265"/>
        <v>1.00101602</v>
      </c>
      <c r="I689" s="13">
        <f t="shared" si="255"/>
        <v>0.06</v>
      </c>
      <c r="J689" s="29">
        <f t="shared" si="250"/>
        <v>45050</v>
      </c>
      <c r="K689" s="2">
        <f t="shared" si="256"/>
        <v>1</v>
      </c>
      <c r="L689" s="17">
        <f t="shared" si="257"/>
        <v>1</v>
      </c>
      <c r="M689" s="12">
        <f t="shared" si="251"/>
        <v>1.0002312529999999</v>
      </c>
      <c r="N689" s="12">
        <f t="shared" ca="1" si="252"/>
        <v>1.0012475080000001</v>
      </c>
      <c r="O689" s="179">
        <f t="shared" si="258"/>
        <v>0</v>
      </c>
      <c r="P689" s="14">
        <f t="shared" ca="1" si="248"/>
        <v>0.73979821999999995</v>
      </c>
      <c r="Q689" s="14">
        <f t="shared" si="249"/>
        <v>0</v>
      </c>
      <c r="R689" s="14">
        <f t="shared" ca="1" si="267"/>
        <v>0</v>
      </c>
      <c r="S689" s="20">
        <f t="shared" si="259"/>
        <v>0</v>
      </c>
      <c r="T689" s="14">
        <f t="shared" si="266"/>
        <v>0</v>
      </c>
      <c r="U689" s="4" t="str">
        <f t="shared" si="260"/>
        <v>J=</v>
      </c>
      <c r="V689" s="29">
        <f t="shared" si="261"/>
        <v>45068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53"/>
        <v>45053</v>
      </c>
      <c r="B690" s="144">
        <f t="shared" ca="1" si="262"/>
        <v>593.76062704000014</v>
      </c>
      <c r="C690" s="14">
        <f t="shared" si="254"/>
        <v>593.02082882000013</v>
      </c>
      <c r="D690" s="13">
        <f ca="1">IF(A690&lt;$B$1,VLOOKUP(A690,[1]DI!$A$4:$B$15000,2,FALSE),0)</f>
        <v>0</v>
      </c>
      <c r="E690" s="14">
        <f t="shared" ca="1" si="263"/>
        <v>1</v>
      </c>
      <c r="F690" s="14">
        <f ca="1">(TRUNC(PRODUCT($E$12:$E689),16))</f>
        <v>1.2105162650410199</v>
      </c>
      <c r="G690" s="14">
        <f t="shared" ca="1" si="264"/>
        <v>1.20928760713501</v>
      </c>
      <c r="H690" s="14">
        <f t="shared" ca="1" si="265"/>
        <v>1.00101602</v>
      </c>
      <c r="I690" s="13">
        <f t="shared" si="255"/>
        <v>0.06</v>
      </c>
      <c r="J690" s="29">
        <f t="shared" si="250"/>
        <v>45050</v>
      </c>
      <c r="K690" s="2">
        <f t="shared" si="256"/>
        <v>1</v>
      </c>
      <c r="L690" s="17">
        <f t="shared" si="257"/>
        <v>1</v>
      </c>
      <c r="M690" s="12">
        <f t="shared" si="251"/>
        <v>1.0002312529999999</v>
      </c>
      <c r="N690" s="12">
        <f t="shared" ca="1" si="252"/>
        <v>1.0012475080000001</v>
      </c>
      <c r="O690" s="179">
        <f t="shared" si="258"/>
        <v>0</v>
      </c>
      <c r="P690" s="14">
        <f t="shared" ref="P690:P753" ca="1" si="268">TRUNC(((N690-1)*C690),8)+TRUNC(R689*N690,8)</f>
        <v>0.73979821999999995</v>
      </c>
      <c r="Q690" s="14">
        <f t="shared" ref="Q690:Q753" si="269">Q689</f>
        <v>0</v>
      </c>
      <c r="R690" s="14">
        <f t="shared" ca="1" si="267"/>
        <v>0</v>
      </c>
      <c r="S690" s="20">
        <f t="shared" si="259"/>
        <v>0</v>
      </c>
      <c r="T690" s="14">
        <f t="shared" si="266"/>
        <v>0</v>
      </c>
      <c r="U690" s="4" t="str">
        <f t="shared" si="260"/>
        <v>J=</v>
      </c>
      <c r="V690" s="29">
        <f t="shared" si="261"/>
        <v>45068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53"/>
        <v>45054</v>
      </c>
      <c r="B691" s="144">
        <f t="shared" ca="1" si="262"/>
        <v>593.89793568000016</v>
      </c>
      <c r="C691" s="14">
        <f t="shared" si="254"/>
        <v>593.02082882000013</v>
      </c>
      <c r="D691" s="13">
        <f ca="1">IF(A691&lt;$B$1,VLOOKUP(A691,[1]DI!$A$4:$B$15000,2,FALSE),0)</f>
        <v>0.13650000000000001</v>
      </c>
      <c r="E691" s="14">
        <f t="shared" ca="1" si="263"/>
        <v>1.00050788</v>
      </c>
      <c r="F691" s="14">
        <f ca="1">(TRUNC(PRODUCT($E$12:$E690),16))</f>
        <v>1.2105162650410199</v>
      </c>
      <c r="G691" s="14">
        <f t="shared" ca="1" si="264"/>
        <v>1.20928760713501</v>
      </c>
      <c r="H691" s="14">
        <f t="shared" ca="1" si="265"/>
        <v>1.00101602</v>
      </c>
      <c r="I691" s="13">
        <f t="shared" si="255"/>
        <v>0.06</v>
      </c>
      <c r="J691" s="29">
        <f t="shared" si="250"/>
        <v>45050</v>
      </c>
      <c r="K691" s="2">
        <f t="shared" si="256"/>
        <v>2</v>
      </c>
      <c r="L691" s="17">
        <f t="shared" si="257"/>
        <v>2</v>
      </c>
      <c r="M691" s="12">
        <f t="shared" si="251"/>
        <v>1.000462559</v>
      </c>
      <c r="N691" s="12">
        <f t="shared" ca="1" si="252"/>
        <v>1.0014790490000001</v>
      </c>
      <c r="O691" s="179">
        <f t="shared" si="258"/>
        <v>0</v>
      </c>
      <c r="P691" s="14">
        <f t="shared" ca="1" si="268"/>
        <v>0.87710686000000004</v>
      </c>
      <c r="Q691" s="14">
        <f t="shared" si="269"/>
        <v>0</v>
      </c>
      <c r="R691" s="14">
        <f t="shared" ca="1" si="267"/>
        <v>0</v>
      </c>
      <c r="S691" s="20">
        <f t="shared" si="259"/>
        <v>0</v>
      </c>
      <c r="T691" s="14">
        <f t="shared" si="266"/>
        <v>0</v>
      </c>
      <c r="U691" s="4" t="str">
        <f t="shared" si="260"/>
        <v>J=</v>
      </c>
      <c r="V691" s="29">
        <f t="shared" si="261"/>
        <v>45068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53"/>
        <v>45055</v>
      </c>
      <c r="B692" s="144">
        <f t="shared" ca="1" si="262"/>
        <v>594.33697094000013</v>
      </c>
      <c r="C692" s="14">
        <f t="shared" si="254"/>
        <v>593.02082882000013</v>
      </c>
      <c r="D692" s="13">
        <f ca="1">IF(A692&lt;$B$1,VLOOKUP(A692,[1]DI!$A$4:$B$15000,2,FALSE),0)</f>
        <v>0.13650000000000001</v>
      </c>
      <c r="E692" s="14">
        <f t="shared" ca="1" si="263"/>
        <v>1.00050788</v>
      </c>
      <c r="F692" s="14">
        <f ca="1">(TRUNC(PRODUCT($E$12:$E691),16))</f>
        <v>1.2111310620417</v>
      </c>
      <c r="G692" s="14">
        <f t="shared" ca="1" si="264"/>
        <v>1.20928760713501</v>
      </c>
      <c r="H692" s="14">
        <f t="shared" ca="1" si="265"/>
        <v>1.00152441</v>
      </c>
      <c r="I692" s="13">
        <f t="shared" si="255"/>
        <v>0.06</v>
      </c>
      <c r="J692" s="29">
        <f t="shared" si="250"/>
        <v>45050</v>
      </c>
      <c r="K692" s="2">
        <f t="shared" si="256"/>
        <v>3</v>
      </c>
      <c r="L692" s="17">
        <f t="shared" si="257"/>
        <v>3</v>
      </c>
      <c r="M692" s="12">
        <f t="shared" si="251"/>
        <v>1.0006939180000001</v>
      </c>
      <c r="N692" s="12">
        <f t="shared" ca="1" si="252"/>
        <v>1.0022193859999999</v>
      </c>
      <c r="O692" s="179">
        <f t="shared" si="258"/>
        <v>0</v>
      </c>
      <c r="P692" s="14">
        <f t="shared" ca="1" si="268"/>
        <v>1.3161421200000001</v>
      </c>
      <c r="Q692" s="14">
        <f t="shared" si="269"/>
        <v>0</v>
      </c>
      <c r="R692" s="14">
        <f t="shared" ca="1" si="267"/>
        <v>0</v>
      </c>
      <c r="S692" s="20">
        <f t="shared" si="259"/>
        <v>0</v>
      </c>
      <c r="T692" s="14">
        <f t="shared" si="266"/>
        <v>0</v>
      </c>
      <c r="U692" s="4" t="str">
        <f t="shared" si="260"/>
        <v>J=</v>
      </c>
      <c r="V692" s="29">
        <f t="shared" si="261"/>
        <v>45068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53"/>
        <v>45056</v>
      </c>
      <c r="B693" s="144">
        <f t="shared" ca="1" si="262"/>
        <v>594.77633770000011</v>
      </c>
      <c r="C693" s="14">
        <f t="shared" si="254"/>
        <v>593.02082882000013</v>
      </c>
      <c r="D693" s="13">
        <f ca="1">IF(A693&lt;$B$1,VLOOKUP(A693,[1]DI!$A$4:$B$15000,2,FALSE),0)</f>
        <v>0.13650000000000001</v>
      </c>
      <c r="E693" s="14">
        <f t="shared" ca="1" si="263"/>
        <v>1.00050788</v>
      </c>
      <c r="F693" s="14">
        <f ca="1">(TRUNC(PRODUCT($E$12:$E692),16))</f>
        <v>1.21174617128549</v>
      </c>
      <c r="G693" s="14">
        <f t="shared" ca="1" si="264"/>
        <v>1.20928760713501</v>
      </c>
      <c r="H693" s="14">
        <f t="shared" ca="1" si="265"/>
        <v>1.00203307</v>
      </c>
      <c r="I693" s="13">
        <f t="shared" si="255"/>
        <v>0.06</v>
      </c>
      <c r="J693" s="29">
        <f t="shared" si="250"/>
        <v>45050</v>
      </c>
      <c r="K693" s="2">
        <f t="shared" si="256"/>
        <v>4</v>
      </c>
      <c r="L693" s="17">
        <f t="shared" si="257"/>
        <v>4</v>
      </c>
      <c r="M693" s="12">
        <f t="shared" si="251"/>
        <v>1.0009253309999999</v>
      </c>
      <c r="N693" s="12">
        <f t="shared" ca="1" si="252"/>
        <v>1.0029602820000001</v>
      </c>
      <c r="O693" s="179">
        <f t="shared" si="258"/>
        <v>0</v>
      </c>
      <c r="P693" s="14">
        <f t="shared" ca="1" si="268"/>
        <v>1.75550888</v>
      </c>
      <c r="Q693" s="14">
        <f t="shared" si="269"/>
        <v>0</v>
      </c>
      <c r="R693" s="14">
        <f t="shared" ca="1" si="267"/>
        <v>0</v>
      </c>
      <c r="S693" s="20">
        <f t="shared" si="259"/>
        <v>0</v>
      </c>
      <c r="T693" s="14">
        <f t="shared" si="266"/>
        <v>0</v>
      </c>
      <c r="U693" s="4" t="str">
        <f t="shared" si="260"/>
        <v>J=</v>
      </c>
      <c r="V693" s="29">
        <f t="shared" si="261"/>
        <v>45068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ht="15" x14ac:dyDescent="0.25">
      <c r="A694" s="145">
        <f t="shared" si="253"/>
        <v>45057</v>
      </c>
      <c r="B694" s="146">
        <f t="shared" ca="1" si="262"/>
        <v>595.21602528000017</v>
      </c>
      <c r="C694" s="147">
        <f t="shared" si="254"/>
        <v>593.02082882000013</v>
      </c>
      <c r="D694" s="13">
        <f ca="1">IF(A694&lt;$B$1,VLOOKUP(A694,[1]DI!$A$4:$B$15000,2,FALSE),0)</f>
        <v>0.13650000000000001</v>
      </c>
      <c r="E694" s="147">
        <f t="shared" ca="1" si="263"/>
        <v>1.00050788</v>
      </c>
      <c r="F694" s="147">
        <f ca="1">(TRUNC(PRODUCT($E$12:$E693),16))</f>
        <v>1.2123615929309699</v>
      </c>
      <c r="G694" s="147">
        <f t="shared" ca="1" si="264"/>
        <v>1.20928760713501</v>
      </c>
      <c r="H694" s="147">
        <f t="shared" ca="1" si="265"/>
        <v>1.0025419799999999</v>
      </c>
      <c r="I694" s="148">
        <f t="shared" si="255"/>
        <v>0.06</v>
      </c>
      <c r="J694" s="145">
        <f t="shared" si="250"/>
        <v>45050</v>
      </c>
      <c r="K694" s="149">
        <f t="shared" si="256"/>
        <v>5</v>
      </c>
      <c r="L694" s="150">
        <f t="shared" si="257"/>
        <v>5</v>
      </c>
      <c r="M694" s="151">
        <f t="shared" si="251"/>
        <v>1.001156798</v>
      </c>
      <c r="N694" s="151">
        <f t="shared" ca="1" si="252"/>
        <v>1.0037017189999999</v>
      </c>
      <c r="O694" s="180">
        <v>12.5</v>
      </c>
      <c r="P694" s="147">
        <f t="shared" ca="1" si="268"/>
        <v>2.19519646</v>
      </c>
      <c r="Q694" s="147">
        <f ca="1">P694</f>
        <v>2.19519646</v>
      </c>
      <c r="R694" s="147">
        <f t="shared" ca="1" si="267"/>
        <v>0</v>
      </c>
      <c r="S694" s="152">
        <f>T694/C694</f>
        <v>5.0727631708752281E-3</v>
      </c>
      <c r="T694" s="147">
        <v>3.00825422</v>
      </c>
      <c r="U694" s="153" t="str">
        <f t="shared" si="260"/>
        <v>J=</v>
      </c>
      <c r="V694" s="145">
        <f t="shared" si="261"/>
        <v>45068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53"/>
        <v>45058</v>
      </c>
      <c r="B695" s="144">
        <f t="shared" ca="1" si="262"/>
        <v>590.44874139000012</v>
      </c>
      <c r="C695" s="14">
        <f t="shared" si="254"/>
        <v>590.01257460000011</v>
      </c>
      <c r="D695" s="13">
        <f ca="1">IF(A695&lt;$B$1,VLOOKUP(A695,[1]DI!$A$4:$B$15000,2,FALSE),0)</f>
        <v>0.13650000000000001</v>
      </c>
      <c r="E695" s="14">
        <f t="shared" ca="1" si="263"/>
        <v>1.00050788</v>
      </c>
      <c r="F695" s="14">
        <f ca="1">(TRUNC(PRODUCT($E$12:$E694),16))</f>
        <v>1.2129773271367801</v>
      </c>
      <c r="G695" s="14">
        <f t="shared" ca="1" si="264"/>
        <v>1.2123615929309699</v>
      </c>
      <c r="H695" s="14">
        <f t="shared" ca="1" si="265"/>
        <v>1.00050788</v>
      </c>
      <c r="I695" s="13">
        <f t="shared" si="255"/>
        <v>0.06</v>
      </c>
      <c r="J695" s="29">
        <f t="shared" si="250"/>
        <v>45057</v>
      </c>
      <c r="K695" s="2">
        <f t="shared" si="256"/>
        <v>1</v>
      </c>
      <c r="L695" s="17">
        <f t="shared" si="257"/>
        <v>1</v>
      </c>
      <c r="M695" s="12">
        <f t="shared" si="251"/>
        <v>1.0002312529999999</v>
      </c>
      <c r="N695" s="12">
        <f t="shared" ca="1" si="252"/>
        <v>1.0007392500000001</v>
      </c>
      <c r="O695" s="179">
        <f t="shared" si="258"/>
        <v>0</v>
      </c>
      <c r="P695" s="14">
        <f t="shared" ca="1" si="268"/>
        <v>0.43616679000000003</v>
      </c>
      <c r="Q695" s="14">
        <v>0</v>
      </c>
      <c r="R695" s="14">
        <f t="shared" ca="1" si="267"/>
        <v>0</v>
      </c>
      <c r="S695" s="20">
        <f t="shared" si="259"/>
        <v>0</v>
      </c>
      <c r="T695" s="14">
        <f t="shared" si="266"/>
        <v>0</v>
      </c>
      <c r="U695" s="4" t="str">
        <f t="shared" si="260"/>
        <v>J=</v>
      </c>
      <c r="V695" s="29">
        <f t="shared" si="261"/>
        <v>45068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53"/>
        <v>45059</v>
      </c>
      <c r="B696" s="144">
        <f t="shared" ca="1" si="262"/>
        <v>590.74862000000007</v>
      </c>
      <c r="C696" s="14">
        <f t="shared" si="254"/>
        <v>590.01257460000011</v>
      </c>
      <c r="D696" s="13">
        <f ca="1">IF(A696&lt;$B$1,VLOOKUP(A696,[1]DI!$A$4:$B$15000,2,FALSE),0)</f>
        <v>0</v>
      </c>
      <c r="E696" s="14">
        <f t="shared" ca="1" si="263"/>
        <v>1</v>
      </c>
      <c r="F696" s="14">
        <f ca="1">(TRUNC(PRODUCT($E$12:$E695),16))</f>
        <v>1.21359337406169</v>
      </c>
      <c r="G696" s="14">
        <f t="shared" ca="1" si="264"/>
        <v>1.2123615929309699</v>
      </c>
      <c r="H696" s="14">
        <f t="shared" ca="1" si="265"/>
        <v>1.00101602</v>
      </c>
      <c r="I696" s="13">
        <f t="shared" si="255"/>
        <v>0.06</v>
      </c>
      <c r="J696" s="29">
        <f t="shared" si="250"/>
        <v>45057</v>
      </c>
      <c r="K696" s="2">
        <f t="shared" si="256"/>
        <v>1</v>
      </c>
      <c r="L696" s="17">
        <f t="shared" si="257"/>
        <v>1</v>
      </c>
      <c r="M696" s="12">
        <f t="shared" si="251"/>
        <v>1.0002312529999999</v>
      </c>
      <c r="N696" s="12">
        <f t="shared" ca="1" si="252"/>
        <v>1.0012475080000001</v>
      </c>
      <c r="O696" s="179">
        <f t="shared" si="258"/>
        <v>0</v>
      </c>
      <c r="P696" s="14">
        <f t="shared" ca="1" si="268"/>
        <v>0.73604539999999996</v>
      </c>
      <c r="Q696" s="14">
        <f t="shared" si="269"/>
        <v>0</v>
      </c>
      <c r="R696" s="14">
        <f t="shared" ca="1" si="267"/>
        <v>0</v>
      </c>
      <c r="S696" s="20">
        <f t="shared" si="259"/>
        <v>0</v>
      </c>
      <c r="T696" s="14">
        <f t="shared" si="266"/>
        <v>0</v>
      </c>
      <c r="U696" s="4" t="str">
        <f t="shared" si="260"/>
        <v>J=</v>
      </c>
      <c r="V696" s="29">
        <f t="shared" si="261"/>
        <v>45068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53"/>
        <v>45060</v>
      </c>
      <c r="B697" s="144">
        <f t="shared" ca="1" si="262"/>
        <v>590.74862000000007</v>
      </c>
      <c r="C697" s="14">
        <f t="shared" si="254"/>
        <v>590.01257460000011</v>
      </c>
      <c r="D697" s="13">
        <f ca="1">IF(A697&lt;$B$1,VLOOKUP(A697,[1]DI!$A$4:$B$15000,2,FALSE),0)</f>
        <v>0</v>
      </c>
      <c r="E697" s="14">
        <f t="shared" ca="1" si="263"/>
        <v>1</v>
      </c>
      <c r="F697" s="14">
        <f ca="1">(TRUNC(PRODUCT($E$12:$E696),16))</f>
        <v>1.21359337406169</v>
      </c>
      <c r="G697" s="14">
        <f t="shared" ca="1" si="264"/>
        <v>1.2123615929309699</v>
      </c>
      <c r="H697" s="14">
        <f t="shared" ca="1" si="265"/>
        <v>1.00101602</v>
      </c>
      <c r="I697" s="13">
        <f t="shared" si="255"/>
        <v>0.06</v>
      </c>
      <c r="J697" s="29">
        <f t="shared" si="250"/>
        <v>45057</v>
      </c>
      <c r="K697" s="2">
        <f t="shared" si="256"/>
        <v>1</v>
      </c>
      <c r="L697" s="17">
        <f t="shared" si="257"/>
        <v>1</v>
      </c>
      <c r="M697" s="12">
        <f t="shared" si="251"/>
        <v>1.0002312529999999</v>
      </c>
      <c r="N697" s="12">
        <f t="shared" ca="1" si="252"/>
        <v>1.0012475080000001</v>
      </c>
      <c r="O697" s="179">
        <f t="shared" si="258"/>
        <v>0</v>
      </c>
      <c r="P697" s="14">
        <f t="shared" ca="1" si="268"/>
        <v>0.73604539999999996</v>
      </c>
      <c r="Q697" s="14">
        <f t="shared" si="269"/>
        <v>0</v>
      </c>
      <c r="R697" s="14">
        <f t="shared" ca="1" si="267"/>
        <v>0</v>
      </c>
      <c r="S697" s="20">
        <f t="shared" si="259"/>
        <v>0</v>
      </c>
      <c r="T697" s="14">
        <f t="shared" si="266"/>
        <v>0</v>
      </c>
      <c r="U697" s="4" t="str">
        <f t="shared" si="260"/>
        <v>J=</v>
      </c>
      <c r="V697" s="29">
        <f t="shared" si="261"/>
        <v>45068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53"/>
        <v>45061</v>
      </c>
      <c r="B698" s="144">
        <f t="shared" ca="1" si="262"/>
        <v>590.88523210000005</v>
      </c>
      <c r="C698" s="14">
        <f t="shared" si="254"/>
        <v>590.01257460000011</v>
      </c>
      <c r="D698" s="13">
        <f ca="1">IF(A698&lt;$B$1,VLOOKUP(A698,[1]DI!$A$4:$B$15000,2,FALSE),0)</f>
        <v>0.13650000000000001</v>
      </c>
      <c r="E698" s="14">
        <f t="shared" ca="1" si="263"/>
        <v>1.00050788</v>
      </c>
      <c r="F698" s="14">
        <f ca="1">(TRUNC(PRODUCT($E$12:$E697),16))</f>
        <v>1.21359337406169</v>
      </c>
      <c r="G698" s="14">
        <f t="shared" ca="1" si="264"/>
        <v>1.2123615929309699</v>
      </c>
      <c r="H698" s="14">
        <f t="shared" ca="1" si="265"/>
        <v>1.00101602</v>
      </c>
      <c r="I698" s="13">
        <f t="shared" si="255"/>
        <v>0.06</v>
      </c>
      <c r="J698" s="29">
        <f t="shared" ref="J698:J761" si="270">IF(O697&gt;0,A697,J697)</f>
        <v>45057</v>
      </c>
      <c r="K698" s="2">
        <f t="shared" si="256"/>
        <v>2</v>
      </c>
      <c r="L698" s="17">
        <f t="shared" si="257"/>
        <v>2</v>
      </c>
      <c r="M698" s="12">
        <f t="shared" si="251"/>
        <v>1.000462559</v>
      </c>
      <c r="N698" s="12">
        <f t="shared" ca="1" si="252"/>
        <v>1.0014790490000001</v>
      </c>
      <c r="O698" s="179">
        <f t="shared" si="258"/>
        <v>0</v>
      </c>
      <c r="P698" s="14">
        <f t="shared" ca="1" si="268"/>
        <v>0.87265749999999997</v>
      </c>
      <c r="Q698" s="14">
        <f t="shared" si="269"/>
        <v>0</v>
      </c>
      <c r="R698" s="14">
        <f t="shared" ca="1" si="267"/>
        <v>0</v>
      </c>
      <c r="S698" s="20">
        <f t="shared" si="259"/>
        <v>0</v>
      </c>
      <c r="T698" s="14">
        <f t="shared" si="266"/>
        <v>0</v>
      </c>
      <c r="U698" s="4" t="str">
        <f t="shared" si="260"/>
        <v>J=</v>
      </c>
      <c r="V698" s="29">
        <f t="shared" si="261"/>
        <v>45068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53"/>
        <v>45062</v>
      </c>
      <c r="B699" s="144">
        <f t="shared" ca="1" si="262"/>
        <v>591.32204024000009</v>
      </c>
      <c r="C699" s="14">
        <f t="shared" si="254"/>
        <v>590.01257460000011</v>
      </c>
      <c r="D699" s="13">
        <f ca="1">IF(A699&lt;$B$1,VLOOKUP(A699,[1]DI!$A$4:$B$15000,2,FALSE),0)</f>
        <v>0.13650000000000001</v>
      </c>
      <c r="E699" s="14">
        <f t="shared" ca="1" si="263"/>
        <v>1.00050788</v>
      </c>
      <c r="F699" s="14">
        <f ca="1">(TRUNC(PRODUCT($E$12:$E698),16))</f>
        <v>1.2142097338645099</v>
      </c>
      <c r="G699" s="14">
        <f t="shared" ca="1" si="264"/>
        <v>1.2123615929309699</v>
      </c>
      <c r="H699" s="14">
        <f t="shared" ca="1" si="265"/>
        <v>1.00152441</v>
      </c>
      <c r="I699" s="13">
        <f t="shared" si="255"/>
        <v>0.06</v>
      </c>
      <c r="J699" s="29">
        <f t="shared" si="270"/>
        <v>45057</v>
      </c>
      <c r="K699" s="2">
        <f t="shared" si="256"/>
        <v>3</v>
      </c>
      <c r="L699" s="17">
        <f t="shared" si="257"/>
        <v>3</v>
      </c>
      <c r="M699" s="12">
        <f t="shared" si="251"/>
        <v>1.0006939180000001</v>
      </c>
      <c r="N699" s="12">
        <f t="shared" ca="1" si="252"/>
        <v>1.0022193859999999</v>
      </c>
      <c r="O699" s="179">
        <f t="shared" si="258"/>
        <v>0</v>
      </c>
      <c r="P699" s="14">
        <f t="shared" ca="1" si="268"/>
        <v>1.30946564</v>
      </c>
      <c r="Q699" s="14">
        <f t="shared" si="269"/>
        <v>0</v>
      </c>
      <c r="R699" s="14">
        <f t="shared" ca="1" si="267"/>
        <v>0</v>
      </c>
      <c r="S699" s="20">
        <f t="shared" si="259"/>
        <v>0</v>
      </c>
      <c r="T699" s="14">
        <f t="shared" si="266"/>
        <v>0</v>
      </c>
      <c r="U699" s="4" t="str">
        <f t="shared" si="260"/>
        <v>J=</v>
      </c>
      <c r="V699" s="29">
        <f t="shared" si="261"/>
        <v>45068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53"/>
        <v>45063</v>
      </c>
      <c r="B700" s="144">
        <f t="shared" ca="1" si="262"/>
        <v>591.75917820000006</v>
      </c>
      <c r="C700" s="14">
        <f t="shared" si="254"/>
        <v>590.01257460000011</v>
      </c>
      <c r="D700" s="13">
        <f ca="1">IF(A700&lt;$B$1,VLOOKUP(A700,[1]DI!$A$4:$B$15000,2,FALSE),0)</f>
        <v>0.13650000000000001</v>
      </c>
      <c r="E700" s="14">
        <f t="shared" ca="1" si="263"/>
        <v>1.00050788</v>
      </c>
      <c r="F700" s="14">
        <f ca="1">(TRUNC(PRODUCT($E$12:$E699),16))</f>
        <v>1.2148264067041401</v>
      </c>
      <c r="G700" s="14">
        <f t="shared" ca="1" si="264"/>
        <v>1.2123615929309699</v>
      </c>
      <c r="H700" s="14">
        <f t="shared" ca="1" si="265"/>
        <v>1.00203307</v>
      </c>
      <c r="I700" s="13">
        <f t="shared" si="255"/>
        <v>0.06</v>
      </c>
      <c r="J700" s="29">
        <f t="shared" si="270"/>
        <v>45057</v>
      </c>
      <c r="K700" s="2">
        <f t="shared" si="256"/>
        <v>4</v>
      </c>
      <c r="L700" s="17">
        <f t="shared" si="257"/>
        <v>4</v>
      </c>
      <c r="M700" s="12">
        <f t="shared" si="251"/>
        <v>1.0009253309999999</v>
      </c>
      <c r="N700" s="12">
        <f t="shared" ca="1" si="252"/>
        <v>1.0029602820000001</v>
      </c>
      <c r="O700" s="179">
        <f t="shared" si="258"/>
        <v>0</v>
      </c>
      <c r="P700" s="14">
        <f t="shared" ca="1" si="268"/>
        <v>1.7466036</v>
      </c>
      <c r="Q700" s="14">
        <f t="shared" si="269"/>
        <v>0</v>
      </c>
      <c r="R700" s="14">
        <f t="shared" ca="1" si="267"/>
        <v>0</v>
      </c>
      <c r="S700" s="20">
        <f t="shared" si="259"/>
        <v>0</v>
      </c>
      <c r="T700" s="14">
        <f t="shared" si="266"/>
        <v>0</v>
      </c>
      <c r="U700" s="4" t="str">
        <f t="shared" si="260"/>
        <v>J=</v>
      </c>
      <c r="V700" s="29">
        <f t="shared" si="261"/>
        <v>45068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ht="15" x14ac:dyDescent="0.25">
      <c r="A701" s="145">
        <f t="shared" si="253"/>
        <v>45064</v>
      </c>
      <c r="B701" s="146">
        <f t="shared" ca="1" si="262"/>
        <v>592.19663535000007</v>
      </c>
      <c r="C701" s="147">
        <f t="shared" si="254"/>
        <v>590.01257460000011</v>
      </c>
      <c r="D701" s="13">
        <f ca="1">IF(A701&lt;$B$1,VLOOKUP(A701,[1]DI!$A$4:$B$15000,2,FALSE),0)</f>
        <v>0.13650000000000001</v>
      </c>
      <c r="E701" s="147">
        <f t="shared" ca="1" si="263"/>
        <v>1.00050788</v>
      </c>
      <c r="F701" s="147">
        <f ca="1">(TRUNC(PRODUCT($E$12:$E700),16))</f>
        <v>1.21544339273958</v>
      </c>
      <c r="G701" s="147">
        <f t="shared" ca="1" si="264"/>
        <v>1.2123615929309699</v>
      </c>
      <c r="H701" s="147">
        <f t="shared" ca="1" si="265"/>
        <v>1.0025419799999999</v>
      </c>
      <c r="I701" s="148">
        <f t="shared" si="255"/>
        <v>0.06</v>
      </c>
      <c r="J701" s="145">
        <f t="shared" si="270"/>
        <v>45057</v>
      </c>
      <c r="K701" s="149">
        <f t="shared" si="256"/>
        <v>5</v>
      </c>
      <c r="L701" s="150">
        <f t="shared" si="257"/>
        <v>5</v>
      </c>
      <c r="M701" s="151">
        <f t="shared" si="251"/>
        <v>1.001156798</v>
      </c>
      <c r="N701" s="151">
        <f t="shared" ca="1" si="252"/>
        <v>1.0037017189999999</v>
      </c>
      <c r="O701" s="180">
        <v>12.8</v>
      </c>
      <c r="P701" s="147">
        <f t="shared" ca="1" si="268"/>
        <v>2.18406075</v>
      </c>
      <c r="Q701" s="147">
        <f ca="1">P701</f>
        <v>2.18406075</v>
      </c>
      <c r="R701" s="147">
        <f t="shared" ca="1" si="267"/>
        <v>0</v>
      </c>
      <c r="S701" s="152">
        <f>T701/C701</f>
        <v>1.7332241820325431E-2</v>
      </c>
      <c r="T701" s="147">
        <v>10.22624062</v>
      </c>
      <c r="U701" s="153" t="str">
        <f t="shared" si="260"/>
        <v>J=</v>
      </c>
      <c r="V701" s="145">
        <f t="shared" si="261"/>
        <v>45068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53"/>
        <v>45065</v>
      </c>
      <c r="B702" s="144">
        <f t="shared" ca="1" si="262"/>
        <v>580.21494102000008</v>
      </c>
      <c r="C702" s="14">
        <f t="shared" si="254"/>
        <v>579.78633398000011</v>
      </c>
      <c r="D702" s="13">
        <f ca="1">IF(A702&lt;$B$1,VLOOKUP(A702,[1]DI!$A$4:$B$15000,2,FALSE),0)</f>
        <v>0.13650000000000001</v>
      </c>
      <c r="E702" s="14">
        <f t="shared" ca="1" si="263"/>
        <v>1.00050788</v>
      </c>
      <c r="F702" s="14">
        <f ca="1">(TRUNC(PRODUCT($E$12:$E701),16))</f>
        <v>1.21606069212989</v>
      </c>
      <c r="G702" s="14">
        <f t="shared" ca="1" si="264"/>
        <v>1.21544339273958</v>
      </c>
      <c r="H702" s="14">
        <f t="shared" ca="1" si="265"/>
        <v>1.00050788</v>
      </c>
      <c r="I702" s="13">
        <f t="shared" si="255"/>
        <v>0.06</v>
      </c>
      <c r="J702" s="29">
        <f t="shared" si="270"/>
        <v>45064</v>
      </c>
      <c r="K702" s="2">
        <f t="shared" si="256"/>
        <v>1</v>
      </c>
      <c r="L702" s="17">
        <f t="shared" si="257"/>
        <v>1</v>
      </c>
      <c r="M702" s="12">
        <f t="shared" si="251"/>
        <v>1.0002312529999999</v>
      </c>
      <c r="N702" s="12">
        <f t="shared" ca="1" si="252"/>
        <v>1.0007392500000001</v>
      </c>
      <c r="O702" s="179">
        <f t="shared" si="258"/>
        <v>0</v>
      </c>
      <c r="P702" s="14">
        <f t="shared" ca="1" si="268"/>
        <v>0.42860703999999999</v>
      </c>
      <c r="Q702" s="14">
        <v>0</v>
      </c>
      <c r="R702" s="14">
        <v>0</v>
      </c>
      <c r="S702" s="20">
        <f t="shared" si="259"/>
        <v>0</v>
      </c>
      <c r="T702" s="14">
        <f t="shared" si="266"/>
        <v>0</v>
      </c>
      <c r="U702" s="4" t="str">
        <f t="shared" si="260"/>
        <v>J=</v>
      </c>
      <c r="V702" s="29">
        <f t="shared" si="261"/>
        <v>45068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53"/>
        <v>45066</v>
      </c>
      <c r="B703" s="144">
        <f t="shared" ca="1" si="262"/>
        <v>580.50962206000008</v>
      </c>
      <c r="C703" s="14">
        <f t="shared" si="254"/>
        <v>579.78633398000011</v>
      </c>
      <c r="D703" s="13">
        <f ca="1">IF(A703&lt;$B$1,VLOOKUP(A703,[1]DI!$A$4:$B$15000,2,FALSE),0)</f>
        <v>0</v>
      </c>
      <c r="E703" s="14">
        <f t="shared" ca="1" si="263"/>
        <v>1</v>
      </c>
      <c r="F703" s="14">
        <f ca="1">(TRUNC(PRODUCT($E$12:$E702),16))</f>
        <v>1.2166783050342</v>
      </c>
      <c r="G703" s="14">
        <f t="shared" ca="1" si="264"/>
        <v>1.21544339273958</v>
      </c>
      <c r="H703" s="14">
        <f t="shared" ca="1" si="265"/>
        <v>1.00101602</v>
      </c>
      <c r="I703" s="13">
        <f t="shared" si="255"/>
        <v>0.06</v>
      </c>
      <c r="J703" s="29">
        <f t="shared" si="270"/>
        <v>45064</v>
      </c>
      <c r="K703" s="2">
        <f t="shared" si="256"/>
        <v>1</v>
      </c>
      <c r="L703" s="17">
        <f t="shared" si="257"/>
        <v>1</v>
      </c>
      <c r="M703" s="12">
        <f t="shared" si="251"/>
        <v>1.0002312529999999</v>
      </c>
      <c r="N703" s="12">
        <f t="shared" ca="1" si="252"/>
        <v>1.0012475080000001</v>
      </c>
      <c r="O703" s="179">
        <f t="shared" si="258"/>
        <v>0</v>
      </c>
      <c r="P703" s="14">
        <f t="shared" ca="1" si="268"/>
        <v>0.72328808</v>
      </c>
      <c r="Q703" s="14">
        <f t="shared" si="269"/>
        <v>0</v>
      </c>
      <c r="R703" s="14">
        <f t="shared" si="267"/>
        <v>0</v>
      </c>
      <c r="S703" s="20">
        <f t="shared" si="259"/>
        <v>0</v>
      </c>
      <c r="T703" s="14">
        <f t="shared" si="266"/>
        <v>0</v>
      </c>
      <c r="U703" s="4" t="str">
        <f t="shared" si="260"/>
        <v>J=</v>
      </c>
      <c r="V703" s="29">
        <f t="shared" si="261"/>
        <v>45068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53"/>
        <v>45067</v>
      </c>
      <c r="B704" s="144">
        <f t="shared" ca="1" si="262"/>
        <v>580.50962206000008</v>
      </c>
      <c r="C704" s="14">
        <f t="shared" si="254"/>
        <v>579.78633398000011</v>
      </c>
      <c r="D704" s="13">
        <f ca="1">IF(A704&lt;$B$1,VLOOKUP(A704,[1]DI!$A$4:$B$15000,2,FALSE),0)</f>
        <v>0</v>
      </c>
      <c r="E704" s="14">
        <f t="shared" ca="1" si="263"/>
        <v>1</v>
      </c>
      <c r="F704" s="14">
        <f ca="1">(TRUNC(PRODUCT($E$12:$E703),16))</f>
        <v>1.2166783050342</v>
      </c>
      <c r="G704" s="14">
        <f t="shared" ca="1" si="264"/>
        <v>1.21544339273958</v>
      </c>
      <c r="H704" s="14">
        <f t="shared" ca="1" si="265"/>
        <v>1.00101602</v>
      </c>
      <c r="I704" s="13">
        <f t="shared" si="255"/>
        <v>0.06</v>
      </c>
      <c r="J704" s="29">
        <f t="shared" si="270"/>
        <v>45064</v>
      </c>
      <c r="K704" s="2">
        <f t="shared" si="256"/>
        <v>1</v>
      </c>
      <c r="L704" s="17">
        <f t="shared" si="257"/>
        <v>1</v>
      </c>
      <c r="M704" s="12">
        <f t="shared" si="251"/>
        <v>1.0002312529999999</v>
      </c>
      <c r="N704" s="12">
        <f t="shared" ca="1" si="252"/>
        <v>1.0012475080000001</v>
      </c>
      <c r="O704" s="179">
        <f t="shared" si="258"/>
        <v>0</v>
      </c>
      <c r="P704" s="14">
        <f t="shared" ca="1" si="268"/>
        <v>0.72328808</v>
      </c>
      <c r="Q704" s="14">
        <f t="shared" si="269"/>
        <v>0</v>
      </c>
      <c r="R704" s="14">
        <f t="shared" si="267"/>
        <v>0</v>
      </c>
      <c r="S704" s="20">
        <f t="shared" si="259"/>
        <v>0</v>
      </c>
      <c r="T704" s="14">
        <f t="shared" si="266"/>
        <v>0</v>
      </c>
      <c r="U704" s="4" t="str">
        <f t="shared" si="260"/>
        <v>J=</v>
      </c>
      <c r="V704" s="29">
        <f t="shared" si="261"/>
        <v>45068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ht="15" x14ac:dyDescent="0.25">
      <c r="A705" s="35">
        <f t="shared" si="253"/>
        <v>45068</v>
      </c>
      <c r="B705" s="144">
        <f t="shared" ca="1" si="262"/>
        <v>580.64386637000007</v>
      </c>
      <c r="C705" s="14">
        <f t="shared" si="254"/>
        <v>579.78633398000011</v>
      </c>
      <c r="D705" s="13">
        <f ca="1">IF(A705&lt;$B$1,VLOOKUP(A705,[1]DI!$A$4:$B$15000,2,FALSE),0)</f>
        <v>0.13650000000000001</v>
      </c>
      <c r="E705" s="14">
        <f t="shared" ca="1" si="263"/>
        <v>1.00050788</v>
      </c>
      <c r="F705" s="14">
        <f ca="1">(TRUNC(PRODUCT($E$12:$E704),16))</f>
        <v>1.2166783050342</v>
      </c>
      <c r="G705" s="14">
        <f t="shared" ca="1" si="264"/>
        <v>1.21544339273958</v>
      </c>
      <c r="H705" s="14">
        <f t="shared" ca="1" si="265"/>
        <v>1.00101602</v>
      </c>
      <c r="I705" s="13">
        <f t="shared" si="255"/>
        <v>0.06</v>
      </c>
      <c r="J705" s="29">
        <f t="shared" si="270"/>
        <v>45064</v>
      </c>
      <c r="K705" s="2">
        <f t="shared" si="256"/>
        <v>2</v>
      </c>
      <c r="L705" s="17">
        <f t="shared" si="257"/>
        <v>2</v>
      </c>
      <c r="M705" s="12">
        <f t="shared" si="251"/>
        <v>1.000462559</v>
      </c>
      <c r="N705" s="12">
        <f t="shared" ca="1" si="252"/>
        <v>1.0014790490000001</v>
      </c>
      <c r="O705" s="179">
        <f t="shared" si="258"/>
        <v>13</v>
      </c>
      <c r="P705" s="14">
        <f t="shared" ca="1" si="268"/>
        <v>0.85753239000000003</v>
      </c>
      <c r="Q705" s="14">
        <f ca="1">P705</f>
        <v>0.85753239000000003</v>
      </c>
      <c r="R705" s="14">
        <f t="shared" ca="1" si="267"/>
        <v>0</v>
      </c>
      <c r="S705" s="152">
        <f>T705/C705</f>
        <v>1.2334129162566087E-2</v>
      </c>
      <c r="T705" s="14">
        <v>7.1511595300000002</v>
      </c>
      <c r="U705" s="4" t="str">
        <f t="shared" si="260"/>
        <v>J=</v>
      </c>
      <c r="V705" s="29">
        <f t="shared" si="261"/>
        <v>45068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53"/>
        <v>45069</v>
      </c>
      <c r="B706" s="144">
        <f t="shared" ca="1" si="262"/>
        <v>573.05849500000011</v>
      </c>
      <c r="C706" s="14">
        <f t="shared" si="254"/>
        <v>572.63517445000014</v>
      </c>
      <c r="D706" s="13">
        <f ca="1">IF(A706&lt;$B$1,VLOOKUP(A706,[1]DI!$A$4:$B$15000,2,FALSE),0)</f>
        <v>0.13650000000000001</v>
      </c>
      <c r="E706" s="14">
        <f t="shared" ca="1" si="263"/>
        <v>1.00050788</v>
      </c>
      <c r="F706" s="14">
        <f ca="1">(TRUNC(PRODUCT($E$12:$E705),16))</f>
        <v>1.2172962316117699</v>
      </c>
      <c r="G706" s="14">
        <f t="shared" ca="1" si="264"/>
        <v>1.2166783050342</v>
      </c>
      <c r="H706" s="14">
        <f t="shared" ca="1" si="265"/>
        <v>1.00050788</v>
      </c>
      <c r="I706" s="13">
        <f t="shared" si="255"/>
        <v>0.06</v>
      </c>
      <c r="J706" s="29">
        <f t="shared" si="270"/>
        <v>45068</v>
      </c>
      <c r="K706" s="2">
        <f t="shared" si="256"/>
        <v>1</v>
      </c>
      <c r="L706" s="17">
        <f t="shared" si="257"/>
        <v>1</v>
      </c>
      <c r="M706" s="12">
        <f t="shared" si="251"/>
        <v>1.0002312529999999</v>
      </c>
      <c r="N706" s="12">
        <f t="shared" ca="1" si="252"/>
        <v>1.0007392500000001</v>
      </c>
      <c r="O706" s="179">
        <f t="shared" si="258"/>
        <v>0</v>
      </c>
      <c r="P706" s="14">
        <f t="shared" ca="1" si="268"/>
        <v>0.42332055000000002</v>
      </c>
      <c r="Q706" s="14">
        <v>0</v>
      </c>
      <c r="R706" s="14">
        <f t="shared" ca="1" si="267"/>
        <v>0</v>
      </c>
      <c r="S706" s="20">
        <f t="shared" si="259"/>
        <v>0</v>
      </c>
      <c r="T706" s="14">
        <f t="shared" si="266"/>
        <v>0</v>
      </c>
      <c r="U706" s="4" t="str">
        <f t="shared" si="260"/>
        <v>J=</v>
      </c>
      <c r="V706" s="29">
        <f t="shared" si="261"/>
        <v>45097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53"/>
        <v>45070</v>
      </c>
      <c r="B707" s="144">
        <f t="shared" ca="1" si="262"/>
        <v>573.48212993000016</v>
      </c>
      <c r="C707" s="14">
        <f t="shared" si="254"/>
        <v>572.63517445000014</v>
      </c>
      <c r="D707" s="13">
        <f ca="1">IF(A707&lt;$B$1,VLOOKUP(A707,[1]DI!$A$4:$B$15000,2,FALSE),0)</f>
        <v>0.13650000000000001</v>
      </c>
      <c r="E707" s="14">
        <f t="shared" ca="1" si="263"/>
        <v>1.00050788</v>
      </c>
      <c r="F707" s="14">
        <f ca="1">(TRUNC(PRODUCT($E$12:$E706),16))</f>
        <v>1.21791447202188</v>
      </c>
      <c r="G707" s="14">
        <f t="shared" ca="1" si="264"/>
        <v>1.2166783050342</v>
      </c>
      <c r="H707" s="14">
        <f t="shared" ca="1" si="265"/>
        <v>1.00101602</v>
      </c>
      <c r="I707" s="13">
        <f t="shared" si="255"/>
        <v>0.06</v>
      </c>
      <c r="J707" s="29">
        <f t="shared" si="270"/>
        <v>45068</v>
      </c>
      <c r="K707" s="2">
        <f t="shared" si="256"/>
        <v>2</v>
      </c>
      <c r="L707" s="17">
        <f t="shared" si="257"/>
        <v>2</v>
      </c>
      <c r="M707" s="12">
        <f t="shared" si="251"/>
        <v>1.000462559</v>
      </c>
      <c r="N707" s="12">
        <f t="shared" ca="1" si="252"/>
        <v>1.0014790490000001</v>
      </c>
      <c r="O707" s="179">
        <f t="shared" si="258"/>
        <v>0</v>
      </c>
      <c r="P707" s="14">
        <f t="shared" ca="1" si="268"/>
        <v>0.84695547999999998</v>
      </c>
      <c r="Q707" s="14">
        <f t="shared" si="269"/>
        <v>0</v>
      </c>
      <c r="R707" s="14">
        <f t="shared" ca="1" si="267"/>
        <v>0</v>
      </c>
      <c r="S707" s="20">
        <f t="shared" si="259"/>
        <v>0</v>
      </c>
      <c r="T707" s="14">
        <f t="shared" si="266"/>
        <v>0</v>
      </c>
      <c r="U707" s="4" t="str">
        <f t="shared" si="260"/>
        <v>J=</v>
      </c>
      <c r="V707" s="29">
        <f t="shared" si="261"/>
        <v>45097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ht="15" x14ac:dyDescent="0.25">
      <c r="A708" s="145">
        <f t="shared" si="253"/>
        <v>45071</v>
      </c>
      <c r="B708" s="146">
        <f t="shared" ca="1" si="262"/>
        <v>573.90607293000016</v>
      </c>
      <c r="C708" s="147">
        <f t="shared" si="254"/>
        <v>572.63517445000014</v>
      </c>
      <c r="D708" s="13">
        <f ca="1">IF(A708&lt;$B$1,VLOOKUP(A708,[1]DI!$A$4:$B$15000,2,FALSE),0)</f>
        <v>0.13650000000000001</v>
      </c>
      <c r="E708" s="147">
        <f t="shared" ca="1" si="263"/>
        <v>1.00050788</v>
      </c>
      <c r="F708" s="147">
        <f ca="1">(TRUNC(PRODUCT($E$12:$E707),16))</f>
        <v>1.21853302642393</v>
      </c>
      <c r="G708" s="147">
        <f t="shared" ca="1" si="264"/>
        <v>1.2166783050342</v>
      </c>
      <c r="H708" s="147">
        <f t="shared" ca="1" si="265"/>
        <v>1.00152441</v>
      </c>
      <c r="I708" s="148">
        <f t="shared" si="255"/>
        <v>0.06</v>
      </c>
      <c r="J708" s="145">
        <f t="shared" si="270"/>
        <v>45068</v>
      </c>
      <c r="K708" s="149">
        <f t="shared" si="256"/>
        <v>3</v>
      </c>
      <c r="L708" s="150">
        <f t="shared" si="257"/>
        <v>3</v>
      </c>
      <c r="M708" s="151">
        <f t="shared" si="251"/>
        <v>1.0006939180000001</v>
      </c>
      <c r="N708" s="151">
        <f t="shared" ca="1" si="252"/>
        <v>1.0022193859999999</v>
      </c>
      <c r="O708" s="180">
        <v>13.5</v>
      </c>
      <c r="P708" s="147">
        <f t="shared" ca="1" si="268"/>
        <v>1.2708984800000001</v>
      </c>
      <c r="Q708" s="147">
        <f ca="1">P708</f>
        <v>1.2708984800000001</v>
      </c>
      <c r="R708" s="147">
        <f t="shared" ca="1" si="267"/>
        <v>0</v>
      </c>
      <c r="S708" s="152">
        <f>T708/C708</f>
        <v>2.7010839868256359E-3</v>
      </c>
      <c r="T708" s="147">
        <v>1.5467356999999999</v>
      </c>
      <c r="U708" s="153" t="str">
        <f t="shared" si="260"/>
        <v>J=</v>
      </c>
      <c r="V708" s="145">
        <f t="shared" si="261"/>
        <v>45097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53"/>
        <v>45072</v>
      </c>
      <c r="B709" s="144">
        <f t="shared" ca="1" si="262"/>
        <v>571.51061587000015</v>
      </c>
      <c r="C709" s="14">
        <f t="shared" si="254"/>
        <v>571.08843875000014</v>
      </c>
      <c r="D709" s="13">
        <f ca="1">IF(A709&lt;$B$1,VLOOKUP(A709,[1]DI!$A$4:$B$15000,2,FALSE),0)</f>
        <v>0.13650000000000001</v>
      </c>
      <c r="E709" s="14">
        <f t="shared" ca="1" si="263"/>
        <v>1.00050788</v>
      </c>
      <c r="F709" s="14">
        <f ca="1">(TRUNC(PRODUCT($E$12:$E708),16))</f>
        <v>1.2191518949773901</v>
      </c>
      <c r="G709" s="14">
        <f t="shared" ca="1" si="264"/>
        <v>1.21853302642393</v>
      </c>
      <c r="H709" s="14">
        <f t="shared" ca="1" si="265"/>
        <v>1.00050788</v>
      </c>
      <c r="I709" s="13">
        <f t="shared" si="255"/>
        <v>0.06</v>
      </c>
      <c r="J709" s="29">
        <f t="shared" si="270"/>
        <v>45071</v>
      </c>
      <c r="K709" s="2">
        <f t="shared" si="256"/>
        <v>1</v>
      </c>
      <c r="L709" s="17">
        <f t="shared" si="257"/>
        <v>1</v>
      </c>
      <c r="M709" s="12">
        <f t="shared" si="251"/>
        <v>1.0002312529999999</v>
      </c>
      <c r="N709" s="12">
        <f t="shared" ca="1" si="252"/>
        <v>1.0007392500000001</v>
      </c>
      <c r="O709" s="179">
        <f t="shared" si="258"/>
        <v>0</v>
      </c>
      <c r="P709" s="14">
        <f t="shared" ca="1" si="268"/>
        <v>0.42217712000000002</v>
      </c>
      <c r="Q709" s="14">
        <v>0</v>
      </c>
      <c r="R709" s="14">
        <f t="shared" ca="1" si="267"/>
        <v>0</v>
      </c>
      <c r="S709" s="20">
        <f t="shared" si="259"/>
        <v>0</v>
      </c>
      <c r="T709" s="14">
        <f t="shared" si="266"/>
        <v>0</v>
      </c>
      <c r="U709" s="4" t="str">
        <f t="shared" si="260"/>
        <v>J=</v>
      </c>
      <c r="V709" s="29">
        <f t="shared" si="261"/>
        <v>45097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53"/>
        <v>45073</v>
      </c>
      <c r="B710" s="144">
        <f t="shared" ca="1" si="262"/>
        <v>571.80087614000013</v>
      </c>
      <c r="C710" s="14">
        <f t="shared" si="254"/>
        <v>571.08843875000014</v>
      </c>
      <c r="D710" s="13">
        <f ca="1">IF(A710&lt;$B$1,VLOOKUP(A710,[1]DI!$A$4:$B$15000,2,FALSE),0)</f>
        <v>0</v>
      </c>
      <c r="E710" s="14">
        <f t="shared" ca="1" si="263"/>
        <v>1</v>
      </c>
      <c r="F710" s="14">
        <f ca="1">(TRUNC(PRODUCT($E$12:$E709),16))</f>
        <v>1.21977107784181</v>
      </c>
      <c r="G710" s="14">
        <f t="shared" ca="1" si="264"/>
        <v>1.21853302642393</v>
      </c>
      <c r="H710" s="14">
        <f t="shared" ca="1" si="265"/>
        <v>1.00101602</v>
      </c>
      <c r="I710" s="13">
        <f t="shared" si="255"/>
        <v>0.06</v>
      </c>
      <c r="J710" s="29">
        <f t="shared" si="270"/>
        <v>45071</v>
      </c>
      <c r="K710" s="2">
        <f t="shared" si="256"/>
        <v>1</v>
      </c>
      <c r="L710" s="17">
        <f t="shared" si="257"/>
        <v>1</v>
      </c>
      <c r="M710" s="12">
        <f t="shared" si="251"/>
        <v>1.0002312529999999</v>
      </c>
      <c r="N710" s="12">
        <f t="shared" ca="1" si="252"/>
        <v>1.0012475080000001</v>
      </c>
      <c r="O710" s="179">
        <f t="shared" si="258"/>
        <v>0</v>
      </c>
      <c r="P710" s="14">
        <f t="shared" ca="1" si="268"/>
        <v>0.71243738999999995</v>
      </c>
      <c r="Q710" s="14">
        <f t="shared" si="269"/>
        <v>0</v>
      </c>
      <c r="R710" s="14">
        <f t="shared" ca="1" si="267"/>
        <v>0</v>
      </c>
      <c r="S710" s="20">
        <f t="shared" si="259"/>
        <v>0</v>
      </c>
      <c r="T710" s="14">
        <f t="shared" si="266"/>
        <v>0</v>
      </c>
      <c r="U710" s="4" t="str">
        <f t="shared" si="260"/>
        <v>J=</v>
      </c>
      <c r="V710" s="29">
        <f t="shared" si="261"/>
        <v>45097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53"/>
        <v>45074</v>
      </c>
      <c r="B711" s="144">
        <f t="shared" ca="1" si="262"/>
        <v>571.80087614000013</v>
      </c>
      <c r="C711" s="14">
        <f t="shared" si="254"/>
        <v>571.08843875000014</v>
      </c>
      <c r="D711" s="13">
        <f ca="1">IF(A711&lt;$B$1,VLOOKUP(A711,[1]DI!$A$4:$B$15000,2,FALSE),0)</f>
        <v>0</v>
      </c>
      <c r="E711" s="14">
        <f t="shared" ca="1" si="263"/>
        <v>1</v>
      </c>
      <c r="F711" s="14">
        <f ca="1">(TRUNC(PRODUCT($E$12:$E710),16))</f>
        <v>1.21977107784181</v>
      </c>
      <c r="G711" s="14">
        <f t="shared" ca="1" si="264"/>
        <v>1.21853302642393</v>
      </c>
      <c r="H711" s="14">
        <f t="shared" ca="1" si="265"/>
        <v>1.00101602</v>
      </c>
      <c r="I711" s="13">
        <f t="shared" si="255"/>
        <v>0.06</v>
      </c>
      <c r="J711" s="29">
        <f t="shared" si="270"/>
        <v>45071</v>
      </c>
      <c r="K711" s="2">
        <f t="shared" si="256"/>
        <v>1</v>
      </c>
      <c r="L711" s="17">
        <f t="shared" si="257"/>
        <v>1</v>
      </c>
      <c r="M711" s="12">
        <f t="shared" si="251"/>
        <v>1.0002312529999999</v>
      </c>
      <c r="N711" s="12">
        <f t="shared" ca="1" si="252"/>
        <v>1.0012475080000001</v>
      </c>
      <c r="O711" s="179">
        <f t="shared" si="258"/>
        <v>0</v>
      </c>
      <c r="P711" s="14">
        <f t="shared" ca="1" si="268"/>
        <v>0.71243738999999995</v>
      </c>
      <c r="Q711" s="14">
        <f t="shared" si="269"/>
        <v>0</v>
      </c>
      <c r="R711" s="14">
        <f t="shared" ca="1" si="267"/>
        <v>0</v>
      </c>
      <c r="S711" s="20">
        <f t="shared" si="259"/>
        <v>0</v>
      </c>
      <c r="T711" s="14">
        <f t="shared" si="266"/>
        <v>0</v>
      </c>
      <c r="U711" s="4" t="str">
        <f t="shared" si="260"/>
        <v>J=</v>
      </c>
      <c r="V711" s="29">
        <f t="shared" si="261"/>
        <v>45097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53"/>
        <v>45075</v>
      </c>
      <c r="B712" s="144">
        <f t="shared" ca="1" si="262"/>
        <v>571.93310653000015</v>
      </c>
      <c r="C712" s="14">
        <f t="shared" si="254"/>
        <v>571.08843875000014</v>
      </c>
      <c r="D712" s="13">
        <f ca="1">IF(A712&lt;$B$1,VLOOKUP(A712,[1]DI!$A$4:$B$15000,2,FALSE),0)</f>
        <v>0.13650000000000001</v>
      </c>
      <c r="E712" s="14">
        <f t="shared" ca="1" si="263"/>
        <v>1.00050788</v>
      </c>
      <c r="F712" s="14">
        <f ca="1">(TRUNC(PRODUCT($E$12:$E711),16))</f>
        <v>1.21977107784181</v>
      </c>
      <c r="G712" s="14">
        <f t="shared" ca="1" si="264"/>
        <v>1.21853302642393</v>
      </c>
      <c r="H712" s="14">
        <f t="shared" ca="1" si="265"/>
        <v>1.00101602</v>
      </c>
      <c r="I712" s="13">
        <f t="shared" si="255"/>
        <v>0.06</v>
      </c>
      <c r="J712" s="29">
        <f t="shared" si="270"/>
        <v>45071</v>
      </c>
      <c r="K712" s="2">
        <f t="shared" si="256"/>
        <v>2</v>
      </c>
      <c r="L712" s="17">
        <f t="shared" si="257"/>
        <v>2</v>
      </c>
      <c r="M712" s="12">
        <f t="shared" si="251"/>
        <v>1.000462559</v>
      </c>
      <c r="N712" s="12">
        <f t="shared" ca="1" si="252"/>
        <v>1.0014790490000001</v>
      </c>
      <c r="O712" s="179">
        <f t="shared" si="258"/>
        <v>0</v>
      </c>
      <c r="P712" s="14">
        <f t="shared" ca="1" si="268"/>
        <v>0.84466777999999998</v>
      </c>
      <c r="Q712" s="14">
        <f t="shared" si="269"/>
        <v>0</v>
      </c>
      <c r="R712" s="14">
        <f t="shared" ca="1" si="267"/>
        <v>0</v>
      </c>
      <c r="S712" s="20">
        <f t="shared" si="259"/>
        <v>0</v>
      </c>
      <c r="T712" s="14">
        <f t="shared" si="266"/>
        <v>0</v>
      </c>
      <c r="U712" s="4" t="str">
        <f t="shared" si="260"/>
        <v>J=</v>
      </c>
      <c r="V712" s="29">
        <f t="shared" si="261"/>
        <v>45097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53"/>
        <v>45076</v>
      </c>
      <c r="B713" s="144">
        <f t="shared" ca="1" si="262"/>
        <v>572.35590443000012</v>
      </c>
      <c r="C713" s="14">
        <f t="shared" si="254"/>
        <v>571.08843875000014</v>
      </c>
      <c r="D713" s="13">
        <f ca="1">IF(A713&lt;$B$1,VLOOKUP(A713,[1]DI!$A$4:$B$15000,2,FALSE),0)</f>
        <v>0.13650000000000001</v>
      </c>
      <c r="E713" s="14">
        <f t="shared" ca="1" si="263"/>
        <v>1.00050788</v>
      </c>
      <c r="F713" s="14">
        <f ca="1">(TRUNC(PRODUCT($E$12:$E712),16))</f>
        <v>1.22039057517682</v>
      </c>
      <c r="G713" s="14">
        <f t="shared" ca="1" si="264"/>
        <v>1.21853302642393</v>
      </c>
      <c r="H713" s="14">
        <f t="shared" ca="1" si="265"/>
        <v>1.00152441</v>
      </c>
      <c r="I713" s="13">
        <f t="shared" si="255"/>
        <v>0.06</v>
      </c>
      <c r="J713" s="29">
        <f t="shared" si="270"/>
        <v>45071</v>
      </c>
      <c r="K713" s="2">
        <f t="shared" si="256"/>
        <v>3</v>
      </c>
      <c r="L713" s="17">
        <f t="shared" si="257"/>
        <v>3</v>
      </c>
      <c r="M713" s="12">
        <f t="shared" si="251"/>
        <v>1.0006939180000001</v>
      </c>
      <c r="N713" s="12">
        <f t="shared" ca="1" si="252"/>
        <v>1.0022193859999999</v>
      </c>
      <c r="O713" s="179">
        <f t="shared" si="258"/>
        <v>0</v>
      </c>
      <c r="P713" s="14">
        <f t="shared" ca="1" si="268"/>
        <v>1.2674656799999999</v>
      </c>
      <c r="Q713" s="14">
        <f t="shared" si="269"/>
        <v>0</v>
      </c>
      <c r="R713" s="14">
        <f t="shared" ca="1" si="267"/>
        <v>0</v>
      </c>
      <c r="S713" s="20">
        <f t="shared" si="259"/>
        <v>0</v>
      </c>
      <c r="T713" s="14">
        <f t="shared" si="266"/>
        <v>0</v>
      </c>
      <c r="U713" s="4" t="str">
        <f t="shared" si="260"/>
        <v>J=</v>
      </c>
      <c r="V713" s="29">
        <f t="shared" si="261"/>
        <v>45097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53"/>
        <v>45077</v>
      </c>
      <c r="B714" s="144">
        <f t="shared" ca="1" si="262"/>
        <v>572.77902157000017</v>
      </c>
      <c r="C714" s="14">
        <f t="shared" si="254"/>
        <v>571.08843875000014</v>
      </c>
      <c r="D714" s="13">
        <f ca="1">IF(A714&lt;$B$1,VLOOKUP(A714,[1]DI!$A$4:$B$15000,2,FALSE),0)</f>
        <v>0.13650000000000001</v>
      </c>
      <c r="E714" s="14">
        <f t="shared" ca="1" si="263"/>
        <v>1.00050788</v>
      </c>
      <c r="F714" s="14">
        <f ca="1">(TRUNC(PRODUCT($E$12:$E713),16))</f>
        <v>1.2210103871421401</v>
      </c>
      <c r="G714" s="14">
        <f t="shared" ca="1" si="264"/>
        <v>1.21853302642393</v>
      </c>
      <c r="H714" s="14">
        <f t="shared" ca="1" si="265"/>
        <v>1.00203307</v>
      </c>
      <c r="I714" s="13">
        <f t="shared" si="255"/>
        <v>0.06</v>
      </c>
      <c r="J714" s="29">
        <f t="shared" si="270"/>
        <v>45071</v>
      </c>
      <c r="K714" s="2">
        <f t="shared" si="256"/>
        <v>4</v>
      </c>
      <c r="L714" s="17">
        <f t="shared" si="257"/>
        <v>4</v>
      </c>
      <c r="M714" s="12">
        <f t="shared" si="251"/>
        <v>1.0009253309999999</v>
      </c>
      <c r="N714" s="12">
        <f t="shared" ca="1" si="252"/>
        <v>1.0029602820000001</v>
      </c>
      <c r="O714" s="179">
        <f t="shared" si="258"/>
        <v>0</v>
      </c>
      <c r="P714" s="14">
        <f t="shared" ca="1" si="268"/>
        <v>1.6905828199999999</v>
      </c>
      <c r="Q714" s="14">
        <f t="shared" si="269"/>
        <v>0</v>
      </c>
      <c r="R714" s="14">
        <f t="shared" ca="1" si="267"/>
        <v>0</v>
      </c>
      <c r="S714" s="20">
        <f t="shared" si="259"/>
        <v>0</v>
      </c>
      <c r="T714" s="14">
        <f t="shared" si="266"/>
        <v>0</v>
      </c>
      <c r="U714" s="4" t="str">
        <f t="shared" si="260"/>
        <v>J=</v>
      </c>
      <c r="V714" s="29">
        <f t="shared" si="261"/>
        <v>45097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ht="15" x14ac:dyDescent="0.25">
      <c r="A715" s="145">
        <f t="shared" si="253"/>
        <v>45078</v>
      </c>
      <c r="B715" s="146">
        <f t="shared" ca="1" si="262"/>
        <v>573.20244767000008</v>
      </c>
      <c r="C715" s="147">
        <f t="shared" si="254"/>
        <v>571.08843875000014</v>
      </c>
      <c r="D715" s="13">
        <f ca="1">IF(A715&lt;$B$1,VLOOKUP(A715,[1]DI!$A$4:$B$15000,2,FALSE),0)</f>
        <v>0.13650000000000001</v>
      </c>
      <c r="E715" s="147">
        <f t="shared" ca="1" si="263"/>
        <v>1.00050788</v>
      </c>
      <c r="F715" s="147">
        <f ca="1">(TRUNC(PRODUCT($E$12:$E714),16))</f>
        <v>1.22163051389757</v>
      </c>
      <c r="G715" s="147">
        <f t="shared" ca="1" si="264"/>
        <v>1.21853302642393</v>
      </c>
      <c r="H715" s="147">
        <f t="shared" ca="1" si="265"/>
        <v>1.0025419799999999</v>
      </c>
      <c r="I715" s="148">
        <f t="shared" si="255"/>
        <v>0.06</v>
      </c>
      <c r="J715" s="145">
        <f t="shared" si="270"/>
        <v>45071</v>
      </c>
      <c r="K715" s="149">
        <f t="shared" si="256"/>
        <v>5</v>
      </c>
      <c r="L715" s="150">
        <f t="shared" si="257"/>
        <v>5</v>
      </c>
      <c r="M715" s="151">
        <f t="shared" si="251"/>
        <v>1.001156798</v>
      </c>
      <c r="N715" s="151">
        <f t="shared" ca="1" si="252"/>
        <v>1.0037017189999999</v>
      </c>
      <c r="O715" s="180">
        <v>13.7</v>
      </c>
      <c r="P715" s="147">
        <f t="shared" ca="1" si="268"/>
        <v>2.1140089199999998</v>
      </c>
      <c r="Q715" s="147">
        <f ca="1">P715</f>
        <v>2.1140089199999998</v>
      </c>
      <c r="R715" s="147">
        <f t="shared" ca="1" si="267"/>
        <v>0</v>
      </c>
      <c r="S715" s="152">
        <f>T715/C715</f>
        <v>1.1130064310026271E-2</v>
      </c>
      <c r="T715" s="147">
        <v>6.35625105</v>
      </c>
      <c r="U715" s="153" t="str">
        <f t="shared" si="260"/>
        <v>J=</v>
      </c>
      <c r="V715" s="145">
        <f t="shared" si="261"/>
        <v>45097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53"/>
        <v>45079</v>
      </c>
      <c r="B716" s="144">
        <f t="shared" ca="1" si="262"/>
        <v>565.14966596000022</v>
      </c>
      <c r="C716" s="14">
        <f t="shared" si="254"/>
        <v>564.73218770000017</v>
      </c>
      <c r="D716" s="13">
        <f ca="1">IF(A716&lt;$B$1,VLOOKUP(A716,[1]DI!$A$4:$B$15000,2,FALSE),0)</f>
        <v>0.13650000000000001</v>
      </c>
      <c r="E716" s="14">
        <f t="shared" ca="1" si="263"/>
        <v>1.00050788</v>
      </c>
      <c r="F716" s="14">
        <f ca="1">(TRUNC(PRODUCT($E$12:$E715),16))</f>
        <v>1.2222509556029599</v>
      </c>
      <c r="G716" s="14">
        <f t="shared" ca="1" si="264"/>
        <v>1.22163051389757</v>
      </c>
      <c r="H716" s="14">
        <f t="shared" ca="1" si="265"/>
        <v>1.00050788</v>
      </c>
      <c r="I716" s="13">
        <f t="shared" si="255"/>
        <v>0.06</v>
      </c>
      <c r="J716" s="29">
        <f t="shared" si="270"/>
        <v>45078</v>
      </c>
      <c r="K716" s="2">
        <f t="shared" si="256"/>
        <v>1</v>
      </c>
      <c r="L716" s="17">
        <f t="shared" si="257"/>
        <v>1</v>
      </c>
      <c r="M716" s="12">
        <f t="shared" ref="M716:M779" si="271">ROUND((I716+1)^(L716/252),9)</f>
        <v>1.0002312529999999</v>
      </c>
      <c r="N716" s="12">
        <f t="shared" ref="N716:N779" ca="1" si="272">ROUND(H716*M716,9)</f>
        <v>1.0007392500000001</v>
      </c>
      <c r="O716" s="179">
        <f t="shared" si="258"/>
        <v>0</v>
      </c>
      <c r="P716" s="14">
        <f t="shared" ca="1" si="268"/>
        <v>0.41747825999999999</v>
      </c>
      <c r="Q716" s="14">
        <v>0</v>
      </c>
      <c r="R716" s="14">
        <f t="shared" ca="1" si="267"/>
        <v>0</v>
      </c>
      <c r="S716" s="20">
        <f t="shared" ref="S716:S779" si="273">IF($O716&gt;0,VLOOKUP($O716,$Y$12:$AE$150,7),0)</f>
        <v>0</v>
      </c>
      <c r="T716" s="14">
        <f t="shared" si="266"/>
        <v>0</v>
      </c>
      <c r="U716" s="4" t="str">
        <f t="shared" si="260"/>
        <v>J=</v>
      </c>
      <c r="V716" s="29">
        <f t="shared" si="261"/>
        <v>45097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74">(A716+1)</f>
        <v>45080</v>
      </c>
      <c r="B717" s="144">
        <f t="shared" ca="1" si="262"/>
        <v>565.43669562000014</v>
      </c>
      <c r="C717" s="14">
        <f t="shared" ref="C717:C780" si="275">(C716-T716)</f>
        <v>564.73218770000017</v>
      </c>
      <c r="D717" s="13">
        <f ca="1">IF(A717&lt;$B$1,VLOOKUP(A717,[1]DI!$A$4:$B$15000,2,FALSE),0)</f>
        <v>0</v>
      </c>
      <c r="E717" s="14">
        <f t="shared" ca="1" si="263"/>
        <v>1</v>
      </c>
      <c r="F717" s="14">
        <f ca="1">(TRUNC(PRODUCT($E$12:$E716),16))</f>
        <v>1.2228717124182999</v>
      </c>
      <c r="G717" s="14">
        <f t="shared" ca="1" si="264"/>
        <v>1.22163051389757</v>
      </c>
      <c r="H717" s="14">
        <f t="shared" ca="1" si="265"/>
        <v>1.00101602</v>
      </c>
      <c r="I717" s="13">
        <f t="shared" ref="I717:I780" si="276">I716</f>
        <v>0.06</v>
      </c>
      <c r="J717" s="29">
        <f t="shared" si="270"/>
        <v>45078</v>
      </c>
      <c r="K717" s="2">
        <f t="shared" ref="K717:K780" si="277">IF(A717&gt;J717,IF(NETWORKDAYS(J717,A717,$Y$160:$Y$544)-1=0,1,NETWORKDAYS(J717,A717,$Y$160:$Y$544)-1),0)</f>
        <v>1</v>
      </c>
      <c r="L717" s="17">
        <f t="shared" ref="L717:L780" si="278">IF(AND(K717=1,K716=1),1,IF(K717&gt;0,IF(K717=K716,K717+1,K717),0))</f>
        <v>1</v>
      </c>
      <c r="M717" s="12">
        <f t="shared" si="271"/>
        <v>1.0002312529999999</v>
      </c>
      <c r="N717" s="12">
        <f t="shared" ca="1" si="272"/>
        <v>1.0012475080000001</v>
      </c>
      <c r="O717" s="179">
        <f t="shared" ref="O717:O780" si="279">IF(VLOOKUP(A717,Z$12:AG$150,8)=VLOOKUP(A716,Z$12:AG$150,8),0,VLOOKUP(A717,Z$12:AG$150,8))</f>
        <v>0</v>
      </c>
      <c r="P717" s="14">
        <f t="shared" ca="1" si="268"/>
        <v>0.70450791999999995</v>
      </c>
      <c r="Q717" s="14">
        <f t="shared" si="269"/>
        <v>0</v>
      </c>
      <c r="R717" s="14">
        <f t="shared" ca="1" si="267"/>
        <v>0</v>
      </c>
      <c r="S717" s="20">
        <f t="shared" si="273"/>
        <v>0</v>
      </c>
      <c r="T717" s="14">
        <f t="shared" si="266"/>
        <v>0</v>
      </c>
      <c r="U717" s="4" t="str">
        <f t="shared" ref="U717:U780" si="280">IF(O716&gt;0,VLOOKUP(O716,Y$12:AI$150,10),U716)</f>
        <v>J=</v>
      </c>
      <c r="V717" s="29">
        <f t="shared" ref="V717:V780" si="281">IF(O716&gt;0,VLOOKUP(O716,Y$12:AI$150,11),V716)</f>
        <v>45097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74"/>
        <v>45081</v>
      </c>
      <c r="B718" s="144">
        <f t="shared" ref="B718:B781" ca="1" si="282">IF(A718&lt;=TODAY(),C718+P718,IF(AND(A718&gt;TODAY(),A718&lt;=$B$1),IF(VLOOKUP(TODAY(),$A$10:$D$5000,4,FALSE)=0,"n.d",C718+P718),"n.d"))</f>
        <v>565.43669562000014</v>
      </c>
      <c r="C718" s="14">
        <f t="shared" si="275"/>
        <v>564.73218770000017</v>
      </c>
      <c r="D718" s="13">
        <f ca="1">IF(A718&lt;$B$1,VLOOKUP(A718,[1]DI!$A$4:$B$15000,2,FALSE),0)</f>
        <v>0</v>
      </c>
      <c r="E718" s="14">
        <f t="shared" ref="E718:E781" ca="1" si="283">ROUND(((1+D718)^(1/252)),8)</f>
        <v>1</v>
      </c>
      <c r="F718" s="14">
        <f ca="1">(TRUNC(PRODUCT($E$12:$E717),16))</f>
        <v>1.2228717124182999</v>
      </c>
      <c r="G718" s="14">
        <f t="shared" ref="G718:G781" ca="1" si="284">IF(O717&gt;0,F717,G717)</f>
        <v>1.22163051389757</v>
      </c>
      <c r="H718" s="14">
        <f t="shared" ref="H718:H781" ca="1" si="285">ROUND(F718/G718,8)</f>
        <v>1.00101602</v>
      </c>
      <c r="I718" s="13">
        <f t="shared" si="276"/>
        <v>0.06</v>
      </c>
      <c r="J718" s="29">
        <f t="shared" si="270"/>
        <v>45078</v>
      </c>
      <c r="K718" s="2">
        <f t="shared" si="277"/>
        <v>1</v>
      </c>
      <c r="L718" s="17">
        <f t="shared" si="278"/>
        <v>1</v>
      </c>
      <c r="M718" s="12">
        <f t="shared" si="271"/>
        <v>1.0002312529999999</v>
      </c>
      <c r="N718" s="12">
        <f t="shared" ca="1" si="272"/>
        <v>1.0012475080000001</v>
      </c>
      <c r="O718" s="179">
        <f t="shared" si="279"/>
        <v>0</v>
      </c>
      <c r="P718" s="14">
        <f t="shared" ca="1" si="268"/>
        <v>0.70450791999999995</v>
      </c>
      <c r="Q718" s="14">
        <f t="shared" si="269"/>
        <v>0</v>
      </c>
      <c r="R718" s="14">
        <f t="shared" ca="1" si="267"/>
        <v>0</v>
      </c>
      <c r="S718" s="20">
        <f t="shared" si="273"/>
        <v>0</v>
      </c>
      <c r="T718" s="14">
        <f t="shared" ref="T718:T781" si="286">IF(S718&gt;0,TRUNC(S718*C718,8),0)</f>
        <v>0</v>
      </c>
      <c r="U718" s="4" t="str">
        <f t="shared" si="280"/>
        <v>J=</v>
      </c>
      <c r="V718" s="29">
        <f t="shared" si="281"/>
        <v>45097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74"/>
        <v>45082</v>
      </c>
      <c r="B719" s="144">
        <f t="shared" ca="1" si="282"/>
        <v>565.56745427000021</v>
      </c>
      <c r="C719" s="14">
        <f t="shared" si="275"/>
        <v>564.73218770000017</v>
      </c>
      <c r="D719" s="13">
        <f ca="1">IF(A719&lt;$B$1,VLOOKUP(A719,[1]DI!$A$4:$B$15000,2,FALSE),0)</f>
        <v>0.13650000000000001</v>
      </c>
      <c r="E719" s="14">
        <f t="shared" ca="1" si="283"/>
        <v>1.00050788</v>
      </c>
      <c r="F719" s="14">
        <f ca="1">(TRUNC(PRODUCT($E$12:$E718),16))</f>
        <v>1.2228717124182999</v>
      </c>
      <c r="G719" s="14">
        <f t="shared" ca="1" si="284"/>
        <v>1.22163051389757</v>
      </c>
      <c r="H719" s="14">
        <f t="shared" ca="1" si="285"/>
        <v>1.00101602</v>
      </c>
      <c r="I719" s="13">
        <f t="shared" si="276"/>
        <v>0.06</v>
      </c>
      <c r="J719" s="29">
        <f t="shared" si="270"/>
        <v>45078</v>
      </c>
      <c r="K719" s="2">
        <f t="shared" si="277"/>
        <v>2</v>
      </c>
      <c r="L719" s="17">
        <f t="shared" si="278"/>
        <v>2</v>
      </c>
      <c r="M719" s="12">
        <f t="shared" si="271"/>
        <v>1.000462559</v>
      </c>
      <c r="N719" s="12">
        <f t="shared" ca="1" si="272"/>
        <v>1.0014790490000001</v>
      </c>
      <c r="O719" s="179">
        <f t="shared" si="279"/>
        <v>0</v>
      </c>
      <c r="P719" s="14">
        <f t="shared" ca="1" si="268"/>
        <v>0.83526657000000004</v>
      </c>
      <c r="Q719" s="14">
        <f t="shared" si="269"/>
        <v>0</v>
      </c>
      <c r="R719" s="14">
        <f t="shared" ca="1" si="267"/>
        <v>0</v>
      </c>
      <c r="S719" s="20">
        <f t="shared" si="273"/>
        <v>0</v>
      </c>
      <c r="T719" s="14">
        <f t="shared" si="286"/>
        <v>0</v>
      </c>
      <c r="U719" s="4" t="str">
        <f t="shared" si="280"/>
        <v>J=</v>
      </c>
      <c r="V719" s="29">
        <f t="shared" si="281"/>
        <v>45097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74"/>
        <v>45083</v>
      </c>
      <c r="B720" s="144">
        <f t="shared" ca="1" si="282"/>
        <v>565.98554641000021</v>
      </c>
      <c r="C720" s="14">
        <f t="shared" si="275"/>
        <v>564.73218770000017</v>
      </c>
      <c r="D720" s="13">
        <f ca="1">IF(A720&lt;$B$1,VLOOKUP(A720,[1]DI!$A$4:$B$15000,2,FALSE),0)</f>
        <v>0.13650000000000001</v>
      </c>
      <c r="E720" s="14">
        <f t="shared" ca="1" si="283"/>
        <v>1.00050788</v>
      </c>
      <c r="F720" s="14">
        <f ca="1">(TRUNC(PRODUCT($E$12:$E719),16))</f>
        <v>1.2234927845036001</v>
      </c>
      <c r="G720" s="14">
        <f t="shared" ca="1" si="284"/>
        <v>1.22163051389757</v>
      </c>
      <c r="H720" s="14">
        <f t="shared" ca="1" si="285"/>
        <v>1.00152441</v>
      </c>
      <c r="I720" s="13">
        <f t="shared" si="276"/>
        <v>0.06</v>
      </c>
      <c r="J720" s="29">
        <f t="shared" si="270"/>
        <v>45078</v>
      </c>
      <c r="K720" s="2">
        <f t="shared" si="277"/>
        <v>3</v>
      </c>
      <c r="L720" s="17">
        <f t="shared" si="278"/>
        <v>3</v>
      </c>
      <c r="M720" s="12">
        <f t="shared" si="271"/>
        <v>1.0006939180000001</v>
      </c>
      <c r="N720" s="12">
        <f t="shared" ca="1" si="272"/>
        <v>1.0022193859999999</v>
      </c>
      <c r="O720" s="179">
        <f t="shared" si="279"/>
        <v>0</v>
      </c>
      <c r="P720" s="14">
        <f t="shared" ca="1" si="268"/>
        <v>1.2533587100000001</v>
      </c>
      <c r="Q720" s="14">
        <f t="shared" si="269"/>
        <v>0</v>
      </c>
      <c r="R720" s="14">
        <f t="shared" ca="1" si="267"/>
        <v>0</v>
      </c>
      <c r="S720" s="20">
        <f t="shared" si="273"/>
        <v>0</v>
      </c>
      <c r="T720" s="14">
        <f t="shared" si="286"/>
        <v>0</v>
      </c>
      <c r="U720" s="4" t="str">
        <f t="shared" si="280"/>
        <v>J=</v>
      </c>
      <c r="V720" s="29">
        <f t="shared" si="281"/>
        <v>45097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74"/>
        <v>45084</v>
      </c>
      <c r="B721" s="144">
        <f t="shared" ca="1" si="282"/>
        <v>566.40395423000018</v>
      </c>
      <c r="C721" s="14">
        <f t="shared" si="275"/>
        <v>564.73218770000017</v>
      </c>
      <c r="D721" s="13">
        <f ca="1">IF(A721&lt;$B$1,VLOOKUP(A721,[1]DI!$A$4:$B$15000,2,FALSE),0)</f>
        <v>0.13650000000000001</v>
      </c>
      <c r="E721" s="14">
        <f t="shared" ca="1" si="283"/>
        <v>1.00050788</v>
      </c>
      <c r="F721" s="14">
        <f ca="1">(TRUNC(PRODUCT($E$12:$E720),16))</f>
        <v>1.2241141720189901</v>
      </c>
      <c r="G721" s="14">
        <f t="shared" ca="1" si="284"/>
        <v>1.22163051389757</v>
      </c>
      <c r="H721" s="14">
        <f t="shared" ca="1" si="285"/>
        <v>1.00203307</v>
      </c>
      <c r="I721" s="13">
        <f t="shared" si="276"/>
        <v>0.06</v>
      </c>
      <c r="J721" s="29">
        <f t="shared" si="270"/>
        <v>45078</v>
      </c>
      <c r="K721" s="2">
        <f t="shared" si="277"/>
        <v>4</v>
      </c>
      <c r="L721" s="17">
        <f t="shared" si="278"/>
        <v>4</v>
      </c>
      <c r="M721" s="12">
        <f t="shared" si="271"/>
        <v>1.0009253309999999</v>
      </c>
      <c r="N721" s="12">
        <f t="shared" ca="1" si="272"/>
        <v>1.0029602820000001</v>
      </c>
      <c r="O721" s="179">
        <f t="shared" si="279"/>
        <v>0</v>
      </c>
      <c r="P721" s="14">
        <f t="shared" ca="1" si="268"/>
        <v>1.67176653</v>
      </c>
      <c r="Q721" s="14">
        <f t="shared" si="269"/>
        <v>0</v>
      </c>
      <c r="R721" s="14">
        <f t="shared" ca="1" si="267"/>
        <v>0</v>
      </c>
      <c r="S721" s="20">
        <f t="shared" si="273"/>
        <v>0</v>
      </c>
      <c r="T721" s="14">
        <f t="shared" si="286"/>
        <v>0</v>
      </c>
      <c r="U721" s="4" t="str">
        <f t="shared" si="280"/>
        <v>J=</v>
      </c>
      <c r="V721" s="29">
        <f t="shared" si="281"/>
        <v>45097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74"/>
        <v>45085</v>
      </c>
      <c r="B722" s="144">
        <f t="shared" ca="1" si="282"/>
        <v>566.82266756000013</v>
      </c>
      <c r="C722" s="14">
        <f t="shared" si="275"/>
        <v>564.73218770000017</v>
      </c>
      <c r="D722" s="13">
        <f ca="1">IF(A722&lt;$B$1,VLOOKUP(A722,[1]DI!$A$4:$B$15000,2,FALSE),0)</f>
        <v>0</v>
      </c>
      <c r="E722" s="14">
        <f t="shared" ca="1" si="283"/>
        <v>1</v>
      </c>
      <c r="F722" s="14">
        <f ca="1">(TRUNC(PRODUCT($E$12:$E721),16))</f>
        <v>1.22473587512468</v>
      </c>
      <c r="G722" s="14">
        <f t="shared" ca="1" si="284"/>
        <v>1.22163051389757</v>
      </c>
      <c r="H722" s="14">
        <f t="shared" ca="1" si="285"/>
        <v>1.0025419799999999</v>
      </c>
      <c r="I722" s="13">
        <f t="shared" si="276"/>
        <v>0.06</v>
      </c>
      <c r="J722" s="29">
        <f t="shared" si="270"/>
        <v>45078</v>
      </c>
      <c r="K722" s="2">
        <f t="shared" si="277"/>
        <v>4</v>
      </c>
      <c r="L722" s="17">
        <f t="shared" si="278"/>
        <v>5</v>
      </c>
      <c r="M722" s="12">
        <f t="shared" si="271"/>
        <v>1.001156798</v>
      </c>
      <c r="N722" s="12">
        <f t="shared" ca="1" si="272"/>
        <v>1.0037017189999999</v>
      </c>
      <c r="O722" s="179">
        <f t="shared" si="279"/>
        <v>0</v>
      </c>
      <c r="P722" s="14">
        <f t="shared" ca="1" si="268"/>
        <v>2.0904798599999999</v>
      </c>
      <c r="Q722" s="14">
        <f t="shared" si="269"/>
        <v>0</v>
      </c>
      <c r="R722" s="14">
        <f t="shared" ref="R722:R785" ca="1" si="287">IF(O722&gt;0,P722-Q722,R721)</f>
        <v>0</v>
      </c>
      <c r="S722" s="20">
        <f t="shared" si="273"/>
        <v>0</v>
      </c>
      <c r="T722" s="14">
        <f t="shared" si="286"/>
        <v>0</v>
      </c>
      <c r="U722" s="4" t="str">
        <f t="shared" si="280"/>
        <v>J=</v>
      </c>
      <c r="V722" s="29">
        <f t="shared" si="281"/>
        <v>45097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ht="15" x14ac:dyDescent="0.25">
      <c r="A723" s="145">
        <f t="shared" si="274"/>
        <v>45086</v>
      </c>
      <c r="B723" s="146">
        <f t="shared" ca="1" si="282"/>
        <v>566.82266756000013</v>
      </c>
      <c r="C723" s="147">
        <f t="shared" si="275"/>
        <v>564.73218770000017</v>
      </c>
      <c r="D723" s="13">
        <f ca="1">IF(A723&lt;$B$1,VLOOKUP(A723,[1]DI!$A$4:$B$15000,2,FALSE),0)</f>
        <v>0.13650000000000001</v>
      </c>
      <c r="E723" s="147">
        <f t="shared" ca="1" si="283"/>
        <v>1.00050788</v>
      </c>
      <c r="F723" s="147">
        <f ca="1">(TRUNC(PRODUCT($E$12:$E722),16))</f>
        <v>1.22473587512468</v>
      </c>
      <c r="G723" s="147">
        <f t="shared" ca="1" si="284"/>
        <v>1.22163051389757</v>
      </c>
      <c r="H723" s="147">
        <f t="shared" ca="1" si="285"/>
        <v>1.0025419799999999</v>
      </c>
      <c r="I723" s="148">
        <f t="shared" si="276"/>
        <v>0.06</v>
      </c>
      <c r="J723" s="145">
        <f t="shared" si="270"/>
        <v>45078</v>
      </c>
      <c r="K723" s="149">
        <f t="shared" si="277"/>
        <v>5</v>
      </c>
      <c r="L723" s="150">
        <f t="shared" si="278"/>
        <v>5</v>
      </c>
      <c r="M723" s="151">
        <f t="shared" si="271"/>
        <v>1.001156798</v>
      </c>
      <c r="N723" s="151">
        <f t="shared" ca="1" si="272"/>
        <v>1.0037017189999999</v>
      </c>
      <c r="O723" s="180">
        <v>13.8</v>
      </c>
      <c r="P723" s="147">
        <f t="shared" ca="1" si="268"/>
        <v>2.0904798599999999</v>
      </c>
      <c r="Q723" s="147">
        <f ca="1">P723</f>
        <v>2.0904798599999999</v>
      </c>
      <c r="R723" s="147">
        <f t="shared" ca="1" si="287"/>
        <v>0</v>
      </c>
      <c r="S723" s="152">
        <f>T723/C723</f>
        <v>1.0084137940133207E-2</v>
      </c>
      <c r="T723" s="147">
        <v>5.6948372799999998</v>
      </c>
      <c r="U723" s="153" t="str">
        <f t="shared" si="280"/>
        <v>J=</v>
      </c>
      <c r="V723" s="145">
        <f t="shared" si="281"/>
        <v>45097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74"/>
        <v>45087</v>
      </c>
      <c r="B724" s="144">
        <f t="shared" ca="1" si="282"/>
        <v>559.45061878000013</v>
      </c>
      <c r="C724" s="14">
        <f t="shared" si="275"/>
        <v>559.03735042000017</v>
      </c>
      <c r="D724" s="13">
        <f ca="1">IF(A724&lt;$B$1,VLOOKUP(A724,[1]DI!$A$4:$B$15000,2,FALSE),0)</f>
        <v>0</v>
      </c>
      <c r="E724" s="14">
        <f t="shared" ca="1" si="283"/>
        <v>1</v>
      </c>
      <c r="F724" s="14">
        <f ca="1">(TRUNC(PRODUCT($E$12:$E723),16))</f>
        <v>1.22535789398094</v>
      </c>
      <c r="G724" s="14">
        <f t="shared" ca="1" si="284"/>
        <v>1.22473587512468</v>
      </c>
      <c r="H724" s="14">
        <f t="shared" ca="1" si="285"/>
        <v>1.00050788</v>
      </c>
      <c r="I724" s="13">
        <f t="shared" si="276"/>
        <v>0.06</v>
      </c>
      <c r="J724" s="29">
        <f t="shared" si="270"/>
        <v>45086</v>
      </c>
      <c r="K724" s="2">
        <f t="shared" si="277"/>
        <v>1</v>
      </c>
      <c r="L724" s="17">
        <f t="shared" si="278"/>
        <v>1</v>
      </c>
      <c r="M724" s="12">
        <f t="shared" si="271"/>
        <v>1.0002312529999999</v>
      </c>
      <c r="N724" s="12">
        <f t="shared" ca="1" si="272"/>
        <v>1.0007392500000001</v>
      </c>
      <c r="O724" s="179">
        <f t="shared" si="279"/>
        <v>0</v>
      </c>
      <c r="P724" s="14">
        <f t="shared" ca="1" si="268"/>
        <v>0.41326836</v>
      </c>
      <c r="Q724" s="14">
        <v>0</v>
      </c>
      <c r="R724" s="14">
        <f t="shared" ca="1" si="287"/>
        <v>0</v>
      </c>
      <c r="S724" s="20">
        <f t="shared" si="273"/>
        <v>0</v>
      </c>
      <c r="T724" s="14">
        <f t="shared" si="286"/>
        <v>0</v>
      </c>
      <c r="U724" s="4" t="str">
        <f t="shared" si="280"/>
        <v>J=</v>
      </c>
      <c r="V724" s="29">
        <f t="shared" si="281"/>
        <v>45097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74"/>
        <v>45088</v>
      </c>
      <c r="B725" s="144">
        <f t="shared" ca="1" si="282"/>
        <v>559.45061878000013</v>
      </c>
      <c r="C725" s="14">
        <f t="shared" si="275"/>
        <v>559.03735042000017</v>
      </c>
      <c r="D725" s="13">
        <f ca="1">IF(A725&lt;$B$1,VLOOKUP(A725,[1]DI!$A$4:$B$15000,2,FALSE),0)</f>
        <v>0</v>
      </c>
      <c r="E725" s="14">
        <f t="shared" ca="1" si="283"/>
        <v>1</v>
      </c>
      <c r="F725" s="14">
        <f ca="1">(TRUNC(PRODUCT($E$12:$E724),16))</f>
        <v>1.22535789398094</v>
      </c>
      <c r="G725" s="14">
        <f t="shared" ca="1" si="284"/>
        <v>1.22473587512468</v>
      </c>
      <c r="H725" s="14">
        <f t="shared" ca="1" si="285"/>
        <v>1.00050788</v>
      </c>
      <c r="I725" s="13">
        <f t="shared" si="276"/>
        <v>0.06</v>
      </c>
      <c r="J725" s="29">
        <f t="shared" si="270"/>
        <v>45086</v>
      </c>
      <c r="K725" s="2">
        <f t="shared" si="277"/>
        <v>1</v>
      </c>
      <c r="L725" s="17">
        <f t="shared" si="278"/>
        <v>1</v>
      </c>
      <c r="M725" s="12">
        <f t="shared" si="271"/>
        <v>1.0002312529999999</v>
      </c>
      <c r="N725" s="12">
        <f t="shared" ca="1" si="272"/>
        <v>1.0007392500000001</v>
      </c>
      <c r="O725" s="179">
        <f t="shared" si="279"/>
        <v>0</v>
      </c>
      <c r="P725" s="14">
        <f t="shared" ca="1" si="268"/>
        <v>0.41326836</v>
      </c>
      <c r="Q725" s="14">
        <f t="shared" si="269"/>
        <v>0</v>
      </c>
      <c r="R725" s="14">
        <f t="shared" ca="1" si="287"/>
        <v>0</v>
      </c>
      <c r="S725" s="20">
        <f t="shared" si="273"/>
        <v>0</v>
      </c>
      <c r="T725" s="14">
        <f t="shared" si="286"/>
        <v>0</v>
      </c>
      <c r="U725" s="4" t="str">
        <f t="shared" si="280"/>
        <v>J=</v>
      </c>
      <c r="V725" s="29">
        <f t="shared" si="281"/>
        <v>45097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74"/>
        <v>45089</v>
      </c>
      <c r="B726" s="144">
        <f t="shared" ca="1" si="282"/>
        <v>559.45061878000013</v>
      </c>
      <c r="C726" s="14">
        <f t="shared" si="275"/>
        <v>559.03735042000017</v>
      </c>
      <c r="D726" s="13">
        <f ca="1">IF(A726&lt;$B$1,VLOOKUP(A726,[1]DI!$A$4:$B$15000,2,FALSE),0)</f>
        <v>0.13650000000000001</v>
      </c>
      <c r="E726" s="14">
        <f t="shared" ca="1" si="283"/>
        <v>1.00050788</v>
      </c>
      <c r="F726" s="14">
        <f ca="1">(TRUNC(PRODUCT($E$12:$E725),16))</f>
        <v>1.22535789398094</v>
      </c>
      <c r="G726" s="14">
        <f t="shared" ca="1" si="284"/>
        <v>1.22473587512468</v>
      </c>
      <c r="H726" s="14">
        <f t="shared" ca="1" si="285"/>
        <v>1.00050788</v>
      </c>
      <c r="I726" s="13">
        <f t="shared" si="276"/>
        <v>0.06</v>
      </c>
      <c r="J726" s="29">
        <f t="shared" si="270"/>
        <v>45086</v>
      </c>
      <c r="K726" s="2">
        <f t="shared" si="277"/>
        <v>1</v>
      </c>
      <c r="L726" s="17">
        <f t="shared" si="278"/>
        <v>1</v>
      </c>
      <c r="M726" s="12">
        <f t="shared" si="271"/>
        <v>1.0002312529999999</v>
      </c>
      <c r="N726" s="12">
        <f t="shared" ca="1" si="272"/>
        <v>1.0007392500000001</v>
      </c>
      <c r="O726" s="179">
        <f t="shared" si="279"/>
        <v>0</v>
      </c>
      <c r="P726" s="14">
        <f t="shared" ca="1" si="268"/>
        <v>0.41326836</v>
      </c>
      <c r="Q726" s="14">
        <f t="shared" si="269"/>
        <v>0</v>
      </c>
      <c r="R726" s="14">
        <f t="shared" ca="1" si="287"/>
        <v>0</v>
      </c>
      <c r="S726" s="20">
        <f t="shared" si="273"/>
        <v>0</v>
      </c>
      <c r="T726" s="14">
        <f t="shared" si="286"/>
        <v>0</v>
      </c>
      <c r="U726" s="4" t="str">
        <f t="shared" si="280"/>
        <v>J=</v>
      </c>
      <c r="V726" s="29">
        <f t="shared" si="281"/>
        <v>45097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74"/>
        <v>45090</v>
      </c>
      <c r="B727" s="144">
        <f t="shared" ca="1" si="282"/>
        <v>559.86419405000015</v>
      </c>
      <c r="C727" s="14">
        <f t="shared" si="275"/>
        <v>559.03735042000017</v>
      </c>
      <c r="D727" s="13">
        <f ca="1">IF(A727&lt;$B$1,VLOOKUP(A727,[1]DI!$A$4:$B$15000,2,FALSE),0)</f>
        <v>0.13650000000000001</v>
      </c>
      <c r="E727" s="14">
        <f t="shared" ca="1" si="283"/>
        <v>1.00050788</v>
      </c>
      <c r="F727" s="14">
        <f ca="1">(TRUNC(PRODUCT($E$12:$E726),16))</f>
        <v>1.2259802287481301</v>
      </c>
      <c r="G727" s="14">
        <f t="shared" ca="1" si="284"/>
        <v>1.22473587512468</v>
      </c>
      <c r="H727" s="14">
        <f t="shared" ca="1" si="285"/>
        <v>1.00101602</v>
      </c>
      <c r="I727" s="13">
        <f t="shared" si="276"/>
        <v>0.06</v>
      </c>
      <c r="J727" s="29">
        <f t="shared" si="270"/>
        <v>45086</v>
      </c>
      <c r="K727" s="2">
        <f t="shared" si="277"/>
        <v>2</v>
      </c>
      <c r="L727" s="17">
        <f t="shared" si="278"/>
        <v>2</v>
      </c>
      <c r="M727" s="12">
        <f t="shared" si="271"/>
        <v>1.000462559</v>
      </c>
      <c r="N727" s="12">
        <f t="shared" ca="1" si="272"/>
        <v>1.0014790490000001</v>
      </c>
      <c r="O727" s="179">
        <f t="shared" si="279"/>
        <v>0</v>
      </c>
      <c r="P727" s="14">
        <f t="shared" ca="1" si="268"/>
        <v>0.82684363000000005</v>
      </c>
      <c r="Q727" s="14">
        <f t="shared" si="269"/>
        <v>0</v>
      </c>
      <c r="R727" s="14">
        <f t="shared" ca="1" si="287"/>
        <v>0</v>
      </c>
      <c r="S727" s="20">
        <f t="shared" si="273"/>
        <v>0</v>
      </c>
      <c r="T727" s="14">
        <f t="shared" si="286"/>
        <v>0</v>
      </c>
      <c r="U727" s="4" t="str">
        <f t="shared" si="280"/>
        <v>J=</v>
      </c>
      <c r="V727" s="29">
        <f t="shared" si="281"/>
        <v>45097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74"/>
        <v>45091</v>
      </c>
      <c r="B728" s="144">
        <f t="shared" ca="1" si="282"/>
        <v>560.27807008000013</v>
      </c>
      <c r="C728" s="14">
        <f t="shared" si="275"/>
        <v>559.03735042000017</v>
      </c>
      <c r="D728" s="13">
        <f ca="1">IF(A728&lt;$B$1,VLOOKUP(A728,[1]DI!$A$4:$B$15000,2,FALSE),0)</f>
        <v>0.13650000000000001</v>
      </c>
      <c r="E728" s="14">
        <f t="shared" ca="1" si="283"/>
        <v>1.00050788</v>
      </c>
      <c r="F728" s="14">
        <f ca="1">(TRUNC(PRODUCT($E$12:$E727),16))</f>
        <v>1.2266028795867101</v>
      </c>
      <c r="G728" s="14">
        <f t="shared" ca="1" si="284"/>
        <v>1.22473587512468</v>
      </c>
      <c r="H728" s="14">
        <f t="shared" ca="1" si="285"/>
        <v>1.00152441</v>
      </c>
      <c r="I728" s="13">
        <f t="shared" si="276"/>
        <v>0.06</v>
      </c>
      <c r="J728" s="29">
        <f t="shared" si="270"/>
        <v>45086</v>
      </c>
      <c r="K728" s="2">
        <f t="shared" si="277"/>
        <v>3</v>
      </c>
      <c r="L728" s="17">
        <f t="shared" si="278"/>
        <v>3</v>
      </c>
      <c r="M728" s="12">
        <f t="shared" si="271"/>
        <v>1.0006939180000001</v>
      </c>
      <c r="N728" s="12">
        <f t="shared" ca="1" si="272"/>
        <v>1.0022193859999999</v>
      </c>
      <c r="O728" s="179">
        <f t="shared" si="279"/>
        <v>0</v>
      </c>
      <c r="P728" s="14">
        <f t="shared" ca="1" si="268"/>
        <v>1.2407196599999999</v>
      </c>
      <c r="Q728" s="14">
        <f t="shared" si="269"/>
        <v>0</v>
      </c>
      <c r="R728" s="14">
        <f t="shared" ca="1" si="287"/>
        <v>0</v>
      </c>
      <c r="S728" s="20">
        <f t="shared" si="273"/>
        <v>0</v>
      </c>
      <c r="T728" s="14">
        <f t="shared" si="286"/>
        <v>0</v>
      </c>
      <c r="U728" s="4" t="str">
        <f t="shared" si="280"/>
        <v>J=</v>
      </c>
      <c r="V728" s="29">
        <f t="shared" si="281"/>
        <v>45097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ht="15" x14ac:dyDescent="0.25">
      <c r="A729" s="145">
        <f t="shared" si="274"/>
        <v>45092</v>
      </c>
      <c r="B729" s="146">
        <f t="shared" ca="1" si="282"/>
        <v>560.69225862000019</v>
      </c>
      <c r="C729" s="147">
        <f t="shared" si="275"/>
        <v>559.03735042000017</v>
      </c>
      <c r="D729" s="13">
        <f ca="1">IF(A729&lt;$B$1,VLOOKUP(A729,[1]DI!$A$4:$B$15000,2,FALSE),0)</f>
        <v>0.13650000000000001</v>
      </c>
      <c r="E729" s="147">
        <f t="shared" ca="1" si="283"/>
        <v>1.00050788</v>
      </c>
      <c r="F729" s="147">
        <f ca="1">(TRUNC(PRODUCT($E$12:$E728),16))</f>
        <v>1.2272258466571899</v>
      </c>
      <c r="G729" s="147">
        <f t="shared" ca="1" si="284"/>
        <v>1.22473587512468</v>
      </c>
      <c r="H729" s="147">
        <f t="shared" ca="1" si="285"/>
        <v>1.00203307</v>
      </c>
      <c r="I729" s="148">
        <f t="shared" si="276"/>
        <v>0.06</v>
      </c>
      <c r="J729" s="145">
        <f t="shared" si="270"/>
        <v>45086</v>
      </c>
      <c r="K729" s="149">
        <f t="shared" si="277"/>
        <v>4</v>
      </c>
      <c r="L729" s="150">
        <f t="shared" si="278"/>
        <v>4</v>
      </c>
      <c r="M729" s="151">
        <f t="shared" si="271"/>
        <v>1.0009253309999999</v>
      </c>
      <c r="N729" s="151">
        <f t="shared" ca="1" si="272"/>
        <v>1.0029602820000001</v>
      </c>
      <c r="O729" s="180">
        <v>13.9</v>
      </c>
      <c r="P729" s="147">
        <f t="shared" ca="1" si="268"/>
        <v>1.6549081999999999</v>
      </c>
      <c r="Q729" s="147">
        <f ca="1">P729</f>
        <v>1.6549081999999999</v>
      </c>
      <c r="R729" s="147">
        <f t="shared" ca="1" si="287"/>
        <v>0</v>
      </c>
      <c r="S729" s="152">
        <f>T729/C729</f>
        <v>7.3059806235334489E-3</v>
      </c>
      <c r="T729" s="147">
        <v>4.08431605</v>
      </c>
      <c r="U729" s="153" t="str">
        <f t="shared" si="280"/>
        <v>J=</v>
      </c>
      <c r="V729" s="145">
        <f t="shared" si="281"/>
        <v>45097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74"/>
        <v>45093</v>
      </c>
      <c r="B730" s="144">
        <f t="shared" ca="1" si="282"/>
        <v>555.36328340000023</v>
      </c>
      <c r="C730" s="14">
        <f t="shared" si="275"/>
        <v>554.95303437000018</v>
      </c>
      <c r="D730" s="13">
        <f ca="1">IF(A730&lt;$B$1,VLOOKUP(A730,[1]DI!$A$4:$B$15000,2,FALSE),0)</f>
        <v>0.13650000000000001</v>
      </c>
      <c r="E730" s="14">
        <f t="shared" ca="1" si="283"/>
        <v>1.00050788</v>
      </c>
      <c r="F730" s="14">
        <f ca="1">(TRUNC(PRODUCT($E$12:$E729),16))</f>
        <v>1.2278491301201899</v>
      </c>
      <c r="G730" s="14">
        <f t="shared" ca="1" si="284"/>
        <v>1.2272258466571899</v>
      </c>
      <c r="H730" s="14">
        <f t="shared" ca="1" si="285"/>
        <v>1.00050788</v>
      </c>
      <c r="I730" s="13">
        <f t="shared" si="276"/>
        <v>0.06</v>
      </c>
      <c r="J730" s="29">
        <f t="shared" si="270"/>
        <v>45092</v>
      </c>
      <c r="K730" s="2">
        <f t="shared" si="277"/>
        <v>1</v>
      </c>
      <c r="L730" s="17">
        <f t="shared" si="278"/>
        <v>1</v>
      </c>
      <c r="M730" s="12">
        <f t="shared" si="271"/>
        <v>1.0002312529999999</v>
      </c>
      <c r="N730" s="12">
        <f t="shared" ca="1" si="272"/>
        <v>1.0007392500000001</v>
      </c>
      <c r="O730" s="179">
        <f t="shared" si="279"/>
        <v>0</v>
      </c>
      <c r="P730" s="14">
        <f t="shared" ca="1" si="268"/>
        <v>0.41024903000000001</v>
      </c>
      <c r="Q730" s="14">
        <v>0</v>
      </c>
      <c r="R730" s="14">
        <f t="shared" ca="1" si="287"/>
        <v>0</v>
      </c>
      <c r="S730" s="20">
        <f t="shared" si="273"/>
        <v>0</v>
      </c>
      <c r="T730" s="14">
        <f t="shared" si="286"/>
        <v>0</v>
      </c>
      <c r="U730" s="4" t="str">
        <f t="shared" si="280"/>
        <v>J=</v>
      </c>
      <c r="V730" s="29">
        <f t="shared" si="281"/>
        <v>45097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74"/>
        <v>45094</v>
      </c>
      <c r="B731" s="144">
        <f t="shared" ca="1" si="282"/>
        <v>555.64534272000014</v>
      </c>
      <c r="C731" s="14">
        <f t="shared" si="275"/>
        <v>554.95303437000018</v>
      </c>
      <c r="D731" s="13">
        <f ca="1">IF(A731&lt;$B$1,VLOOKUP(A731,[1]DI!$A$4:$B$15000,2,FALSE),0)</f>
        <v>0</v>
      </c>
      <c r="E731" s="14">
        <f t="shared" ca="1" si="283"/>
        <v>1</v>
      </c>
      <c r="F731" s="14">
        <f ca="1">(TRUNC(PRODUCT($E$12:$E730),16))</f>
        <v>1.2284727301364</v>
      </c>
      <c r="G731" s="14">
        <f t="shared" ca="1" si="284"/>
        <v>1.2272258466571899</v>
      </c>
      <c r="H731" s="14">
        <f t="shared" ca="1" si="285"/>
        <v>1.00101602</v>
      </c>
      <c r="I731" s="13">
        <f t="shared" si="276"/>
        <v>0.06</v>
      </c>
      <c r="J731" s="29">
        <f t="shared" si="270"/>
        <v>45092</v>
      </c>
      <c r="K731" s="2">
        <f t="shared" si="277"/>
        <v>1</v>
      </c>
      <c r="L731" s="17">
        <f t="shared" si="278"/>
        <v>1</v>
      </c>
      <c r="M731" s="12">
        <f t="shared" si="271"/>
        <v>1.0002312529999999</v>
      </c>
      <c r="N731" s="12">
        <f t="shared" ca="1" si="272"/>
        <v>1.0012475080000001</v>
      </c>
      <c r="O731" s="179">
        <f t="shared" si="279"/>
        <v>0</v>
      </c>
      <c r="P731" s="14">
        <f t="shared" ca="1" si="268"/>
        <v>0.69230835000000002</v>
      </c>
      <c r="Q731" s="14">
        <f t="shared" si="269"/>
        <v>0</v>
      </c>
      <c r="R731" s="14">
        <f t="shared" ca="1" si="287"/>
        <v>0</v>
      </c>
      <c r="S731" s="20">
        <f t="shared" si="273"/>
        <v>0</v>
      </c>
      <c r="T731" s="14">
        <f t="shared" si="286"/>
        <v>0</v>
      </c>
      <c r="U731" s="4" t="str">
        <f t="shared" si="280"/>
        <v>J=</v>
      </c>
      <c r="V731" s="29">
        <f t="shared" si="281"/>
        <v>45097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74"/>
        <v>45095</v>
      </c>
      <c r="B732" s="144">
        <f t="shared" ca="1" si="282"/>
        <v>555.64534272000014</v>
      </c>
      <c r="C732" s="14">
        <f t="shared" si="275"/>
        <v>554.95303437000018</v>
      </c>
      <c r="D732" s="13">
        <f ca="1">IF(A732&lt;$B$1,VLOOKUP(A732,[1]DI!$A$4:$B$15000,2,FALSE),0)</f>
        <v>0</v>
      </c>
      <c r="E732" s="14">
        <f t="shared" ca="1" si="283"/>
        <v>1</v>
      </c>
      <c r="F732" s="14">
        <f ca="1">(TRUNC(PRODUCT($E$12:$E731),16))</f>
        <v>1.2284727301364</v>
      </c>
      <c r="G732" s="14">
        <f t="shared" ca="1" si="284"/>
        <v>1.2272258466571899</v>
      </c>
      <c r="H732" s="14">
        <f t="shared" ca="1" si="285"/>
        <v>1.00101602</v>
      </c>
      <c r="I732" s="13">
        <f t="shared" si="276"/>
        <v>0.06</v>
      </c>
      <c r="J732" s="29">
        <f t="shared" si="270"/>
        <v>45092</v>
      </c>
      <c r="K732" s="2">
        <f t="shared" si="277"/>
        <v>1</v>
      </c>
      <c r="L732" s="17">
        <f t="shared" si="278"/>
        <v>1</v>
      </c>
      <c r="M732" s="12">
        <f t="shared" si="271"/>
        <v>1.0002312529999999</v>
      </c>
      <c r="N732" s="12">
        <f t="shared" ca="1" si="272"/>
        <v>1.0012475080000001</v>
      </c>
      <c r="O732" s="179">
        <f t="shared" si="279"/>
        <v>0</v>
      </c>
      <c r="P732" s="14">
        <f t="shared" ca="1" si="268"/>
        <v>0.69230835000000002</v>
      </c>
      <c r="Q732" s="14">
        <f t="shared" si="269"/>
        <v>0</v>
      </c>
      <c r="R732" s="14">
        <f t="shared" ca="1" si="287"/>
        <v>0</v>
      </c>
      <c r="S732" s="20">
        <f t="shared" si="273"/>
        <v>0</v>
      </c>
      <c r="T732" s="14">
        <f t="shared" si="286"/>
        <v>0</v>
      </c>
      <c r="U732" s="4" t="str">
        <f t="shared" si="280"/>
        <v>J=</v>
      </c>
      <c r="V732" s="29">
        <f t="shared" si="281"/>
        <v>45097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74"/>
        <v>45096</v>
      </c>
      <c r="B733" s="144">
        <f t="shared" ca="1" si="282"/>
        <v>555.77383710000015</v>
      </c>
      <c r="C733" s="14">
        <f t="shared" si="275"/>
        <v>554.95303437000018</v>
      </c>
      <c r="D733" s="13">
        <f ca="1">IF(A733&lt;$B$1,VLOOKUP(A733,[1]DI!$A$4:$B$15000,2,FALSE),0)</f>
        <v>0.13650000000000001</v>
      </c>
      <c r="E733" s="14">
        <f t="shared" ca="1" si="283"/>
        <v>1.00050788</v>
      </c>
      <c r="F733" s="14">
        <f ca="1">(TRUNC(PRODUCT($E$12:$E732),16))</f>
        <v>1.2284727301364</v>
      </c>
      <c r="G733" s="14">
        <f t="shared" ca="1" si="284"/>
        <v>1.2272258466571899</v>
      </c>
      <c r="H733" s="14">
        <f t="shared" ca="1" si="285"/>
        <v>1.00101602</v>
      </c>
      <c r="I733" s="13">
        <f t="shared" si="276"/>
        <v>0.06</v>
      </c>
      <c r="J733" s="29">
        <f t="shared" si="270"/>
        <v>45092</v>
      </c>
      <c r="K733" s="2">
        <f t="shared" si="277"/>
        <v>2</v>
      </c>
      <c r="L733" s="17">
        <f t="shared" si="278"/>
        <v>2</v>
      </c>
      <c r="M733" s="12">
        <f t="shared" si="271"/>
        <v>1.000462559</v>
      </c>
      <c r="N733" s="12">
        <f t="shared" ca="1" si="272"/>
        <v>1.0014790490000001</v>
      </c>
      <c r="O733" s="179">
        <f t="shared" si="279"/>
        <v>0</v>
      </c>
      <c r="P733" s="14">
        <f t="shared" ca="1" si="268"/>
        <v>0.82080273000000004</v>
      </c>
      <c r="Q733" s="14">
        <f t="shared" si="269"/>
        <v>0</v>
      </c>
      <c r="R733" s="14">
        <f t="shared" ca="1" si="287"/>
        <v>0</v>
      </c>
      <c r="S733" s="20">
        <f t="shared" si="273"/>
        <v>0</v>
      </c>
      <c r="T733" s="14">
        <f t="shared" si="286"/>
        <v>0</v>
      </c>
      <c r="U733" s="4" t="str">
        <f t="shared" si="280"/>
        <v>J=</v>
      </c>
      <c r="V733" s="29">
        <f t="shared" si="281"/>
        <v>45097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ht="15" x14ac:dyDescent="0.25">
      <c r="A734" s="145">
        <f t="shared" si="274"/>
        <v>45097</v>
      </c>
      <c r="B734" s="146">
        <f t="shared" ca="1" si="282"/>
        <v>556.18468936000022</v>
      </c>
      <c r="C734" s="147">
        <f t="shared" si="275"/>
        <v>554.95303437000018</v>
      </c>
      <c r="D734" s="13">
        <f ca="1">IF(A734&lt;$B$1,VLOOKUP(A734,[1]DI!$A$4:$B$15000,2,FALSE),0)</f>
        <v>0.13650000000000001</v>
      </c>
      <c r="E734" s="147">
        <f t="shared" ca="1" si="283"/>
        <v>1.00050788</v>
      </c>
      <c r="F734" s="147">
        <f ca="1">(TRUNC(PRODUCT($E$12:$E733),16))</f>
        <v>1.22909664686658</v>
      </c>
      <c r="G734" s="147">
        <f t="shared" ca="1" si="284"/>
        <v>1.2272258466571899</v>
      </c>
      <c r="H734" s="147">
        <f t="shared" ca="1" si="285"/>
        <v>1.00152441</v>
      </c>
      <c r="I734" s="148">
        <f t="shared" si="276"/>
        <v>0.06</v>
      </c>
      <c r="J734" s="145">
        <f t="shared" si="270"/>
        <v>45092</v>
      </c>
      <c r="K734" s="149">
        <f t="shared" si="277"/>
        <v>3</v>
      </c>
      <c r="L734" s="150">
        <f t="shared" si="278"/>
        <v>3</v>
      </c>
      <c r="M734" s="151">
        <f t="shared" si="271"/>
        <v>1.0006939180000001</v>
      </c>
      <c r="N734" s="151">
        <f t="shared" ca="1" si="272"/>
        <v>1.0022193859999999</v>
      </c>
      <c r="O734" s="180">
        <f t="shared" si="279"/>
        <v>14</v>
      </c>
      <c r="P734" s="147">
        <f t="shared" ca="1" si="268"/>
        <v>1.23165499</v>
      </c>
      <c r="Q734" s="147">
        <f ca="1">P734</f>
        <v>1.23165499</v>
      </c>
      <c r="R734" s="147">
        <f t="shared" ca="1" si="287"/>
        <v>0</v>
      </c>
      <c r="S734" s="152">
        <f>T734/C734</f>
        <v>1.3704866860731852E-2</v>
      </c>
      <c r="T734" s="147">
        <v>7.6055574500000001</v>
      </c>
      <c r="U734" s="153" t="str">
        <f t="shared" si="280"/>
        <v>J=</v>
      </c>
      <c r="V734" s="145">
        <f t="shared" si="281"/>
        <v>45097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74"/>
        <v>45098</v>
      </c>
      <c r="B735" s="144">
        <f t="shared" ca="1" si="282"/>
        <v>547.75210354000023</v>
      </c>
      <c r="C735" s="14">
        <f t="shared" si="275"/>
        <v>547.34747692000019</v>
      </c>
      <c r="D735" s="13">
        <f ca="1">IF(A735&lt;$B$1,VLOOKUP(A735,[1]DI!$A$4:$B$15000,2,FALSE),0)</f>
        <v>0.13650000000000001</v>
      </c>
      <c r="E735" s="14">
        <f t="shared" ca="1" si="283"/>
        <v>1.00050788</v>
      </c>
      <c r="F735" s="14">
        <f ca="1">(TRUNC(PRODUCT($E$12:$E734),16))</f>
        <v>1.22972088047159</v>
      </c>
      <c r="G735" s="14">
        <f t="shared" ca="1" si="284"/>
        <v>1.22909664686658</v>
      </c>
      <c r="H735" s="14">
        <f t="shared" ca="1" si="285"/>
        <v>1.00050788</v>
      </c>
      <c r="I735" s="13">
        <f t="shared" si="276"/>
        <v>0.06</v>
      </c>
      <c r="J735" s="29">
        <f t="shared" si="270"/>
        <v>45097</v>
      </c>
      <c r="K735" s="2">
        <f t="shared" si="277"/>
        <v>1</v>
      </c>
      <c r="L735" s="17">
        <f t="shared" si="278"/>
        <v>1</v>
      </c>
      <c r="M735" s="12">
        <f t="shared" si="271"/>
        <v>1.0002312529999999</v>
      </c>
      <c r="N735" s="12">
        <f t="shared" ca="1" si="272"/>
        <v>1.0007392500000001</v>
      </c>
      <c r="O735" s="179">
        <f t="shared" si="279"/>
        <v>0</v>
      </c>
      <c r="P735" s="14">
        <f t="shared" ca="1" si="268"/>
        <v>0.40462661999999999</v>
      </c>
      <c r="Q735" s="14">
        <v>0</v>
      </c>
      <c r="R735" s="14">
        <f t="shared" ca="1" si="287"/>
        <v>0</v>
      </c>
      <c r="S735" s="20">
        <f t="shared" si="273"/>
        <v>0</v>
      </c>
      <c r="T735" s="14">
        <f t="shared" si="286"/>
        <v>0</v>
      </c>
      <c r="U735" s="4" t="str">
        <f t="shared" si="280"/>
        <v>J=</v>
      </c>
      <c r="V735" s="29">
        <f t="shared" si="281"/>
        <v>45127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74"/>
        <v>45099</v>
      </c>
      <c r="B736" s="144">
        <f t="shared" ca="1" si="282"/>
        <v>548.15703065000014</v>
      </c>
      <c r="C736" s="14">
        <f t="shared" si="275"/>
        <v>547.34747692000019</v>
      </c>
      <c r="D736" s="13">
        <f ca="1">IF(A736&lt;$B$1,VLOOKUP(A736,[1]DI!$A$4:$B$15000,2,FALSE),0)</f>
        <v>0.13650000000000001</v>
      </c>
      <c r="E736" s="14">
        <f t="shared" ca="1" si="283"/>
        <v>1.00050788</v>
      </c>
      <c r="F736" s="14">
        <f ca="1">(TRUNC(PRODUCT($E$12:$E735),16))</f>
        <v>1.2303454311123601</v>
      </c>
      <c r="G736" s="14">
        <f t="shared" ca="1" si="284"/>
        <v>1.22909664686658</v>
      </c>
      <c r="H736" s="14">
        <f t="shared" ca="1" si="285"/>
        <v>1.00101602</v>
      </c>
      <c r="I736" s="13">
        <f t="shared" si="276"/>
        <v>0.06</v>
      </c>
      <c r="J736" s="29">
        <f t="shared" si="270"/>
        <v>45097</v>
      </c>
      <c r="K736" s="2">
        <f t="shared" si="277"/>
        <v>2</v>
      </c>
      <c r="L736" s="17">
        <f t="shared" si="278"/>
        <v>2</v>
      </c>
      <c r="M736" s="12">
        <f t="shared" si="271"/>
        <v>1.000462559</v>
      </c>
      <c r="N736" s="12">
        <f t="shared" ca="1" si="272"/>
        <v>1.0014790490000001</v>
      </c>
      <c r="O736" s="179">
        <f t="shared" si="279"/>
        <v>0</v>
      </c>
      <c r="P736" s="14">
        <f t="shared" ca="1" si="268"/>
        <v>0.80955372999999997</v>
      </c>
      <c r="Q736" s="14">
        <f t="shared" si="269"/>
        <v>0</v>
      </c>
      <c r="R736" s="14">
        <f t="shared" ca="1" si="287"/>
        <v>0</v>
      </c>
      <c r="S736" s="20">
        <f t="shared" si="273"/>
        <v>0</v>
      </c>
      <c r="T736" s="14">
        <f t="shared" si="286"/>
        <v>0</v>
      </c>
      <c r="U736" s="4" t="str">
        <f t="shared" si="280"/>
        <v>J=</v>
      </c>
      <c r="V736" s="29">
        <f t="shared" si="281"/>
        <v>45127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74"/>
        <v>45100</v>
      </c>
      <c r="B737" s="144">
        <f t="shared" ca="1" si="282"/>
        <v>548.56225224000013</v>
      </c>
      <c r="C737" s="14">
        <f t="shared" si="275"/>
        <v>547.34747692000019</v>
      </c>
      <c r="D737" s="13">
        <f ca="1">IF(A737&lt;$B$1,VLOOKUP(A737,[1]DI!$A$4:$B$15000,2,FALSE),0)</f>
        <v>0.13650000000000001</v>
      </c>
      <c r="E737" s="14">
        <f t="shared" ca="1" si="283"/>
        <v>1.00050788</v>
      </c>
      <c r="F737" s="14">
        <f ca="1">(TRUNC(PRODUCT($E$12:$E736),16))</f>
        <v>1.23097029894992</v>
      </c>
      <c r="G737" s="14">
        <f t="shared" ca="1" si="284"/>
        <v>1.22909664686658</v>
      </c>
      <c r="H737" s="14">
        <f t="shared" ca="1" si="285"/>
        <v>1.00152441</v>
      </c>
      <c r="I737" s="13">
        <f t="shared" si="276"/>
        <v>0.06</v>
      </c>
      <c r="J737" s="29">
        <f t="shared" si="270"/>
        <v>45097</v>
      </c>
      <c r="K737" s="2">
        <f t="shared" si="277"/>
        <v>3</v>
      </c>
      <c r="L737" s="17">
        <f t="shared" si="278"/>
        <v>3</v>
      </c>
      <c r="M737" s="12">
        <f t="shared" si="271"/>
        <v>1.0006939180000001</v>
      </c>
      <c r="N737" s="12">
        <f t="shared" ca="1" si="272"/>
        <v>1.0022193859999999</v>
      </c>
      <c r="O737" s="179">
        <f t="shared" si="279"/>
        <v>0</v>
      </c>
      <c r="P737" s="14">
        <f t="shared" ca="1" si="268"/>
        <v>1.21477532</v>
      </c>
      <c r="Q737" s="14">
        <f t="shared" si="269"/>
        <v>0</v>
      </c>
      <c r="R737" s="14">
        <f t="shared" ca="1" si="287"/>
        <v>0</v>
      </c>
      <c r="S737" s="20">
        <f t="shared" si="273"/>
        <v>0</v>
      </c>
      <c r="T737" s="14">
        <f t="shared" si="286"/>
        <v>0</v>
      </c>
      <c r="U737" s="4" t="str">
        <f t="shared" si="280"/>
        <v>J=</v>
      </c>
      <c r="V737" s="29">
        <f t="shared" si="281"/>
        <v>45127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74"/>
        <v>45101</v>
      </c>
      <c r="B738" s="144">
        <f t="shared" ca="1" si="282"/>
        <v>548.96777980000024</v>
      </c>
      <c r="C738" s="14">
        <f t="shared" si="275"/>
        <v>547.34747692000019</v>
      </c>
      <c r="D738" s="13">
        <f ca="1">IF(A738&lt;$B$1,VLOOKUP(A738,[1]DI!$A$4:$B$15000,2,FALSE),0)</f>
        <v>0</v>
      </c>
      <c r="E738" s="14">
        <f t="shared" ca="1" si="283"/>
        <v>1</v>
      </c>
      <c r="F738" s="14">
        <f ca="1">(TRUNC(PRODUCT($E$12:$E737),16))</f>
        <v>1.23159548414535</v>
      </c>
      <c r="G738" s="14">
        <f t="shared" ca="1" si="284"/>
        <v>1.22909664686658</v>
      </c>
      <c r="H738" s="14">
        <f t="shared" ca="1" si="285"/>
        <v>1.00203307</v>
      </c>
      <c r="I738" s="13">
        <f t="shared" si="276"/>
        <v>0.06</v>
      </c>
      <c r="J738" s="29">
        <f t="shared" si="270"/>
        <v>45097</v>
      </c>
      <c r="K738" s="2">
        <f t="shared" si="277"/>
        <v>3</v>
      </c>
      <c r="L738" s="17">
        <f t="shared" si="278"/>
        <v>4</v>
      </c>
      <c r="M738" s="12">
        <f t="shared" si="271"/>
        <v>1.0009253309999999</v>
      </c>
      <c r="N738" s="12">
        <f t="shared" ca="1" si="272"/>
        <v>1.0029602820000001</v>
      </c>
      <c r="O738" s="179">
        <f t="shared" si="279"/>
        <v>0</v>
      </c>
      <c r="P738" s="14">
        <f t="shared" ca="1" si="268"/>
        <v>1.6203028799999999</v>
      </c>
      <c r="Q738" s="14">
        <f t="shared" si="269"/>
        <v>0</v>
      </c>
      <c r="R738" s="14">
        <f t="shared" ca="1" si="287"/>
        <v>0</v>
      </c>
      <c r="S738" s="20">
        <f t="shared" si="273"/>
        <v>0</v>
      </c>
      <c r="T738" s="14">
        <f t="shared" si="286"/>
        <v>0</v>
      </c>
      <c r="U738" s="4" t="str">
        <f t="shared" si="280"/>
        <v>J=</v>
      </c>
      <c r="V738" s="29">
        <f t="shared" si="281"/>
        <v>45127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74"/>
        <v>45102</v>
      </c>
      <c r="B739" s="144">
        <f t="shared" ca="1" si="282"/>
        <v>548.96777980000024</v>
      </c>
      <c r="C739" s="14">
        <f t="shared" si="275"/>
        <v>547.34747692000019</v>
      </c>
      <c r="D739" s="13">
        <f ca="1">IF(A739&lt;$B$1,VLOOKUP(A739,[1]DI!$A$4:$B$15000,2,FALSE),0)</f>
        <v>0</v>
      </c>
      <c r="E739" s="14">
        <f t="shared" ca="1" si="283"/>
        <v>1</v>
      </c>
      <c r="F739" s="14">
        <f ca="1">(TRUNC(PRODUCT($E$12:$E738),16))</f>
        <v>1.23159548414535</v>
      </c>
      <c r="G739" s="14">
        <f t="shared" ca="1" si="284"/>
        <v>1.22909664686658</v>
      </c>
      <c r="H739" s="14">
        <f t="shared" ca="1" si="285"/>
        <v>1.00203307</v>
      </c>
      <c r="I739" s="13">
        <f t="shared" si="276"/>
        <v>0.06</v>
      </c>
      <c r="J739" s="29">
        <f t="shared" si="270"/>
        <v>45097</v>
      </c>
      <c r="K739" s="2">
        <f t="shared" si="277"/>
        <v>3</v>
      </c>
      <c r="L739" s="17">
        <f t="shared" si="278"/>
        <v>4</v>
      </c>
      <c r="M739" s="12">
        <f t="shared" si="271"/>
        <v>1.0009253309999999</v>
      </c>
      <c r="N739" s="12">
        <f t="shared" ca="1" si="272"/>
        <v>1.0029602820000001</v>
      </c>
      <c r="O739" s="179">
        <f t="shared" si="279"/>
        <v>0</v>
      </c>
      <c r="P739" s="14">
        <f t="shared" ca="1" si="268"/>
        <v>1.6203028799999999</v>
      </c>
      <c r="Q739" s="14">
        <f t="shared" si="269"/>
        <v>0</v>
      </c>
      <c r="R739" s="14">
        <f t="shared" ca="1" si="287"/>
        <v>0</v>
      </c>
      <c r="S739" s="20">
        <f t="shared" si="273"/>
        <v>0</v>
      </c>
      <c r="T739" s="14">
        <f t="shared" si="286"/>
        <v>0</v>
      </c>
      <c r="U739" s="4" t="str">
        <f t="shared" si="280"/>
        <v>J=</v>
      </c>
      <c r="V739" s="29">
        <f t="shared" si="281"/>
        <v>45127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74"/>
        <v>45103</v>
      </c>
      <c r="B740" s="144">
        <f t="shared" ca="1" si="282"/>
        <v>548.96777980000024</v>
      </c>
      <c r="C740" s="14">
        <f t="shared" si="275"/>
        <v>547.34747692000019</v>
      </c>
      <c r="D740" s="13">
        <f ca="1">IF(A740&lt;$B$1,VLOOKUP(A740,[1]DI!$A$4:$B$15000,2,FALSE),0)</f>
        <v>0.13650000000000001</v>
      </c>
      <c r="E740" s="14">
        <f t="shared" ca="1" si="283"/>
        <v>1.00050788</v>
      </c>
      <c r="F740" s="14">
        <f ca="1">(TRUNC(PRODUCT($E$12:$E739),16))</f>
        <v>1.23159548414535</v>
      </c>
      <c r="G740" s="14">
        <f t="shared" ca="1" si="284"/>
        <v>1.22909664686658</v>
      </c>
      <c r="H740" s="14">
        <f t="shared" ca="1" si="285"/>
        <v>1.00203307</v>
      </c>
      <c r="I740" s="13">
        <f t="shared" si="276"/>
        <v>0.06</v>
      </c>
      <c r="J740" s="29">
        <f t="shared" si="270"/>
        <v>45097</v>
      </c>
      <c r="K740" s="2">
        <f t="shared" si="277"/>
        <v>4</v>
      </c>
      <c r="L740" s="17">
        <f t="shared" si="278"/>
        <v>4</v>
      </c>
      <c r="M740" s="12">
        <f t="shared" si="271"/>
        <v>1.0009253309999999</v>
      </c>
      <c r="N740" s="12">
        <f t="shared" ca="1" si="272"/>
        <v>1.0029602820000001</v>
      </c>
      <c r="O740" s="179">
        <f t="shared" si="279"/>
        <v>0</v>
      </c>
      <c r="P740" s="14">
        <f t="shared" ca="1" si="268"/>
        <v>1.6203028799999999</v>
      </c>
      <c r="Q740" s="14">
        <f t="shared" si="269"/>
        <v>0</v>
      </c>
      <c r="R740" s="14">
        <f t="shared" ca="1" si="287"/>
        <v>0</v>
      </c>
      <c r="S740" s="20">
        <f t="shared" si="273"/>
        <v>0</v>
      </c>
      <c r="T740" s="14">
        <f t="shared" si="286"/>
        <v>0</v>
      </c>
      <c r="U740" s="4" t="str">
        <f t="shared" si="280"/>
        <v>J=</v>
      </c>
      <c r="V740" s="29">
        <f t="shared" si="281"/>
        <v>45127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74"/>
        <v>45104</v>
      </c>
      <c r="B741" s="144">
        <f t="shared" ca="1" si="282"/>
        <v>549.37360347000015</v>
      </c>
      <c r="C741" s="14">
        <f t="shared" si="275"/>
        <v>547.34747692000019</v>
      </c>
      <c r="D741" s="13">
        <f ca="1">IF(A741&lt;$B$1,VLOOKUP(A741,[1]DI!$A$4:$B$15000,2,FALSE),0)</f>
        <v>0.13650000000000001</v>
      </c>
      <c r="E741" s="14">
        <f t="shared" ca="1" si="283"/>
        <v>1.00050788</v>
      </c>
      <c r="F741" s="14">
        <f ca="1">(TRUNC(PRODUCT($E$12:$E740),16))</f>
        <v>1.2322209868598299</v>
      </c>
      <c r="G741" s="14">
        <f t="shared" ca="1" si="284"/>
        <v>1.22909664686658</v>
      </c>
      <c r="H741" s="14">
        <f t="shared" ca="1" si="285"/>
        <v>1.0025419799999999</v>
      </c>
      <c r="I741" s="13">
        <f t="shared" si="276"/>
        <v>0.06</v>
      </c>
      <c r="J741" s="29">
        <f t="shared" si="270"/>
        <v>45097</v>
      </c>
      <c r="K741" s="2">
        <f t="shared" si="277"/>
        <v>5</v>
      </c>
      <c r="L741" s="17">
        <f t="shared" si="278"/>
        <v>5</v>
      </c>
      <c r="M741" s="12">
        <f t="shared" si="271"/>
        <v>1.001156798</v>
      </c>
      <c r="N741" s="12">
        <f t="shared" ca="1" si="272"/>
        <v>1.0037017189999999</v>
      </c>
      <c r="O741" s="179">
        <f t="shared" si="279"/>
        <v>0</v>
      </c>
      <c r="P741" s="14">
        <f t="shared" ca="1" si="268"/>
        <v>2.0261265499999999</v>
      </c>
      <c r="Q741" s="14">
        <f t="shared" si="269"/>
        <v>0</v>
      </c>
      <c r="R741" s="14">
        <f t="shared" ca="1" si="287"/>
        <v>0</v>
      </c>
      <c r="S741" s="20">
        <f t="shared" si="273"/>
        <v>0</v>
      </c>
      <c r="T741" s="14">
        <f t="shared" si="286"/>
        <v>0</v>
      </c>
      <c r="U741" s="4" t="str">
        <f t="shared" si="280"/>
        <v>J=</v>
      </c>
      <c r="V741" s="29">
        <f t="shared" si="281"/>
        <v>45127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74"/>
        <v>45105</v>
      </c>
      <c r="B742" s="144">
        <f t="shared" ca="1" si="282"/>
        <v>549.77972709000016</v>
      </c>
      <c r="C742" s="14">
        <f t="shared" si="275"/>
        <v>547.34747692000019</v>
      </c>
      <c r="D742" s="13">
        <f ca="1">IF(A742&lt;$B$1,VLOOKUP(A742,[1]DI!$A$4:$B$15000,2,FALSE),0)</f>
        <v>0.13650000000000001</v>
      </c>
      <c r="E742" s="14">
        <f t="shared" ca="1" si="283"/>
        <v>1.00050788</v>
      </c>
      <c r="F742" s="14">
        <f ca="1">(TRUNC(PRODUCT($E$12:$E741),16))</f>
        <v>1.2328468072546399</v>
      </c>
      <c r="G742" s="14">
        <f t="shared" ca="1" si="284"/>
        <v>1.22909664686658</v>
      </c>
      <c r="H742" s="14">
        <f t="shared" ca="1" si="285"/>
        <v>1.0030511499999999</v>
      </c>
      <c r="I742" s="13">
        <f t="shared" si="276"/>
        <v>0.06</v>
      </c>
      <c r="J742" s="29">
        <f t="shared" si="270"/>
        <v>45097</v>
      </c>
      <c r="K742" s="2">
        <f t="shared" si="277"/>
        <v>6</v>
      </c>
      <c r="L742" s="17">
        <f t="shared" si="278"/>
        <v>6</v>
      </c>
      <c r="M742" s="12">
        <f t="shared" si="271"/>
        <v>1.0013883180000001</v>
      </c>
      <c r="N742" s="12">
        <f t="shared" ca="1" si="272"/>
        <v>1.004443704</v>
      </c>
      <c r="O742" s="179">
        <f t="shared" si="279"/>
        <v>0</v>
      </c>
      <c r="P742" s="14">
        <f t="shared" ca="1" si="268"/>
        <v>2.4322501700000001</v>
      </c>
      <c r="Q742" s="14">
        <f t="shared" si="269"/>
        <v>0</v>
      </c>
      <c r="R742" s="14">
        <f t="shared" ca="1" si="287"/>
        <v>0</v>
      </c>
      <c r="S742" s="20">
        <f t="shared" si="273"/>
        <v>0</v>
      </c>
      <c r="T742" s="14">
        <f t="shared" si="286"/>
        <v>0</v>
      </c>
      <c r="U742" s="4" t="str">
        <f t="shared" si="280"/>
        <v>J=</v>
      </c>
      <c r="V742" s="29">
        <f t="shared" si="281"/>
        <v>45127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ht="15" x14ac:dyDescent="0.25">
      <c r="A743" s="145">
        <f t="shared" si="274"/>
        <v>45106</v>
      </c>
      <c r="B743" s="146">
        <f t="shared" ca="1" si="282"/>
        <v>550.18615175000014</v>
      </c>
      <c r="C743" s="147">
        <f t="shared" si="275"/>
        <v>547.34747692000019</v>
      </c>
      <c r="D743" s="13">
        <f ca="1">IF(A743&lt;$B$1,VLOOKUP(A743,[1]DI!$A$4:$B$15000,2,FALSE),0)</f>
        <v>0.13650000000000001</v>
      </c>
      <c r="E743" s="147">
        <f t="shared" ca="1" si="283"/>
        <v>1.00050788</v>
      </c>
      <c r="F743" s="147">
        <f ca="1">(TRUNC(PRODUCT($E$12:$E742),16))</f>
        <v>1.23347294549111</v>
      </c>
      <c r="G743" s="147">
        <f t="shared" ca="1" si="284"/>
        <v>1.22909664686658</v>
      </c>
      <c r="H743" s="147">
        <f t="shared" ca="1" si="285"/>
        <v>1.00356058</v>
      </c>
      <c r="I743" s="148">
        <f t="shared" si="276"/>
        <v>0.06</v>
      </c>
      <c r="J743" s="145">
        <f t="shared" si="270"/>
        <v>45097</v>
      </c>
      <c r="K743" s="149">
        <f t="shared" si="277"/>
        <v>7</v>
      </c>
      <c r="L743" s="150">
        <f t="shared" si="278"/>
        <v>7</v>
      </c>
      <c r="M743" s="151">
        <f t="shared" si="271"/>
        <v>1.001619891</v>
      </c>
      <c r="N743" s="151">
        <f t="shared" ca="1" si="272"/>
        <v>1.0051862389999999</v>
      </c>
      <c r="O743" s="180">
        <v>14.2</v>
      </c>
      <c r="P743" s="147">
        <f t="shared" ca="1" si="268"/>
        <v>2.83867483</v>
      </c>
      <c r="Q743" s="147">
        <f ca="1">P743</f>
        <v>2.83867483</v>
      </c>
      <c r="R743" s="147">
        <f t="shared" ca="1" si="287"/>
        <v>0</v>
      </c>
      <c r="S743" s="152">
        <f>T743/C743</f>
        <v>6.8516481908404425E-3</v>
      </c>
      <c r="T743" s="147">
        <v>3.7502323500000001</v>
      </c>
      <c r="U743" s="153" t="str">
        <f t="shared" si="280"/>
        <v>J=</v>
      </c>
      <c r="V743" s="145">
        <f t="shared" si="281"/>
        <v>45127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74"/>
        <v>45107</v>
      </c>
      <c r="B744" s="144">
        <f t="shared" ca="1" si="282"/>
        <v>543.99909883000021</v>
      </c>
      <c r="C744" s="14">
        <f t="shared" si="275"/>
        <v>543.59724457000016</v>
      </c>
      <c r="D744" s="13">
        <f ca="1">IF(A744&lt;$B$1,VLOOKUP(A744,[1]DI!$A$4:$B$15000,2,FALSE),0)</f>
        <v>0.13650000000000001</v>
      </c>
      <c r="E744" s="14">
        <f t="shared" ca="1" si="283"/>
        <v>1.00050788</v>
      </c>
      <c r="F744" s="14">
        <f ca="1">(TRUNC(PRODUCT($E$12:$E743),16))</f>
        <v>1.2340994017306699</v>
      </c>
      <c r="G744" s="14">
        <f t="shared" ca="1" si="284"/>
        <v>1.23347294549111</v>
      </c>
      <c r="H744" s="14">
        <f t="shared" ca="1" si="285"/>
        <v>1.00050788</v>
      </c>
      <c r="I744" s="13">
        <f t="shared" si="276"/>
        <v>0.06</v>
      </c>
      <c r="J744" s="29">
        <f t="shared" si="270"/>
        <v>45106</v>
      </c>
      <c r="K744" s="2">
        <f t="shared" si="277"/>
        <v>1</v>
      </c>
      <c r="L744" s="17">
        <f t="shared" si="278"/>
        <v>1</v>
      </c>
      <c r="M744" s="12">
        <f t="shared" si="271"/>
        <v>1.0002312529999999</v>
      </c>
      <c r="N744" s="12">
        <f t="shared" ca="1" si="272"/>
        <v>1.0007392500000001</v>
      </c>
      <c r="O744" s="179">
        <f t="shared" si="279"/>
        <v>0</v>
      </c>
      <c r="P744" s="14">
        <f t="shared" ca="1" si="268"/>
        <v>0.40185426000000002</v>
      </c>
      <c r="Q744" s="14">
        <v>0</v>
      </c>
      <c r="R744" s="14">
        <f t="shared" ca="1" si="287"/>
        <v>0</v>
      </c>
      <c r="S744" s="20">
        <f t="shared" si="273"/>
        <v>0</v>
      </c>
      <c r="T744" s="14">
        <f t="shared" si="286"/>
        <v>0</v>
      </c>
      <c r="U744" s="4" t="str">
        <f t="shared" si="280"/>
        <v>J=</v>
      </c>
      <c r="V744" s="29">
        <f t="shared" si="281"/>
        <v>45127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74"/>
        <v>45108</v>
      </c>
      <c r="B745" s="144">
        <f t="shared" ca="1" si="282"/>
        <v>544.27538648000018</v>
      </c>
      <c r="C745" s="14">
        <f t="shared" si="275"/>
        <v>543.59724457000016</v>
      </c>
      <c r="D745" s="13">
        <f ca="1">IF(A745&lt;$B$1,VLOOKUP(A745,[1]DI!$A$4:$B$15000,2,FALSE),0)</f>
        <v>0</v>
      </c>
      <c r="E745" s="14">
        <f t="shared" ca="1" si="283"/>
        <v>1</v>
      </c>
      <c r="F745" s="14">
        <f ca="1">(TRUNC(PRODUCT($E$12:$E744),16))</f>
        <v>1.2347261761348201</v>
      </c>
      <c r="G745" s="14">
        <f t="shared" ca="1" si="284"/>
        <v>1.23347294549111</v>
      </c>
      <c r="H745" s="14">
        <f t="shared" ca="1" si="285"/>
        <v>1.00101602</v>
      </c>
      <c r="I745" s="13">
        <f t="shared" si="276"/>
        <v>0.06</v>
      </c>
      <c r="J745" s="29">
        <f t="shared" si="270"/>
        <v>45106</v>
      </c>
      <c r="K745" s="2">
        <f t="shared" si="277"/>
        <v>1</v>
      </c>
      <c r="L745" s="17">
        <f t="shared" si="278"/>
        <v>1</v>
      </c>
      <c r="M745" s="12">
        <f t="shared" si="271"/>
        <v>1.0002312529999999</v>
      </c>
      <c r="N745" s="12">
        <f t="shared" ca="1" si="272"/>
        <v>1.0012475080000001</v>
      </c>
      <c r="O745" s="179">
        <f t="shared" si="279"/>
        <v>0</v>
      </c>
      <c r="P745" s="14">
        <f t="shared" ca="1" si="268"/>
        <v>0.67814191000000001</v>
      </c>
      <c r="Q745" s="14">
        <f t="shared" si="269"/>
        <v>0</v>
      </c>
      <c r="R745" s="14">
        <f t="shared" ca="1" si="287"/>
        <v>0</v>
      </c>
      <c r="S745" s="20">
        <f t="shared" si="273"/>
        <v>0</v>
      </c>
      <c r="T745" s="14">
        <f t="shared" si="286"/>
        <v>0</v>
      </c>
      <c r="U745" s="4" t="str">
        <f t="shared" si="280"/>
        <v>J=</v>
      </c>
      <c r="V745" s="29">
        <f t="shared" si="281"/>
        <v>45127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74"/>
        <v>45109</v>
      </c>
      <c r="B746" s="144">
        <f t="shared" ca="1" si="282"/>
        <v>544.27538648000018</v>
      </c>
      <c r="C746" s="14">
        <f t="shared" si="275"/>
        <v>543.59724457000016</v>
      </c>
      <c r="D746" s="13">
        <f ca="1">IF(A746&lt;$B$1,VLOOKUP(A746,[1]DI!$A$4:$B$15000,2,FALSE),0)</f>
        <v>0</v>
      </c>
      <c r="E746" s="14">
        <f t="shared" ca="1" si="283"/>
        <v>1</v>
      </c>
      <c r="F746" s="14">
        <f ca="1">(TRUNC(PRODUCT($E$12:$E745),16))</f>
        <v>1.2347261761348201</v>
      </c>
      <c r="G746" s="14">
        <f t="shared" ca="1" si="284"/>
        <v>1.23347294549111</v>
      </c>
      <c r="H746" s="14">
        <f t="shared" ca="1" si="285"/>
        <v>1.00101602</v>
      </c>
      <c r="I746" s="13">
        <f t="shared" si="276"/>
        <v>0.06</v>
      </c>
      <c r="J746" s="29">
        <f t="shared" si="270"/>
        <v>45106</v>
      </c>
      <c r="K746" s="2">
        <f t="shared" si="277"/>
        <v>1</v>
      </c>
      <c r="L746" s="17">
        <f t="shared" si="278"/>
        <v>1</v>
      </c>
      <c r="M746" s="12">
        <f t="shared" si="271"/>
        <v>1.0002312529999999</v>
      </c>
      <c r="N746" s="12">
        <f t="shared" ca="1" si="272"/>
        <v>1.0012475080000001</v>
      </c>
      <c r="O746" s="179">
        <f t="shared" si="279"/>
        <v>0</v>
      </c>
      <c r="P746" s="14">
        <f t="shared" ca="1" si="268"/>
        <v>0.67814191000000001</v>
      </c>
      <c r="Q746" s="14">
        <f t="shared" si="269"/>
        <v>0</v>
      </c>
      <c r="R746" s="14">
        <f t="shared" ca="1" si="287"/>
        <v>0</v>
      </c>
      <c r="S746" s="20">
        <f t="shared" si="273"/>
        <v>0</v>
      </c>
      <c r="T746" s="14">
        <f t="shared" si="286"/>
        <v>0</v>
      </c>
      <c r="U746" s="4" t="str">
        <f t="shared" si="280"/>
        <v>J=</v>
      </c>
      <c r="V746" s="29">
        <f t="shared" si="281"/>
        <v>45127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74"/>
        <v>45110</v>
      </c>
      <c r="B747" s="144">
        <f t="shared" ca="1" si="282"/>
        <v>544.4012515300002</v>
      </c>
      <c r="C747" s="14">
        <f t="shared" si="275"/>
        <v>543.59724457000016</v>
      </c>
      <c r="D747" s="13">
        <f ca="1">IF(A747&lt;$B$1,VLOOKUP(A747,[1]DI!$A$4:$B$15000,2,FALSE),0)</f>
        <v>0.13650000000000001</v>
      </c>
      <c r="E747" s="14">
        <f t="shared" ca="1" si="283"/>
        <v>1.00050788</v>
      </c>
      <c r="F747" s="14">
        <f ca="1">(TRUNC(PRODUCT($E$12:$E746),16))</f>
        <v>1.2347261761348201</v>
      </c>
      <c r="G747" s="14">
        <f t="shared" ca="1" si="284"/>
        <v>1.23347294549111</v>
      </c>
      <c r="H747" s="14">
        <f t="shared" ca="1" si="285"/>
        <v>1.00101602</v>
      </c>
      <c r="I747" s="13">
        <f t="shared" si="276"/>
        <v>0.06</v>
      </c>
      <c r="J747" s="29">
        <f t="shared" si="270"/>
        <v>45106</v>
      </c>
      <c r="K747" s="2">
        <f t="shared" si="277"/>
        <v>2</v>
      </c>
      <c r="L747" s="17">
        <f t="shared" si="278"/>
        <v>2</v>
      </c>
      <c r="M747" s="12">
        <f t="shared" si="271"/>
        <v>1.000462559</v>
      </c>
      <c r="N747" s="12">
        <f t="shared" ca="1" si="272"/>
        <v>1.0014790490000001</v>
      </c>
      <c r="O747" s="179">
        <f t="shared" si="279"/>
        <v>0</v>
      </c>
      <c r="P747" s="14">
        <f t="shared" ca="1" si="268"/>
        <v>0.80400696000000005</v>
      </c>
      <c r="Q747" s="14">
        <f t="shared" si="269"/>
        <v>0</v>
      </c>
      <c r="R747" s="14">
        <f t="shared" ca="1" si="287"/>
        <v>0</v>
      </c>
      <c r="S747" s="20">
        <f t="shared" si="273"/>
        <v>0</v>
      </c>
      <c r="T747" s="14">
        <f t="shared" si="286"/>
        <v>0</v>
      </c>
      <c r="U747" s="4" t="str">
        <f t="shared" si="280"/>
        <v>J=</v>
      </c>
      <c r="V747" s="29">
        <f t="shared" si="281"/>
        <v>45127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74"/>
        <v>45111</v>
      </c>
      <c r="B748" s="144">
        <f t="shared" ca="1" si="282"/>
        <v>544.80369668000014</v>
      </c>
      <c r="C748" s="14">
        <f t="shared" si="275"/>
        <v>543.59724457000016</v>
      </c>
      <c r="D748" s="13">
        <f ca="1">IF(A748&lt;$B$1,VLOOKUP(A748,[1]DI!$A$4:$B$15000,2,FALSE),0)</f>
        <v>0.13650000000000001</v>
      </c>
      <c r="E748" s="14">
        <f t="shared" ca="1" si="283"/>
        <v>1.00050788</v>
      </c>
      <c r="F748" s="14">
        <f ca="1">(TRUNC(PRODUCT($E$12:$E747),16))</f>
        <v>1.2353532688651501</v>
      </c>
      <c r="G748" s="14">
        <f t="shared" ca="1" si="284"/>
        <v>1.23347294549111</v>
      </c>
      <c r="H748" s="14">
        <f t="shared" ca="1" si="285"/>
        <v>1.00152441</v>
      </c>
      <c r="I748" s="13">
        <f t="shared" si="276"/>
        <v>0.06</v>
      </c>
      <c r="J748" s="29">
        <f t="shared" si="270"/>
        <v>45106</v>
      </c>
      <c r="K748" s="2">
        <f t="shared" si="277"/>
        <v>3</v>
      </c>
      <c r="L748" s="17">
        <f t="shared" si="278"/>
        <v>3</v>
      </c>
      <c r="M748" s="12">
        <f t="shared" si="271"/>
        <v>1.0006939180000001</v>
      </c>
      <c r="N748" s="12">
        <f t="shared" ca="1" si="272"/>
        <v>1.0022193859999999</v>
      </c>
      <c r="O748" s="179">
        <f t="shared" si="279"/>
        <v>0</v>
      </c>
      <c r="P748" s="14">
        <f t="shared" ca="1" si="268"/>
        <v>1.2064521100000001</v>
      </c>
      <c r="Q748" s="14">
        <f t="shared" si="269"/>
        <v>0</v>
      </c>
      <c r="R748" s="14">
        <f t="shared" ca="1" si="287"/>
        <v>0</v>
      </c>
      <c r="S748" s="20">
        <f t="shared" si="273"/>
        <v>0</v>
      </c>
      <c r="T748" s="14">
        <f t="shared" si="286"/>
        <v>0</v>
      </c>
      <c r="U748" s="4" t="str">
        <f t="shared" si="280"/>
        <v>J=</v>
      </c>
      <c r="V748" s="29">
        <f t="shared" si="281"/>
        <v>45127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74"/>
        <v>45112</v>
      </c>
      <c r="B749" s="144">
        <f t="shared" ca="1" si="282"/>
        <v>545.20644570000013</v>
      </c>
      <c r="C749" s="14">
        <f t="shared" si="275"/>
        <v>543.59724457000016</v>
      </c>
      <c r="D749" s="13">
        <f ca="1">IF(A749&lt;$B$1,VLOOKUP(A749,[1]DI!$A$4:$B$15000,2,FALSE),0)</f>
        <v>0.13650000000000001</v>
      </c>
      <c r="E749" s="14">
        <f t="shared" ca="1" si="283"/>
        <v>1.00050788</v>
      </c>
      <c r="F749" s="14">
        <f ca="1">(TRUNC(PRODUCT($E$12:$E748),16))</f>
        <v>1.2359806800833399</v>
      </c>
      <c r="G749" s="14">
        <f t="shared" ca="1" si="284"/>
        <v>1.23347294549111</v>
      </c>
      <c r="H749" s="14">
        <f t="shared" ca="1" si="285"/>
        <v>1.00203307</v>
      </c>
      <c r="I749" s="13">
        <f t="shared" si="276"/>
        <v>0.06</v>
      </c>
      <c r="J749" s="29">
        <f t="shared" si="270"/>
        <v>45106</v>
      </c>
      <c r="K749" s="2">
        <f t="shared" si="277"/>
        <v>4</v>
      </c>
      <c r="L749" s="17">
        <f t="shared" si="278"/>
        <v>4</v>
      </c>
      <c r="M749" s="12">
        <f t="shared" si="271"/>
        <v>1.0009253309999999</v>
      </c>
      <c r="N749" s="12">
        <f t="shared" ca="1" si="272"/>
        <v>1.0029602820000001</v>
      </c>
      <c r="O749" s="179">
        <f t="shared" si="279"/>
        <v>0</v>
      </c>
      <c r="P749" s="14">
        <f t="shared" ca="1" si="268"/>
        <v>1.60920113</v>
      </c>
      <c r="Q749" s="14">
        <f t="shared" si="269"/>
        <v>0</v>
      </c>
      <c r="R749" s="14">
        <f t="shared" ca="1" si="287"/>
        <v>0</v>
      </c>
      <c r="S749" s="20">
        <f t="shared" si="273"/>
        <v>0</v>
      </c>
      <c r="T749" s="14">
        <f t="shared" si="286"/>
        <v>0</v>
      </c>
      <c r="U749" s="4" t="str">
        <f t="shared" si="280"/>
        <v>J=</v>
      </c>
      <c r="V749" s="29">
        <f t="shared" si="281"/>
        <v>45127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ht="15" x14ac:dyDescent="0.25">
      <c r="A750" s="145">
        <f t="shared" si="274"/>
        <v>45113</v>
      </c>
      <c r="B750" s="146">
        <f t="shared" ca="1" si="282"/>
        <v>545.60948881000013</v>
      </c>
      <c r="C750" s="147">
        <f t="shared" si="275"/>
        <v>543.59724457000016</v>
      </c>
      <c r="D750" s="13">
        <f ca="1">IF(A750&lt;$B$1,VLOOKUP(A750,[1]DI!$A$4:$B$15000,2,FALSE),0)</f>
        <v>0.13650000000000001</v>
      </c>
      <c r="E750" s="147">
        <f t="shared" ca="1" si="283"/>
        <v>1.00050788</v>
      </c>
      <c r="F750" s="147">
        <f ca="1">(TRUNC(PRODUCT($E$12:$E749),16))</f>
        <v>1.2366084099511401</v>
      </c>
      <c r="G750" s="147">
        <f t="shared" ca="1" si="284"/>
        <v>1.23347294549111</v>
      </c>
      <c r="H750" s="147">
        <f t="shared" ca="1" si="285"/>
        <v>1.0025419799999999</v>
      </c>
      <c r="I750" s="148">
        <f t="shared" si="276"/>
        <v>0.06</v>
      </c>
      <c r="J750" s="145">
        <f t="shared" si="270"/>
        <v>45106</v>
      </c>
      <c r="K750" s="149">
        <f t="shared" si="277"/>
        <v>5</v>
      </c>
      <c r="L750" s="150">
        <f t="shared" si="278"/>
        <v>5</v>
      </c>
      <c r="M750" s="151">
        <f t="shared" si="271"/>
        <v>1.001156798</v>
      </c>
      <c r="N750" s="151">
        <f t="shared" ca="1" si="272"/>
        <v>1.0037017189999999</v>
      </c>
      <c r="O750" s="180">
        <v>14.4</v>
      </c>
      <c r="P750" s="147">
        <f t="shared" ca="1" si="268"/>
        <v>2.0122442399999998</v>
      </c>
      <c r="Q750" s="147">
        <f ca="1">P750</f>
        <v>2.0122442399999998</v>
      </c>
      <c r="R750" s="147">
        <f t="shared" ca="1" si="287"/>
        <v>0</v>
      </c>
      <c r="S750" s="152">
        <f>T750/C750</f>
        <v>1.8366503288473425E-2</v>
      </c>
      <c r="T750" s="147">
        <v>9.9839805800000008</v>
      </c>
      <c r="U750" s="153" t="str">
        <f t="shared" si="280"/>
        <v>J=</v>
      </c>
      <c r="V750" s="145">
        <f t="shared" si="281"/>
        <v>45127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74"/>
        <v>45114</v>
      </c>
      <c r="B751" s="144">
        <f t="shared" ca="1" si="282"/>
        <v>534.00773759000015</v>
      </c>
      <c r="C751" s="14">
        <f t="shared" si="275"/>
        <v>533.61326399000018</v>
      </c>
      <c r="D751" s="13">
        <f ca="1">IF(A751&lt;$B$1,VLOOKUP(A751,[1]DI!$A$4:$B$15000,2,FALSE),0)</f>
        <v>0.13650000000000001</v>
      </c>
      <c r="E751" s="14">
        <f t="shared" ca="1" si="283"/>
        <v>1.00050788</v>
      </c>
      <c r="F751" s="14">
        <f ca="1">(TRUNC(PRODUCT($E$12:$E750),16))</f>
        <v>1.2372364586303899</v>
      </c>
      <c r="G751" s="14">
        <f t="shared" ca="1" si="284"/>
        <v>1.2366084099511401</v>
      </c>
      <c r="H751" s="14">
        <f t="shared" ca="1" si="285"/>
        <v>1.00050788</v>
      </c>
      <c r="I751" s="13">
        <f t="shared" si="276"/>
        <v>0.06</v>
      </c>
      <c r="J751" s="29">
        <f t="shared" si="270"/>
        <v>45113</v>
      </c>
      <c r="K751" s="2">
        <f t="shared" si="277"/>
        <v>1</v>
      </c>
      <c r="L751" s="17">
        <f t="shared" si="278"/>
        <v>1</v>
      </c>
      <c r="M751" s="12">
        <f t="shared" si="271"/>
        <v>1.0002312529999999</v>
      </c>
      <c r="N751" s="12">
        <f t="shared" ca="1" si="272"/>
        <v>1.0007392500000001</v>
      </c>
      <c r="O751" s="179">
        <f t="shared" si="279"/>
        <v>0</v>
      </c>
      <c r="P751" s="14">
        <f t="shared" ca="1" si="268"/>
        <v>0.39447359999999998</v>
      </c>
      <c r="Q751" s="14">
        <v>0</v>
      </c>
      <c r="R751" s="14">
        <f t="shared" ca="1" si="287"/>
        <v>0</v>
      </c>
      <c r="S751" s="20">
        <f t="shared" si="273"/>
        <v>0</v>
      </c>
      <c r="T751" s="14">
        <f t="shared" si="286"/>
        <v>0</v>
      </c>
      <c r="U751" s="4" t="str">
        <f t="shared" si="280"/>
        <v>J=</v>
      </c>
      <c r="V751" s="29">
        <f t="shared" si="281"/>
        <v>45127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74"/>
        <v>45115</v>
      </c>
      <c r="B752" s="144">
        <f t="shared" ca="1" si="282"/>
        <v>534.27895080000019</v>
      </c>
      <c r="C752" s="14">
        <f t="shared" si="275"/>
        <v>533.61326399000018</v>
      </c>
      <c r="D752" s="13">
        <f ca="1">IF(A752&lt;$B$1,VLOOKUP(A752,[1]DI!$A$4:$B$15000,2,FALSE),0)</f>
        <v>0</v>
      </c>
      <c r="E752" s="14">
        <f t="shared" ca="1" si="283"/>
        <v>1</v>
      </c>
      <c r="F752" s="14">
        <f ca="1">(TRUNC(PRODUCT($E$12:$E751),16))</f>
        <v>1.2378648262830001</v>
      </c>
      <c r="G752" s="14">
        <f t="shared" ca="1" si="284"/>
        <v>1.2366084099511401</v>
      </c>
      <c r="H752" s="14">
        <f t="shared" ca="1" si="285"/>
        <v>1.00101602</v>
      </c>
      <c r="I752" s="13">
        <f t="shared" si="276"/>
        <v>0.06</v>
      </c>
      <c r="J752" s="29">
        <f t="shared" si="270"/>
        <v>45113</v>
      </c>
      <c r="K752" s="2">
        <f t="shared" si="277"/>
        <v>1</v>
      </c>
      <c r="L752" s="17">
        <f t="shared" si="278"/>
        <v>1</v>
      </c>
      <c r="M752" s="12">
        <f t="shared" si="271"/>
        <v>1.0002312529999999</v>
      </c>
      <c r="N752" s="12">
        <f t="shared" ca="1" si="272"/>
        <v>1.0012475080000001</v>
      </c>
      <c r="O752" s="179">
        <f t="shared" si="279"/>
        <v>0</v>
      </c>
      <c r="P752" s="14">
        <f t="shared" ca="1" si="268"/>
        <v>0.66568680999999996</v>
      </c>
      <c r="Q752" s="14">
        <f t="shared" si="269"/>
        <v>0</v>
      </c>
      <c r="R752" s="14">
        <f t="shared" ca="1" si="287"/>
        <v>0</v>
      </c>
      <c r="S752" s="20">
        <f t="shared" si="273"/>
        <v>0</v>
      </c>
      <c r="T752" s="14">
        <f t="shared" si="286"/>
        <v>0</v>
      </c>
      <c r="U752" s="4" t="str">
        <f t="shared" si="280"/>
        <v>J=</v>
      </c>
      <c r="V752" s="29">
        <f t="shared" si="281"/>
        <v>45127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74"/>
        <v>45116</v>
      </c>
      <c r="B753" s="144">
        <f t="shared" ca="1" si="282"/>
        <v>534.27895080000019</v>
      </c>
      <c r="C753" s="14">
        <f t="shared" si="275"/>
        <v>533.61326399000018</v>
      </c>
      <c r="D753" s="13">
        <f ca="1">IF(A753&lt;$B$1,VLOOKUP(A753,[1]DI!$A$4:$B$15000,2,FALSE),0)</f>
        <v>0</v>
      </c>
      <c r="E753" s="14">
        <f t="shared" ca="1" si="283"/>
        <v>1</v>
      </c>
      <c r="F753" s="14">
        <f ca="1">(TRUNC(PRODUCT($E$12:$E752),16))</f>
        <v>1.2378648262830001</v>
      </c>
      <c r="G753" s="14">
        <f t="shared" ca="1" si="284"/>
        <v>1.2366084099511401</v>
      </c>
      <c r="H753" s="14">
        <f t="shared" ca="1" si="285"/>
        <v>1.00101602</v>
      </c>
      <c r="I753" s="13">
        <f t="shared" si="276"/>
        <v>0.06</v>
      </c>
      <c r="J753" s="29">
        <f t="shared" si="270"/>
        <v>45113</v>
      </c>
      <c r="K753" s="2">
        <f t="shared" si="277"/>
        <v>1</v>
      </c>
      <c r="L753" s="17">
        <f t="shared" si="278"/>
        <v>1</v>
      </c>
      <c r="M753" s="12">
        <f t="shared" si="271"/>
        <v>1.0002312529999999</v>
      </c>
      <c r="N753" s="12">
        <f t="shared" ca="1" si="272"/>
        <v>1.0012475080000001</v>
      </c>
      <c r="O753" s="179">
        <f t="shared" si="279"/>
        <v>0</v>
      </c>
      <c r="P753" s="14">
        <f t="shared" ca="1" si="268"/>
        <v>0.66568680999999996</v>
      </c>
      <c r="Q753" s="14">
        <f t="shared" si="269"/>
        <v>0</v>
      </c>
      <c r="R753" s="14">
        <f t="shared" ca="1" si="287"/>
        <v>0</v>
      </c>
      <c r="S753" s="20">
        <f t="shared" si="273"/>
        <v>0</v>
      </c>
      <c r="T753" s="14">
        <f t="shared" si="286"/>
        <v>0</v>
      </c>
      <c r="U753" s="4" t="str">
        <f t="shared" si="280"/>
        <v>J=</v>
      </c>
      <c r="V753" s="29">
        <f t="shared" si="281"/>
        <v>45127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74"/>
        <v>45117</v>
      </c>
      <c r="B754" s="144">
        <f t="shared" ca="1" si="282"/>
        <v>534.40250415000014</v>
      </c>
      <c r="C754" s="14">
        <f t="shared" si="275"/>
        <v>533.61326399000018</v>
      </c>
      <c r="D754" s="13">
        <f ca="1">IF(A754&lt;$B$1,VLOOKUP(A754,[1]DI!$A$4:$B$15000,2,FALSE),0)</f>
        <v>0.13650000000000001</v>
      </c>
      <c r="E754" s="14">
        <f t="shared" ca="1" si="283"/>
        <v>1.00050788</v>
      </c>
      <c r="F754" s="14">
        <f ca="1">(TRUNC(PRODUCT($E$12:$E753),16))</f>
        <v>1.2378648262830001</v>
      </c>
      <c r="G754" s="14">
        <f t="shared" ca="1" si="284"/>
        <v>1.2366084099511401</v>
      </c>
      <c r="H754" s="14">
        <f t="shared" ca="1" si="285"/>
        <v>1.00101602</v>
      </c>
      <c r="I754" s="13">
        <f t="shared" si="276"/>
        <v>0.06</v>
      </c>
      <c r="J754" s="29">
        <f t="shared" si="270"/>
        <v>45113</v>
      </c>
      <c r="K754" s="2">
        <f t="shared" si="277"/>
        <v>2</v>
      </c>
      <c r="L754" s="17">
        <f t="shared" si="278"/>
        <v>2</v>
      </c>
      <c r="M754" s="12">
        <f t="shared" si="271"/>
        <v>1.000462559</v>
      </c>
      <c r="N754" s="12">
        <f t="shared" ca="1" si="272"/>
        <v>1.0014790490000001</v>
      </c>
      <c r="O754" s="179">
        <f t="shared" si="279"/>
        <v>0</v>
      </c>
      <c r="P754" s="14">
        <f t="shared" ref="P754:P817" ca="1" si="288">TRUNC(((N754-1)*C754),8)+TRUNC(R753*N754,8)</f>
        <v>0.78924015999999997</v>
      </c>
      <c r="Q754" s="14">
        <f t="shared" ref="Q754:Q817" si="289">Q753</f>
        <v>0</v>
      </c>
      <c r="R754" s="14">
        <f t="shared" ca="1" si="287"/>
        <v>0</v>
      </c>
      <c r="S754" s="20">
        <f t="shared" si="273"/>
        <v>0</v>
      </c>
      <c r="T754" s="14">
        <f t="shared" si="286"/>
        <v>0</v>
      </c>
      <c r="U754" s="4" t="str">
        <f t="shared" si="280"/>
        <v>J=</v>
      </c>
      <c r="V754" s="29">
        <f t="shared" si="281"/>
        <v>45127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74"/>
        <v>45118</v>
      </c>
      <c r="B755" s="144">
        <f t="shared" ca="1" si="282"/>
        <v>534.79755779000016</v>
      </c>
      <c r="C755" s="14">
        <f t="shared" si="275"/>
        <v>533.61326399000018</v>
      </c>
      <c r="D755" s="13">
        <f ca="1">IF(A755&lt;$B$1,VLOOKUP(A755,[1]DI!$A$4:$B$15000,2,FALSE),0)</f>
        <v>0.13650000000000001</v>
      </c>
      <c r="E755" s="14">
        <f t="shared" ca="1" si="283"/>
        <v>1.00050788</v>
      </c>
      <c r="F755" s="14">
        <f ca="1">(TRUNC(PRODUCT($E$12:$E754),16))</f>
        <v>1.23849351307097</v>
      </c>
      <c r="G755" s="14">
        <f t="shared" ca="1" si="284"/>
        <v>1.2366084099511401</v>
      </c>
      <c r="H755" s="14">
        <f t="shared" ca="1" si="285"/>
        <v>1.00152441</v>
      </c>
      <c r="I755" s="13">
        <f t="shared" si="276"/>
        <v>0.06</v>
      </c>
      <c r="J755" s="29">
        <f t="shared" si="270"/>
        <v>45113</v>
      </c>
      <c r="K755" s="2">
        <f t="shared" si="277"/>
        <v>3</v>
      </c>
      <c r="L755" s="17">
        <f t="shared" si="278"/>
        <v>3</v>
      </c>
      <c r="M755" s="12">
        <f t="shared" si="271"/>
        <v>1.0006939180000001</v>
      </c>
      <c r="N755" s="12">
        <f t="shared" ca="1" si="272"/>
        <v>1.0022193859999999</v>
      </c>
      <c r="O755" s="179">
        <f t="shared" si="279"/>
        <v>0</v>
      </c>
      <c r="P755" s="14">
        <f t="shared" ca="1" si="288"/>
        <v>1.1842938000000001</v>
      </c>
      <c r="Q755" s="14">
        <f t="shared" si="289"/>
        <v>0</v>
      </c>
      <c r="R755" s="14">
        <f t="shared" ca="1" si="287"/>
        <v>0</v>
      </c>
      <c r="S755" s="20">
        <f t="shared" si="273"/>
        <v>0</v>
      </c>
      <c r="T755" s="14">
        <f t="shared" si="286"/>
        <v>0</v>
      </c>
      <c r="U755" s="4" t="str">
        <f t="shared" si="280"/>
        <v>J=</v>
      </c>
      <c r="V755" s="29">
        <f t="shared" si="281"/>
        <v>45127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74"/>
        <v>45119</v>
      </c>
      <c r="B756" s="144">
        <f t="shared" ca="1" si="282"/>
        <v>535.19290973000022</v>
      </c>
      <c r="C756" s="14">
        <f t="shared" si="275"/>
        <v>533.61326399000018</v>
      </c>
      <c r="D756" s="13">
        <f ca="1">IF(A756&lt;$B$1,VLOOKUP(A756,[1]DI!$A$4:$B$15000,2,FALSE),0)</f>
        <v>0.13650000000000001</v>
      </c>
      <c r="E756" s="14">
        <f t="shared" ca="1" si="283"/>
        <v>1.00050788</v>
      </c>
      <c r="F756" s="14">
        <f ca="1">(TRUNC(PRODUCT($E$12:$E755),16))</f>
        <v>1.2391225191563899</v>
      </c>
      <c r="G756" s="14">
        <f t="shared" ca="1" si="284"/>
        <v>1.2366084099511401</v>
      </c>
      <c r="H756" s="14">
        <f t="shared" ca="1" si="285"/>
        <v>1.00203307</v>
      </c>
      <c r="I756" s="13">
        <f t="shared" si="276"/>
        <v>0.06</v>
      </c>
      <c r="J756" s="29">
        <f t="shared" si="270"/>
        <v>45113</v>
      </c>
      <c r="K756" s="2">
        <f t="shared" si="277"/>
        <v>4</v>
      </c>
      <c r="L756" s="17">
        <f t="shared" si="278"/>
        <v>4</v>
      </c>
      <c r="M756" s="12">
        <f t="shared" si="271"/>
        <v>1.0009253309999999</v>
      </c>
      <c r="N756" s="12">
        <f t="shared" ca="1" si="272"/>
        <v>1.0029602820000001</v>
      </c>
      <c r="O756" s="179">
        <f t="shared" si="279"/>
        <v>0</v>
      </c>
      <c r="P756" s="14">
        <f t="shared" ca="1" si="288"/>
        <v>1.5796457399999999</v>
      </c>
      <c r="Q756" s="14">
        <f t="shared" si="289"/>
        <v>0</v>
      </c>
      <c r="R756" s="14">
        <f t="shared" ca="1" si="287"/>
        <v>0</v>
      </c>
      <c r="S756" s="20">
        <f t="shared" si="273"/>
        <v>0</v>
      </c>
      <c r="T756" s="14">
        <f t="shared" si="286"/>
        <v>0</v>
      </c>
      <c r="U756" s="4" t="str">
        <f t="shared" si="280"/>
        <v>J=</v>
      </c>
      <c r="V756" s="29">
        <f t="shared" si="281"/>
        <v>45127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ht="15" x14ac:dyDescent="0.25">
      <c r="A757" s="145">
        <f t="shared" si="274"/>
        <v>45120</v>
      </c>
      <c r="B757" s="146">
        <f t="shared" ca="1" si="282"/>
        <v>535.58855034000021</v>
      </c>
      <c r="C757" s="147">
        <f t="shared" si="275"/>
        <v>533.61326399000018</v>
      </c>
      <c r="D757" s="13">
        <f ca="1">IF(A757&lt;$B$1,VLOOKUP(A757,[1]DI!$A$4:$B$15000,2,FALSE),0)</f>
        <v>0.13650000000000001</v>
      </c>
      <c r="E757" s="147">
        <f t="shared" ca="1" si="283"/>
        <v>1.00050788</v>
      </c>
      <c r="F757" s="147">
        <f ca="1">(TRUNC(PRODUCT($E$12:$E756),16))</f>
        <v>1.23975184470142</v>
      </c>
      <c r="G757" s="147">
        <f t="shared" ca="1" si="284"/>
        <v>1.2366084099511401</v>
      </c>
      <c r="H757" s="147">
        <f t="shared" ca="1" si="285"/>
        <v>1.0025419799999999</v>
      </c>
      <c r="I757" s="148">
        <f t="shared" si="276"/>
        <v>0.06</v>
      </c>
      <c r="J757" s="145">
        <f t="shared" si="270"/>
        <v>45113</v>
      </c>
      <c r="K757" s="149">
        <f t="shared" si="277"/>
        <v>5</v>
      </c>
      <c r="L757" s="150">
        <f t="shared" si="278"/>
        <v>5</v>
      </c>
      <c r="M757" s="151">
        <f t="shared" si="271"/>
        <v>1.001156798</v>
      </c>
      <c r="N757" s="151">
        <f t="shared" ca="1" si="272"/>
        <v>1.0037017189999999</v>
      </c>
      <c r="O757" s="180">
        <v>14.5</v>
      </c>
      <c r="P757" s="147">
        <f t="shared" ca="1" si="288"/>
        <v>1.97528635</v>
      </c>
      <c r="Q757" s="147">
        <f ca="1">P757</f>
        <v>1.97528635</v>
      </c>
      <c r="R757" s="147">
        <f t="shared" ca="1" si="287"/>
        <v>0</v>
      </c>
      <c r="S757" s="152">
        <f>T757/C757</f>
        <v>6.5712367675810086E-3</v>
      </c>
      <c r="T757" s="147">
        <v>3.5064991000000001</v>
      </c>
      <c r="U757" s="153" t="str">
        <f t="shared" si="280"/>
        <v>J=</v>
      </c>
      <c r="V757" s="145">
        <f t="shared" si="281"/>
        <v>45127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74"/>
        <v>45121</v>
      </c>
      <c r="B758" s="144">
        <f t="shared" ca="1" si="282"/>
        <v>530.49864631000014</v>
      </c>
      <c r="C758" s="14">
        <f t="shared" si="275"/>
        <v>530.10676489000014</v>
      </c>
      <c r="D758" s="13">
        <f ca="1">IF(A758&lt;$B$1,VLOOKUP(A758,[1]DI!$A$4:$B$15000,2,FALSE),0)</f>
        <v>0.13650000000000001</v>
      </c>
      <c r="E758" s="14">
        <f t="shared" ca="1" si="283"/>
        <v>1.00050788</v>
      </c>
      <c r="F758" s="14">
        <f ca="1">(TRUNC(PRODUCT($E$12:$E757),16))</f>
        <v>1.2403814898683101</v>
      </c>
      <c r="G758" s="14">
        <f t="shared" ca="1" si="284"/>
        <v>1.23975184470142</v>
      </c>
      <c r="H758" s="14">
        <f t="shared" ca="1" si="285"/>
        <v>1.00050788</v>
      </c>
      <c r="I758" s="13">
        <f t="shared" si="276"/>
        <v>0.06</v>
      </c>
      <c r="J758" s="29">
        <f t="shared" si="270"/>
        <v>45120</v>
      </c>
      <c r="K758" s="2">
        <f t="shared" si="277"/>
        <v>1</v>
      </c>
      <c r="L758" s="17">
        <f t="shared" si="278"/>
        <v>1</v>
      </c>
      <c r="M758" s="12">
        <f t="shared" si="271"/>
        <v>1.0002312529999999</v>
      </c>
      <c r="N758" s="12">
        <f t="shared" ca="1" si="272"/>
        <v>1.0007392500000001</v>
      </c>
      <c r="O758" s="179">
        <f t="shared" si="279"/>
        <v>0</v>
      </c>
      <c r="P758" s="14">
        <f t="shared" ca="1" si="288"/>
        <v>0.39188141999999998</v>
      </c>
      <c r="Q758" s="14">
        <v>0</v>
      </c>
      <c r="R758" s="14">
        <f t="shared" ca="1" si="287"/>
        <v>0</v>
      </c>
      <c r="S758" s="20">
        <f t="shared" si="273"/>
        <v>0</v>
      </c>
      <c r="T758" s="14">
        <f t="shared" si="286"/>
        <v>0</v>
      </c>
      <c r="U758" s="4" t="str">
        <f t="shared" si="280"/>
        <v>J=</v>
      </c>
      <c r="V758" s="29">
        <f t="shared" si="281"/>
        <v>45127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74"/>
        <v>45122</v>
      </c>
      <c r="B759" s="144">
        <f t="shared" ca="1" si="282"/>
        <v>530.76807732000009</v>
      </c>
      <c r="C759" s="14">
        <f t="shared" si="275"/>
        <v>530.10676489000014</v>
      </c>
      <c r="D759" s="13">
        <f ca="1">IF(A759&lt;$B$1,VLOOKUP(A759,[1]DI!$A$4:$B$15000,2,FALSE),0)</f>
        <v>0</v>
      </c>
      <c r="E759" s="14">
        <f t="shared" ca="1" si="283"/>
        <v>1</v>
      </c>
      <c r="F759" s="14">
        <f ca="1">(TRUNC(PRODUCT($E$12:$E758),16))</f>
        <v>1.24101145481938</v>
      </c>
      <c r="G759" s="14">
        <f t="shared" ca="1" si="284"/>
        <v>1.23975184470142</v>
      </c>
      <c r="H759" s="14">
        <f t="shared" ca="1" si="285"/>
        <v>1.00101602</v>
      </c>
      <c r="I759" s="13">
        <f t="shared" si="276"/>
        <v>0.06</v>
      </c>
      <c r="J759" s="29">
        <f t="shared" si="270"/>
        <v>45120</v>
      </c>
      <c r="K759" s="2">
        <f t="shared" si="277"/>
        <v>1</v>
      </c>
      <c r="L759" s="17">
        <f t="shared" si="278"/>
        <v>1</v>
      </c>
      <c r="M759" s="12">
        <f t="shared" si="271"/>
        <v>1.0002312529999999</v>
      </c>
      <c r="N759" s="12">
        <f t="shared" ca="1" si="272"/>
        <v>1.0012475080000001</v>
      </c>
      <c r="O759" s="179">
        <f t="shared" si="279"/>
        <v>0</v>
      </c>
      <c r="P759" s="14">
        <f t="shared" ca="1" si="288"/>
        <v>0.66131242999999995</v>
      </c>
      <c r="Q759" s="14">
        <f t="shared" si="289"/>
        <v>0</v>
      </c>
      <c r="R759" s="14">
        <f t="shared" ca="1" si="287"/>
        <v>0</v>
      </c>
      <c r="S759" s="20">
        <f t="shared" si="273"/>
        <v>0</v>
      </c>
      <c r="T759" s="14">
        <f t="shared" si="286"/>
        <v>0</v>
      </c>
      <c r="U759" s="4" t="str">
        <f t="shared" si="280"/>
        <v>J=</v>
      </c>
      <c r="V759" s="29">
        <f t="shared" si="281"/>
        <v>45127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74"/>
        <v>45123</v>
      </c>
      <c r="B760" s="144">
        <f t="shared" ca="1" si="282"/>
        <v>530.76807732000009</v>
      </c>
      <c r="C760" s="14">
        <f t="shared" si="275"/>
        <v>530.10676489000014</v>
      </c>
      <c r="D760" s="13">
        <f ca="1">IF(A760&lt;$B$1,VLOOKUP(A760,[1]DI!$A$4:$B$15000,2,FALSE),0)</f>
        <v>0</v>
      </c>
      <c r="E760" s="14">
        <f t="shared" ca="1" si="283"/>
        <v>1</v>
      </c>
      <c r="F760" s="14">
        <f ca="1">(TRUNC(PRODUCT($E$12:$E759),16))</f>
        <v>1.24101145481938</v>
      </c>
      <c r="G760" s="14">
        <f t="shared" ca="1" si="284"/>
        <v>1.23975184470142</v>
      </c>
      <c r="H760" s="14">
        <f t="shared" ca="1" si="285"/>
        <v>1.00101602</v>
      </c>
      <c r="I760" s="13">
        <f t="shared" si="276"/>
        <v>0.06</v>
      </c>
      <c r="J760" s="29">
        <f t="shared" si="270"/>
        <v>45120</v>
      </c>
      <c r="K760" s="2">
        <f t="shared" si="277"/>
        <v>1</v>
      </c>
      <c r="L760" s="17">
        <f t="shared" si="278"/>
        <v>1</v>
      </c>
      <c r="M760" s="12">
        <f t="shared" si="271"/>
        <v>1.0002312529999999</v>
      </c>
      <c r="N760" s="12">
        <f t="shared" ca="1" si="272"/>
        <v>1.0012475080000001</v>
      </c>
      <c r="O760" s="179">
        <f t="shared" si="279"/>
        <v>0</v>
      </c>
      <c r="P760" s="14">
        <f t="shared" ca="1" si="288"/>
        <v>0.66131242999999995</v>
      </c>
      <c r="Q760" s="14">
        <f t="shared" si="289"/>
        <v>0</v>
      </c>
      <c r="R760" s="14">
        <f t="shared" ca="1" si="287"/>
        <v>0</v>
      </c>
      <c r="S760" s="20">
        <f t="shared" si="273"/>
        <v>0</v>
      </c>
      <c r="T760" s="14">
        <f t="shared" si="286"/>
        <v>0</v>
      </c>
      <c r="U760" s="4" t="str">
        <f t="shared" si="280"/>
        <v>J=</v>
      </c>
      <c r="V760" s="29">
        <f t="shared" si="281"/>
        <v>45127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74"/>
        <v>45124</v>
      </c>
      <c r="B761" s="144">
        <f t="shared" ca="1" si="282"/>
        <v>530.89081877000012</v>
      </c>
      <c r="C761" s="14">
        <f t="shared" si="275"/>
        <v>530.10676489000014</v>
      </c>
      <c r="D761" s="13">
        <f ca="1">IF(A761&lt;$B$1,VLOOKUP(A761,[1]DI!$A$4:$B$15000,2,FALSE),0)</f>
        <v>0.13650000000000001</v>
      </c>
      <c r="E761" s="14">
        <f t="shared" ca="1" si="283"/>
        <v>1.00050788</v>
      </c>
      <c r="F761" s="14">
        <f ca="1">(TRUNC(PRODUCT($E$12:$E760),16))</f>
        <v>1.24101145481938</v>
      </c>
      <c r="G761" s="14">
        <f t="shared" ca="1" si="284"/>
        <v>1.23975184470142</v>
      </c>
      <c r="H761" s="14">
        <f t="shared" ca="1" si="285"/>
        <v>1.00101602</v>
      </c>
      <c r="I761" s="13">
        <f t="shared" si="276"/>
        <v>0.06</v>
      </c>
      <c r="J761" s="29">
        <f t="shared" si="270"/>
        <v>45120</v>
      </c>
      <c r="K761" s="2">
        <f t="shared" si="277"/>
        <v>2</v>
      </c>
      <c r="L761" s="17">
        <f t="shared" si="278"/>
        <v>2</v>
      </c>
      <c r="M761" s="12">
        <f t="shared" si="271"/>
        <v>1.000462559</v>
      </c>
      <c r="N761" s="12">
        <f t="shared" ca="1" si="272"/>
        <v>1.0014790490000001</v>
      </c>
      <c r="O761" s="179">
        <f t="shared" si="279"/>
        <v>0</v>
      </c>
      <c r="P761" s="14">
        <f t="shared" ca="1" si="288"/>
        <v>0.78405387999999998</v>
      </c>
      <c r="Q761" s="14">
        <f t="shared" si="289"/>
        <v>0</v>
      </c>
      <c r="R761" s="14">
        <f t="shared" ca="1" si="287"/>
        <v>0</v>
      </c>
      <c r="S761" s="20">
        <f t="shared" si="273"/>
        <v>0</v>
      </c>
      <c r="T761" s="14">
        <f t="shared" si="286"/>
        <v>0</v>
      </c>
      <c r="U761" s="4" t="str">
        <f t="shared" si="280"/>
        <v>J=</v>
      </c>
      <c r="V761" s="29">
        <f t="shared" si="281"/>
        <v>45127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74"/>
        <v>45125</v>
      </c>
      <c r="B762" s="144">
        <f t="shared" ca="1" si="282"/>
        <v>531.28327642000011</v>
      </c>
      <c r="C762" s="14">
        <f t="shared" si="275"/>
        <v>530.10676489000014</v>
      </c>
      <c r="D762" s="13">
        <f ca="1">IF(A762&lt;$B$1,VLOOKUP(A762,[1]DI!$A$4:$B$15000,2,FALSE),0)</f>
        <v>0.13650000000000001</v>
      </c>
      <c r="E762" s="14">
        <f t="shared" ca="1" si="283"/>
        <v>1.00050788</v>
      </c>
      <c r="F762" s="14">
        <f ca="1">(TRUNC(PRODUCT($E$12:$E761),16))</f>
        <v>1.2416417397170501</v>
      </c>
      <c r="G762" s="14">
        <f t="shared" ca="1" si="284"/>
        <v>1.23975184470142</v>
      </c>
      <c r="H762" s="14">
        <f t="shared" ca="1" si="285"/>
        <v>1.00152441</v>
      </c>
      <c r="I762" s="13">
        <f t="shared" si="276"/>
        <v>0.06</v>
      </c>
      <c r="J762" s="29">
        <f t="shared" ref="J762:J825" si="290">IF(O761&gt;0,A761,J761)</f>
        <v>45120</v>
      </c>
      <c r="K762" s="2">
        <f t="shared" si="277"/>
        <v>3</v>
      </c>
      <c r="L762" s="17">
        <f t="shared" si="278"/>
        <v>3</v>
      </c>
      <c r="M762" s="12">
        <f t="shared" si="271"/>
        <v>1.0006939180000001</v>
      </c>
      <c r="N762" s="12">
        <f t="shared" ca="1" si="272"/>
        <v>1.0022193859999999</v>
      </c>
      <c r="O762" s="179">
        <f t="shared" si="279"/>
        <v>0</v>
      </c>
      <c r="P762" s="14">
        <f t="shared" ca="1" si="288"/>
        <v>1.17651153</v>
      </c>
      <c r="Q762" s="14">
        <f t="shared" si="289"/>
        <v>0</v>
      </c>
      <c r="R762" s="14">
        <f t="shared" ca="1" si="287"/>
        <v>0</v>
      </c>
      <c r="S762" s="20">
        <f t="shared" si="273"/>
        <v>0</v>
      </c>
      <c r="T762" s="14">
        <f t="shared" si="286"/>
        <v>0</v>
      </c>
      <c r="U762" s="4" t="str">
        <f t="shared" si="280"/>
        <v>J=</v>
      </c>
      <c r="V762" s="29">
        <f t="shared" si="281"/>
        <v>45127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74"/>
        <v>45126</v>
      </c>
      <c r="B763" s="144">
        <f t="shared" ca="1" si="282"/>
        <v>531.67603040000017</v>
      </c>
      <c r="C763" s="14">
        <f t="shared" si="275"/>
        <v>530.10676489000014</v>
      </c>
      <c r="D763" s="13">
        <f ca="1">IF(A763&lt;$B$1,VLOOKUP(A763,[1]DI!$A$4:$B$15000,2,FALSE),0)</f>
        <v>0.13650000000000001</v>
      </c>
      <c r="E763" s="14">
        <f t="shared" ca="1" si="283"/>
        <v>1.00050788</v>
      </c>
      <c r="F763" s="14">
        <f ca="1">(TRUNC(PRODUCT($E$12:$E762),16))</f>
        <v>1.24227234472382</v>
      </c>
      <c r="G763" s="14">
        <f t="shared" ca="1" si="284"/>
        <v>1.23975184470142</v>
      </c>
      <c r="H763" s="14">
        <f t="shared" ca="1" si="285"/>
        <v>1.00203307</v>
      </c>
      <c r="I763" s="13">
        <f t="shared" si="276"/>
        <v>0.06</v>
      </c>
      <c r="J763" s="29">
        <f t="shared" si="290"/>
        <v>45120</v>
      </c>
      <c r="K763" s="2">
        <f t="shared" si="277"/>
        <v>4</v>
      </c>
      <c r="L763" s="17">
        <f t="shared" si="278"/>
        <v>4</v>
      </c>
      <c r="M763" s="12">
        <f t="shared" si="271"/>
        <v>1.0009253309999999</v>
      </c>
      <c r="N763" s="12">
        <f t="shared" ca="1" si="272"/>
        <v>1.0029602820000001</v>
      </c>
      <c r="O763" s="179">
        <f t="shared" si="279"/>
        <v>0</v>
      </c>
      <c r="P763" s="14">
        <f t="shared" ca="1" si="288"/>
        <v>1.5692655099999999</v>
      </c>
      <c r="Q763" s="14">
        <f t="shared" si="289"/>
        <v>0</v>
      </c>
      <c r="R763" s="14">
        <f t="shared" ca="1" si="287"/>
        <v>0</v>
      </c>
      <c r="S763" s="20">
        <f t="shared" si="273"/>
        <v>0</v>
      </c>
      <c r="T763" s="14">
        <f t="shared" si="286"/>
        <v>0</v>
      </c>
      <c r="U763" s="4" t="str">
        <f t="shared" si="280"/>
        <v>J=</v>
      </c>
      <c r="V763" s="29">
        <f t="shared" si="281"/>
        <v>45127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ht="15" x14ac:dyDescent="0.25">
      <c r="A764" s="145">
        <f t="shared" si="274"/>
        <v>45127</v>
      </c>
      <c r="B764" s="146">
        <f t="shared" ca="1" si="282"/>
        <v>532.06907117000014</v>
      </c>
      <c r="C764" s="147">
        <f t="shared" si="275"/>
        <v>530.10676489000014</v>
      </c>
      <c r="D764" s="13">
        <f ca="1">IF(A764&lt;$B$1,VLOOKUP(A764,[1]DI!$A$4:$B$15000,2,FALSE),0)</f>
        <v>0.13650000000000001</v>
      </c>
      <c r="E764" s="147">
        <f t="shared" ca="1" si="283"/>
        <v>1.00050788</v>
      </c>
      <c r="F764" s="147">
        <f ca="1">(TRUNC(PRODUCT($E$12:$E763),16))</f>
        <v>1.24290327000226</v>
      </c>
      <c r="G764" s="147">
        <f t="shared" ca="1" si="284"/>
        <v>1.23975184470142</v>
      </c>
      <c r="H764" s="147">
        <f t="shared" ca="1" si="285"/>
        <v>1.0025419799999999</v>
      </c>
      <c r="I764" s="148">
        <f t="shared" si="276"/>
        <v>0.06</v>
      </c>
      <c r="J764" s="145">
        <f t="shared" si="290"/>
        <v>45120</v>
      </c>
      <c r="K764" s="149">
        <f t="shared" si="277"/>
        <v>5</v>
      </c>
      <c r="L764" s="150">
        <f t="shared" si="278"/>
        <v>5</v>
      </c>
      <c r="M764" s="151">
        <f t="shared" si="271"/>
        <v>1.001156798</v>
      </c>
      <c r="N764" s="151">
        <f t="shared" ca="1" si="272"/>
        <v>1.0037017189999999</v>
      </c>
      <c r="O764" s="180">
        <f t="shared" si="279"/>
        <v>15</v>
      </c>
      <c r="P764" s="147">
        <f t="shared" ca="1" si="288"/>
        <v>1.96230628</v>
      </c>
      <c r="Q764" s="147">
        <f ca="1">P764</f>
        <v>1.96230628</v>
      </c>
      <c r="R764" s="147">
        <f t="shared" ca="1" si="287"/>
        <v>0</v>
      </c>
      <c r="S764" s="152">
        <f>T764/C764</f>
        <v>2.0742262442701796E-2</v>
      </c>
      <c r="T764" s="147">
        <v>10.99561364</v>
      </c>
      <c r="U764" s="153"/>
      <c r="V764" s="145">
        <f t="shared" si="281"/>
        <v>45127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74"/>
        <v>45128</v>
      </c>
      <c r="B765" s="144">
        <f t="shared" ca="1" si="282"/>
        <v>519.49490416000015</v>
      </c>
      <c r="C765" s="14">
        <f t="shared" si="275"/>
        <v>519.11115125000015</v>
      </c>
      <c r="D765" s="13">
        <f ca="1">IF(A765&lt;$B$1,VLOOKUP(A765,[1]DI!$A$4:$B$15000,2,FALSE),0)</f>
        <v>0.13650000000000001</v>
      </c>
      <c r="E765" s="14">
        <f t="shared" ca="1" si="283"/>
        <v>1.00050788</v>
      </c>
      <c r="F765" s="14">
        <f ca="1">(TRUNC(PRODUCT($E$12:$E764),16))</f>
        <v>1.2435345157150299</v>
      </c>
      <c r="G765" s="14">
        <f t="shared" ca="1" si="284"/>
        <v>1.24290327000226</v>
      </c>
      <c r="H765" s="14">
        <f t="shared" ca="1" si="285"/>
        <v>1.00050788</v>
      </c>
      <c r="I765" s="13">
        <f t="shared" si="276"/>
        <v>0.06</v>
      </c>
      <c r="J765" s="29">
        <f t="shared" si="290"/>
        <v>45127</v>
      </c>
      <c r="K765" s="2">
        <f t="shared" si="277"/>
        <v>1</v>
      </c>
      <c r="L765" s="17">
        <f t="shared" si="278"/>
        <v>1</v>
      </c>
      <c r="M765" s="12">
        <f t="shared" si="271"/>
        <v>1.0002312529999999</v>
      </c>
      <c r="N765" s="12">
        <f t="shared" ca="1" si="272"/>
        <v>1.0007392500000001</v>
      </c>
      <c r="O765" s="179">
        <f t="shared" si="279"/>
        <v>0</v>
      </c>
      <c r="P765" s="14">
        <f t="shared" ca="1" si="288"/>
        <v>0.38375291</v>
      </c>
      <c r="Q765" s="14">
        <v>0</v>
      </c>
      <c r="R765" s="14">
        <f t="shared" ca="1" si="287"/>
        <v>0</v>
      </c>
      <c r="S765" s="20">
        <f t="shared" si="273"/>
        <v>0</v>
      </c>
      <c r="T765" s="14">
        <f t="shared" si="286"/>
        <v>0</v>
      </c>
      <c r="U765" s="4" t="str">
        <f t="shared" si="280"/>
        <v>J=</v>
      </c>
      <c r="V765" s="29">
        <f t="shared" si="281"/>
        <v>45159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74"/>
        <v>45129</v>
      </c>
      <c r="B766" s="144">
        <f t="shared" ca="1" si="282"/>
        <v>519.75874656000019</v>
      </c>
      <c r="C766" s="14">
        <f t="shared" si="275"/>
        <v>519.11115125000015</v>
      </c>
      <c r="D766" s="13">
        <f ca="1">IF(A766&lt;$B$1,VLOOKUP(A766,[1]DI!$A$4:$B$15000,2,FALSE),0)</f>
        <v>0</v>
      </c>
      <c r="E766" s="14">
        <f t="shared" ca="1" si="283"/>
        <v>1</v>
      </c>
      <c r="F766" s="14">
        <f ca="1">(TRUNC(PRODUCT($E$12:$E765),16))</f>
        <v>1.2441660820248699</v>
      </c>
      <c r="G766" s="14">
        <f t="shared" ca="1" si="284"/>
        <v>1.24290327000226</v>
      </c>
      <c r="H766" s="14">
        <f t="shared" ca="1" si="285"/>
        <v>1.00101602</v>
      </c>
      <c r="I766" s="13">
        <f t="shared" si="276"/>
        <v>0.06</v>
      </c>
      <c r="J766" s="29">
        <f t="shared" si="290"/>
        <v>45127</v>
      </c>
      <c r="K766" s="2">
        <f t="shared" si="277"/>
        <v>1</v>
      </c>
      <c r="L766" s="17">
        <f t="shared" si="278"/>
        <v>1</v>
      </c>
      <c r="M766" s="12">
        <f t="shared" si="271"/>
        <v>1.0002312529999999</v>
      </c>
      <c r="N766" s="12">
        <f t="shared" ca="1" si="272"/>
        <v>1.0012475080000001</v>
      </c>
      <c r="O766" s="179">
        <f t="shared" si="279"/>
        <v>0</v>
      </c>
      <c r="P766" s="14">
        <f t="shared" ca="1" si="288"/>
        <v>0.64759531000000004</v>
      </c>
      <c r="Q766" s="14">
        <f t="shared" si="289"/>
        <v>0</v>
      </c>
      <c r="R766" s="14">
        <f t="shared" ca="1" si="287"/>
        <v>0</v>
      </c>
      <c r="S766" s="20">
        <f t="shared" si="273"/>
        <v>0</v>
      </c>
      <c r="T766" s="14">
        <f t="shared" si="286"/>
        <v>0</v>
      </c>
      <c r="U766" s="4" t="str">
        <f t="shared" si="280"/>
        <v>J=</v>
      </c>
      <c r="V766" s="29">
        <f t="shared" si="281"/>
        <v>45159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74"/>
        <v>45130</v>
      </c>
      <c r="B767" s="144">
        <f t="shared" ca="1" si="282"/>
        <v>519.75874656000019</v>
      </c>
      <c r="C767" s="14">
        <f t="shared" si="275"/>
        <v>519.11115125000015</v>
      </c>
      <c r="D767" s="13">
        <f ca="1">IF(A767&lt;$B$1,VLOOKUP(A767,[1]DI!$A$4:$B$15000,2,FALSE),0)</f>
        <v>0</v>
      </c>
      <c r="E767" s="14">
        <f t="shared" ca="1" si="283"/>
        <v>1</v>
      </c>
      <c r="F767" s="14">
        <f ca="1">(TRUNC(PRODUCT($E$12:$E766),16))</f>
        <v>1.2441660820248699</v>
      </c>
      <c r="G767" s="14">
        <f t="shared" ca="1" si="284"/>
        <v>1.24290327000226</v>
      </c>
      <c r="H767" s="14">
        <f t="shared" ca="1" si="285"/>
        <v>1.00101602</v>
      </c>
      <c r="I767" s="13">
        <f t="shared" si="276"/>
        <v>0.06</v>
      </c>
      <c r="J767" s="29">
        <f t="shared" si="290"/>
        <v>45127</v>
      </c>
      <c r="K767" s="2">
        <f t="shared" si="277"/>
        <v>1</v>
      </c>
      <c r="L767" s="17">
        <f t="shared" si="278"/>
        <v>1</v>
      </c>
      <c r="M767" s="12">
        <f t="shared" si="271"/>
        <v>1.0002312529999999</v>
      </c>
      <c r="N767" s="12">
        <f t="shared" ca="1" si="272"/>
        <v>1.0012475080000001</v>
      </c>
      <c r="O767" s="179">
        <f t="shared" si="279"/>
        <v>0</v>
      </c>
      <c r="P767" s="14">
        <f t="shared" ca="1" si="288"/>
        <v>0.64759531000000004</v>
      </c>
      <c r="Q767" s="14">
        <f t="shared" si="289"/>
        <v>0</v>
      </c>
      <c r="R767" s="14">
        <f t="shared" ca="1" si="287"/>
        <v>0</v>
      </c>
      <c r="S767" s="20">
        <f t="shared" si="273"/>
        <v>0</v>
      </c>
      <c r="T767" s="14">
        <f t="shared" si="286"/>
        <v>0</v>
      </c>
      <c r="U767" s="4" t="str">
        <f t="shared" si="280"/>
        <v>J=</v>
      </c>
      <c r="V767" s="29">
        <f t="shared" si="281"/>
        <v>45159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74"/>
        <v>45131</v>
      </c>
      <c r="B768" s="144">
        <f t="shared" ca="1" si="282"/>
        <v>519.87894207000011</v>
      </c>
      <c r="C768" s="14">
        <f t="shared" si="275"/>
        <v>519.11115125000015</v>
      </c>
      <c r="D768" s="13">
        <f ca="1">IF(A768&lt;$B$1,VLOOKUP(A768,[1]DI!$A$4:$B$15000,2,FALSE),0)</f>
        <v>0.13650000000000001</v>
      </c>
      <c r="E768" s="14">
        <f t="shared" ca="1" si="283"/>
        <v>1.00050788</v>
      </c>
      <c r="F768" s="14">
        <f ca="1">(TRUNC(PRODUCT($E$12:$E767),16))</f>
        <v>1.2441660820248699</v>
      </c>
      <c r="G768" s="14">
        <f t="shared" ca="1" si="284"/>
        <v>1.24290327000226</v>
      </c>
      <c r="H768" s="14">
        <f t="shared" ca="1" si="285"/>
        <v>1.00101602</v>
      </c>
      <c r="I768" s="13">
        <f t="shared" si="276"/>
        <v>0.06</v>
      </c>
      <c r="J768" s="29">
        <f t="shared" si="290"/>
        <v>45127</v>
      </c>
      <c r="K768" s="2">
        <f t="shared" si="277"/>
        <v>2</v>
      </c>
      <c r="L768" s="17">
        <f t="shared" si="278"/>
        <v>2</v>
      </c>
      <c r="M768" s="12">
        <f t="shared" si="271"/>
        <v>1.000462559</v>
      </c>
      <c r="N768" s="12">
        <f t="shared" ca="1" si="272"/>
        <v>1.0014790490000001</v>
      </c>
      <c r="O768" s="179">
        <f t="shared" si="279"/>
        <v>0</v>
      </c>
      <c r="P768" s="14">
        <f t="shared" ca="1" si="288"/>
        <v>0.76779081999999998</v>
      </c>
      <c r="Q768" s="14">
        <f t="shared" si="289"/>
        <v>0</v>
      </c>
      <c r="R768" s="14">
        <f t="shared" ca="1" si="287"/>
        <v>0</v>
      </c>
      <c r="S768" s="20">
        <f t="shared" si="273"/>
        <v>0</v>
      </c>
      <c r="T768" s="14">
        <f t="shared" si="286"/>
        <v>0</v>
      </c>
      <c r="U768" s="4" t="str">
        <f t="shared" si="280"/>
        <v>J=</v>
      </c>
      <c r="V768" s="29">
        <f t="shared" si="281"/>
        <v>45159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74"/>
        <v>45132</v>
      </c>
      <c r="B769" s="144">
        <f t="shared" ca="1" si="282"/>
        <v>520.26325927000016</v>
      </c>
      <c r="C769" s="14">
        <f t="shared" si="275"/>
        <v>519.11115125000015</v>
      </c>
      <c r="D769" s="13">
        <f ca="1">IF(A769&lt;$B$1,VLOOKUP(A769,[1]DI!$A$4:$B$15000,2,FALSE),0)</f>
        <v>0.13650000000000001</v>
      </c>
      <c r="E769" s="14">
        <f t="shared" ca="1" si="283"/>
        <v>1.00050788</v>
      </c>
      <c r="F769" s="14">
        <f ca="1">(TRUNC(PRODUCT($E$12:$E768),16))</f>
        <v>1.24479796909461</v>
      </c>
      <c r="G769" s="14">
        <f t="shared" ca="1" si="284"/>
        <v>1.24290327000226</v>
      </c>
      <c r="H769" s="14">
        <f t="shared" ca="1" si="285"/>
        <v>1.00152441</v>
      </c>
      <c r="I769" s="13">
        <f t="shared" si="276"/>
        <v>0.06</v>
      </c>
      <c r="J769" s="29">
        <f t="shared" si="290"/>
        <v>45127</v>
      </c>
      <c r="K769" s="2">
        <f t="shared" si="277"/>
        <v>3</v>
      </c>
      <c r="L769" s="17">
        <f t="shared" si="278"/>
        <v>3</v>
      </c>
      <c r="M769" s="12">
        <f t="shared" si="271"/>
        <v>1.0006939180000001</v>
      </c>
      <c r="N769" s="12">
        <f t="shared" ca="1" si="272"/>
        <v>1.0022193859999999</v>
      </c>
      <c r="O769" s="179">
        <f t="shared" si="279"/>
        <v>0</v>
      </c>
      <c r="P769" s="14">
        <f t="shared" ca="1" si="288"/>
        <v>1.15210802</v>
      </c>
      <c r="Q769" s="14">
        <f t="shared" si="289"/>
        <v>0</v>
      </c>
      <c r="R769" s="14">
        <f t="shared" ca="1" si="287"/>
        <v>0</v>
      </c>
      <c r="S769" s="20">
        <f t="shared" si="273"/>
        <v>0</v>
      </c>
      <c r="T769" s="14">
        <f t="shared" si="286"/>
        <v>0</v>
      </c>
      <c r="U769" s="4" t="str">
        <f t="shared" si="280"/>
        <v>J=</v>
      </c>
      <c r="V769" s="29">
        <f t="shared" si="281"/>
        <v>45159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74"/>
        <v>45133</v>
      </c>
      <c r="B770" s="144">
        <f t="shared" ca="1" si="282"/>
        <v>520.64786664000019</v>
      </c>
      <c r="C770" s="14">
        <f t="shared" si="275"/>
        <v>519.11115125000015</v>
      </c>
      <c r="D770" s="13">
        <f ca="1">IF(A770&lt;$B$1,VLOOKUP(A770,[1]DI!$A$4:$B$15000,2,FALSE),0)</f>
        <v>0.13650000000000001</v>
      </c>
      <c r="E770" s="14">
        <f t="shared" ca="1" si="283"/>
        <v>1.00050788</v>
      </c>
      <c r="F770" s="14">
        <f ca="1">(TRUNC(PRODUCT($E$12:$E769),16))</f>
        <v>1.2454301770871501</v>
      </c>
      <c r="G770" s="14">
        <f t="shared" ca="1" si="284"/>
        <v>1.24290327000226</v>
      </c>
      <c r="H770" s="14">
        <f t="shared" ca="1" si="285"/>
        <v>1.00203307</v>
      </c>
      <c r="I770" s="13">
        <f t="shared" si="276"/>
        <v>0.06</v>
      </c>
      <c r="J770" s="29">
        <f t="shared" si="290"/>
        <v>45127</v>
      </c>
      <c r="K770" s="2">
        <f t="shared" si="277"/>
        <v>4</v>
      </c>
      <c r="L770" s="17">
        <f t="shared" si="278"/>
        <v>4</v>
      </c>
      <c r="M770" s="12">
        <f t="shared" si="271"/>
        <v>1.0009253309999999</v>
      </c>
      <c r="N770" s="12">
        <f t="shared" ca="1" si="272"/>
        <v>1.0029602820000001</v>
      </c>
      <c r="O770" s="179">
        <f t="shared" si="279"/>
        <v>0</v>
      </c>
      <c r="P770" s="14">
        <f t="shared" ca="1" si="288"/>
        <v>1.5367153899999999</v>
      </c>
      <c r="Q770" s="14">
        <f t="shared" si="289"/>
        <v>0</v>
      </c>
      <c r="R770" s="14">
        <f t="shared" ca="1" si="287"/>
        <v>0</v>
      </c>
      <c r="S770" s="20">
        <f t="shared" si="273"/>
        <v>0</v>
      </c>
      <c r="T770" s="14">
        <f t="shared" si="286"/>
        <v>0</v>
      </c>
      <c r="U770" s="4" t="str">
        <f t="shared" si="280"/>
        <v>J=</v>
      </c>
      <c r="V770" s="29">
        <f t="shared" si="281"/>
        <v>45159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74"/>
        <v>45134</v>
      </c>
      <c r="B771" s="144">
        <f t="shared" ca="1" si="282"/>
        <v>521.03275486000018</v>
      </c>
      <c r="C771" s="14">
        <f t="shared" si="275"/>
        <v>519.11115125000015</v>
      </c>
      <c r="D771" s="13">
        <f ca="1">IF(A771&lt;$B$1,VLOOKUP(A771,[1]DI!$A$4:$B$15000,2,FALSE),0)</f>
        <v>0.13650000000000001</v>
      </c>
      <c r="E771" s="14">
        <f t="shared" ca="1" si="283"/>
        <v>1.00050788</v>
      </c>
      <c r="F771" s="14">
        <f ca="1">(TRUNC(PRODUCT($E$12:$E770),16))</f>
        <v>1.2460627061654901</v>
      </c>
      <c r="G771" s="14">
        <f t="shared" ca="1" si="284"/>
        <v>1.24290327000226</v>
      </c>
      <c r="H771" s="14">
        <f t="shared" ca="1" si="285"/>
        <v>1.0025419799999999</v>
      </c>
      <c r="I771" s="13">
        <f t="shared" si="276"/>
        <v>0.06</v>
      </c>
      <c r="J771" s="29">
        <f t="shared" si="290"/>
        <v>45127</v>
      </c>
      <c r="K771" s="2">
        <f t="shared" si="277"/>
        <v>5</v>
      </c>
      <c r="L771" s="17">
        <f t="shared" si="278"/>
        <v>5</v>
      </c>
      <c r="M771" s="12">
        <f t="shared" si="271"/>
        <v>1.001156798</v>
      </c>
      <c r="N771" s="12">
        <f t="shared" ca="1" si="272"/>
        <v>1.0037017189999999</v>
      </c>
      <c r="O771" s="179">
        <f t="shared" si="279"/>
        <v>0</v>
      </c>
      <c r="P771" s="14">
        <f t="shared" ca="1" si="288"/>
        <v>1.92160361</v>
      </c>
      <c r="Q771" s="14">
        <f t="shared" si="289"/>
        <v>0</v>
      </c>
      <c r="R771" s="14">
        <f t="shared" ca="1" si="287"/>
        <v>0</v>
      </c>
      <c r="S771" s="20">
        <f t="shared" si="273"/>
        <v>0</v>
      </c>
      <c r="T771" s="14">
        <f t="shared" si="286"/>
        <v>0</v>
      </c>
      <c r="U771" s="4" t="str">
        <f t="shared" si="280"/>
        <v>J=</v>
      </c>
      <c r="V771" s="29">
        <f t="shared" si="281"/>
        <v>45159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74"/>
        <v>45135</v>
      </c>
      <c r="B772" s="144">
        <f t="shared" ca="1" si="282"/>
        <v>521.41792754000016</v>
      </c>
      <c r="C772" s="14">
        <f t="shared" si="275"/>
        <v>519.11115125000015</v>
      </c>
      <c r="D772" s="13">
        <f ca="1">IF(A772&lt;$B$1,VLOOKUP(A772,[1]DI!$A$4:$B$15000,2,FALSE),0)</f>
        <v>0.13650000000000001</v>
      </c>
      <c r="E772" s="14">
        <f t="shared" ca="1" si="283"/>
        <v>1.00050788</v>
      </c>
      <c r="F772" s="14">
        <f ca="1">(TRUNC(PRODUCT($E$12:$E771),16))</f>
        <v>1.2466955564927</v>
      </c>
      <c r="G772" s="14">
        <f t="shared" ca="1" si="284"/>
        <v>1.24290327000226</v>
      </c>
      <c r="H772" s="14">
        <f t="shared" ca="1" si="285"/>
        <v>1.0030511499999999</v>
      </c>
      <c r="I772" s="13">
        <f t="shared" si="276"/>
        <v>0.06</v>
      </c>
      <c r="J772" s="29">
        <f t="shared" si="290"/>
        <v>45127</v>
      </c>
      <c r="K772" s="2">
        <f t="shared" si="277"/>
        <v>6</v>
      </c>
      <c r="L772" s="17">
        <f t="shared" si="278"/>
        <v>6</v>
      </c>
      <c r="M772" s="12">
        <f t="shared" si="271"/>
        <v>1.0013883180000001</v>
      </c>
      <c r="N772" s="12">
        <f t="shared" ca="1" si="272"/>
        <v>1.004443704</v>
      </c>
      <c r="O772" s="179">
        <f t="shared" si="279"/>
        <v>0</v>
      </c>
      <c r="P772" s="14">
        <f t="shared" ca="1" si="288"/>
        <v>2.3067762900000002</v>
      </c>
      <c r="Q772" s="14">
        <f t="shared" si="289"/>
        <v>0</v>
      </c>
      <c r="R772" s="14">
        <f t="shared" ca="1" si="287"/>
        <v>0</v>
      </c>
      <c r="S772" s="20">
        <f t="shared" si="273"/>
        <v>0</v>
      </c>
      <c r="T772" s="14">
        <f t="shared" si="286"/>
        <v>0</v>
      </c>
      <c r="U772" s="4" t="str">
        <f t="shared" si="280"/>
        <v>J=</v>
      </c>
      <c r="V772" s="29">
        <f t="shared" si="281"/>
        <v>45159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74"/>
        <v>45136</v>
      </c>
      <c r="B773" s="144">
        <f t="shared" ca="1" si="282"/>
        <v>521.80338574000018</v>
      </c>
      <c r="C773" s="14">
        <f t="shared" si="275"/>
        <v>519.11115125000015</v>
      </c>
      <c r="D773" s="13">
        <f ca="1">IF(A773&lt;$B$1,VLOOKUP(A773,[1]DI!$A$4:$B$15000,2,FALSE),0)</f>
        <v>0</v>
      </c>
      <c r="E773" s="14">
        <f t="shared" ca="1" si="283"/>
        <v>1</v>
      </c>
      <c r="F773" s="14">
        <f ca="1">(TRUNC(PRODUCT($E$12:$E772),16))</f>
        <v>1.2473287282319301</v>
      </c>
      <c r="G773" s="14">
        <f t="shared" ca="1" si="284"/>
        <v>1.24290327000226</v>
      </c>
      <c r="H773" s="14">
        <f t="shared" ca="1" si="285"/>
        <v>1.00356058</v>
      </c>
      <c r="I773" s="13">
        <f t="shared" si="276"/>
        <v>0.06</v>
      </c>
      <c r="J773" s="29">
        <f t="shared" si="290"/>
        <v>45127</v>
      </c>
      <c r="K773" s="2">
        <f t="shared" si="277"/>
        <v>6</v>
      </c>
      <c r="L773" s="17">
        <f t="shared" si="278"/>
        <v>7</v>
      </c>
      <c r="M773" s="12">
        <f t="shared" si="271"/>
        <v>1.001619891</v>
      </c>
      <c r="N773" s="12">
        <f t="shared" ca="1" si="272"/>
        <v>1.0051862389999999</v>
      </c>
      <c r="O773" s="179">
        <f t="shared" si="279"/>
        <v>0</v>
      </c>
      <c r="P773" s="14">
        <f t="shared" ca="1" si="288"/>
        <v>2.6922344900000001</v>
      </c>
      <c r="Q773" s="14">
        <f t="shared" si="289"/>
        <v>0</v>
      </c>
      <c r="R773" s="14">
        <f t="shared" ca="1" si="287"/>
        <v>0</v>
      </c>
      <c r="S773" s="20">
        <f t="shared" si="273"/>
        <v>0</v>
      </c>
      <c r="T773" s="14">
        <f t="shared" si="286"/>
        <v>0</v>
      </c>
      <c r="U773" s="4" t="str">
        <f t="shared" si="280"/>
        <v>J=</v>
      </c>
      <c r="V773" s="29">
        <f t="shared" si="281"/>
        <v>45159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74"/>
        <v>45137</v>
      </c>
      <c r="B774" s="144">
        <f t="shared" ca="1" si="282"/>
        <v>521.80338574000018</v>
      </c>
      <c r="C774" s="14">
        <f t="shared" si="275"/>
        <v>519.11115125000015</v>
      </c>
      <c r="D774" s="13">
        <f ca="1">IF(A774&lt;$B$1,VLOOKUP(A774,[1]DI!$A$4:$B$15000,2,FALSE),0)</f>
        <v>0</v>
      </c>
      <c r="E774" s="14">
        <f t="shared" ca="1" si="283"/>
        <v>1</v>
      </c>
      <c r="F774" s="14">
        <f ca="1">(TRUNC(PRODUCT($E$12:$E773),16))</f>
        <v>1.2473287282319301</v>
      </c>
      <c r="G774" s="14">
        <f t="shared" ca="1" si="284"/>
        <v>1.24290327000226</v>
      </c>
      <c r="H774" s="14">
        <f t="shared" ca="1" si="285"/>
        <v>1.00356058</v>
      </c>
      <c r="I774" s="13">
        <f t="shared" si="276"/>
        <v>0.06</v>
      </c>
      <c r="J774" s="29">
        <f t="shared" si="290"/>
        <v>45127</v>
      </c>
      <c r="K774" s="2">
        <f t="shared" si="277"/>
        <v>6</v>
      </c>
      <c r="L774" s="17">
        <f t="shared" si="278"/>
        <v>7</v>
      </c>
      <c r="M774" s="12">
        <f t="shared" si="271"/>
        <v>1.001619891</v>
      </c>
      <c r="N774" s="12">
        <f t="shared" ca="1" si="272"/>
        <v>1.0051862389999999</v>
      </c>
      <c r="O774" s="179">
        <f t="shared" si="279"/>
        <v>0</v>
      </c>
      <c r="P774" s="14">
        <f t="shared" ca="1" si="288"/>
        <v>2.6922344900000001</v>
      </c>
      <c r="Q774" s="14">
        <f t="shared" si="289"/>
        <v>0</v>
      </c>
      <c r="R774" s="14">
        <f t="shared" ca="1" si="287"/>
        <v>0</v>
      </c>
      <c r="S774" s="20">
        <f t="shared" si="273"/>
        <v>0</v>
      </c>
      <c r="T774" s="14">
        <f t="shared" si="286"/>
        <v>0</v>
      </c>
      <c r="U774" s="4" t="str">
        <f t="shared" si="280"/>
        <v>J=</v>
      </c>
      <c r="V774" s="29">
        <f t="shared" si="281"/>
        <v>45159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74"/>
        <v>45138</v>
      </c>
      <c r="B775" s="144">
        <f t="shared" ca="1" si="282"/>
        <v>521.80338574000018</v>
      </c>
      <c r="C775" s="14">
        <f t="shared" si="275"/>
        <v>519.11115125000015</v>
      </c>
      <c r="D775" s="13">
        <f ca="1">IF(A775&lt;$B$1,VLOOKUP(A775,[1]DI!$A$4:$B$15000,2,FALSE),0)</f>
        <v>0.13650000000000001</v>
      </c>
      <c r="E775" s="14">
        <f t="shared" ca="1" si="283"/>
        <v>1.00050788</v>
      </c>
      <c r="F775" s="14">
        <f ca="1">(TRUNC(PRODUCT($E$12:$E774),16))</f>
        <v>1.2473287282319301</v>
      </c>
      <c r="G775" s="14">
        <f t="shared" ca="1" si="284"/>
        <v>1.24290327000226</v>
      </c>
      <c r="H775" s="14">
        <f t="shared" ca="1" si="285"/>
        <v>1.00356058</v>
      </c>
      <c r="I775" s="13">
        <f t="shared" si="276"/>
        <v>0.06</v>
      </c>
      <c r="J775" s="29">
        <f t="shared" si="290"/>
        <v>45127</v>
      </c>
      <c r="K775" s="2">
        <f t="shared" si="277"/>
        <v>7</v>
      </c>
      <c r="L775" s="17">
        <f t="shared" si="278"/>
        <v>7</v>
      </c>
      <c r="M775" s="12">
        <f t="shared" si="271"/>
        <v>1.001619891</v>
      </c>
      <c r="N775" s="12">
        <f t="shared" ca="1" si="272"/>
        <v>1.0051862389999999</v>
      </c>
      <c r="O775" s="179">
        <f t="shared" si="279"/>
        <v>0</v>
      </c>
      <c r="P775" s="14">
        <f t="shared" ca="1" si="288"/>
        <v>2.6922344900000001</v>
      </c>
      <c r="Q775" s="14">
        <f t="shared" si="289"/>
        <v>0</v>
      </c>
      <c r="R775" s="14">
        <f t="shared" ca="1" si="287"/>
        <v>0</v>
      </c>
      <c r="S775" s="20">
        <f t="shared" si="273"/>
        <v>0</v>
      </c>
      <c r="T775" s="14">
        <f t="shared" si="286"/>
        <v>0</v>
      </c>
      <c r="U775" s="4" t="str">
        <f t="shared" si="280"/>
        <v>J=</v>
      </c>
      <c r="V775" s="29">
        <f t="shared" si="281"/>
        <v>45159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74"/>
        <v>45139</v>
      </c>
      <c r="B776" s="144">
        <f t="shared" ca="1" si="282"/>
        <v>522.18912997000018</v>
      </c>
      <c r="C776" s="14">
        <f t="shared" si="275"/>
        <v>519.11115125000015</v>
      </c>
      <c r="D776" s="13">
        <f ca="1">IF(A776&lt;$B$1,VLOOKUP(A776,[1]DI!$A$4:$B$15000,2,FALSE),0)</f>
        <v>0.13650000000000001</v>
      </c>
      <c r="E776" s="14">
        <f t="shared" ca="1" si="283"/>
        <v>1.00050788</v>
      </c>
      <c r="F776" s="14">
        <f ca="1">(TRUNC(PRODUCT($E$12:$E775),16))</f>
        <v>1.2479622215464301</v>
      </c>
      <c r="G776" s="14">
        <f t="shared" ca="1" si="284"/>
        <v>1.24290327000226</v>
      </c>
      <c r="H776" s="14">
        <f t="shared" ca="1" si="285"/>
        <v>1.0040702699999999</v>
      </c>
      <c r="I776" s="13">
        <f t="shared" si="276"/>
        <v>0.06</v>
      </c>
      <c r="J776" s="29">
        <f t="shared" si="290"/>
        <v>45127</v>
      </c>
      <c r="K776" s="2">
        <f t="shared" si="277"/>
        <v>8</v>
      </c>
      <c r="L776" s="17">
        <f t="shared" si="278"/>
        <v>8</v>
      </c>
      <c r="M776" s="12">
        <f t="shared" si="271"/>
        <v>1.0018515189999999</v>
      </c>
      <c r="N776" s="12">
        <f t="shared" ca="1" si="272"/>
        <v>1.0059293250000001</v>
      </c>
      <c r="O776" s="179">
        <f t="shared" si="279"/>
        <v>0</v>
      </c>
      <c r="P776" s="14">
        <f t="shared" ca="1" si="288"/>
        <v>3.0779787199999999</v>
      </c>
      <c r="Q776" s="14">
        <f t="shared" si="289"/>
        <v>0</v>
      </c>
      <c r="R776" s="14">
        <f t="shared" ca="1" si="287"/>
        <v>0</v>
      </c>
      <c r="S776" s="20">
        <f t="shared" si="273"/>
        <v>0</v>
      </c>
      <c r="T776" s="14">
        <f t="shared" si="286"/>
        <v>0</v>
      </c>
      <c r="U776" s="4" t="str">
        <f t="shared" si="280"/>
        <v>J=</v>
      </c>
      <c r="V776" s="29">
        <f t="shared" si="281"/>
        <v>45159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74"/>
        <v>45140</v>
      </c>
      <c r="B777" s="144">
        <f t="shared" ca="1" si="282"/>
        <v>522.57515971000009</v>
      </c>
      <c r="C777" s="14">
        <f t="shared" si="275"/>
        <v>519.11115125000015</v>
      </c>
      <c r="D777" s="13">
        <f ca="1">IF(A777&lt;$B$1,VLOOKUP(A777,[1]DI!$A$4:$B$15000,2,FALSE),0)</f>
        <v>0.13650000000000001</v>
      </c>
      <c r="E777" s="14">
        <f t="shared" ca="1" si="283"/>
        <v>1.00050788</v>
      </c>
      <c r="F777" s="14">
        <f ca="1">(TRUNC(PRODUCT($E$12:$E776),16))</f>
        <v>1.2485960365995099</v>
      </c>
      <c r="G777" s="14">
        <f t="shared" ca="1" si="284"/>
        <v>1.24290327000226</v>
      </c>
      <c r="H777" s="14">
        <f t="shared" ca="1" si="285"/>
        <v>1.00458022</v>
      </c>
      <c r="I777" s="13">
        <f t="shared" si="276"/>
        <v>0.06</v>
      </c>
      <c r="J777" s="29">
        <f t="shared" si="290"/>
        <v>45127</v>
      </c>
      <c r="K777" s="2">
        <f t="shared" si="277"/>
        <v>9</v>
      </c>
      <c r="L777" s="17">
        <f t="shared" si="278"/>
        <v>9</v>
      </c>
      <c r="M777" s="12">
        <f t="shared" si="271"/>
        <v>1.0020831990000001</v>
      </c>
      <c r="N777" s="12">
        <f t="shared" ca="1" si="272"/>
        <v>1.006672961</v>
      </c>
      <c r="O777" s="179">
        <f t="shared" si="279"/>
        <v>0</v>
      </c>
      <c r="P777" s="14">
        <f t="shared" ca="1" si="288"/>
        <v>3.4640084600000001</v>
      </c>
      <c r="Q777" s="14">
        <f t="shared" si="289"/>
        <v>0</v>
      </c>
      <c r="R777" s="14">
        <f t="shared" ca="1" si="287"/>
        <v>0</v>
      </c>
      <c r="S777" s="20">
        <f t="shared" si="273"/>
        <v>0</v>
      </c>
      <c r="T777" s="14">
        <f t="shared" si="286"/>
        <v>0</v>
      </c>
      <c r="U777" s="4" t="str">
        <f t="shared" si="280"/>
        <v>J=</v>
      </c>
      <c r="V777" s="29">
        <f t="shared" si="281"/>
        <v>45159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ht="15" x14ac:dyDescent="0.25">
      <c r="A778" s="145">
        <f t="shared" si="274"/>
        <v>45141</v>
      </c>
      <c r="B778" s="146">
        <f t="shared" ca="1" si="282"/>
        <v>522.96147029000019</v>
      </c>
      <c r="C778" s="147">
        <f t="shared" si="275"/>
        <v>519.11115125000015</v>
      </c>
      <c r="D778" s="13">
        <f ca="1">IF(A778&lt;$B$1,VLOOKUP(A778,[1]DI!$A$4:$B$15000,2,FALSE),0)</f>
        <v>0.13150000000000001</v>
      </c>
      <c r="E778" s="147">
        <f t="shared" ca="1" si="283"/>
        <v>1.0004903700000001</v>
      </c>
      <c r="F778" s="147">
        <f ca="1">(TRUNC(PRODUCT($E$12:$E777),16))</f>
        <v>1.2492301735545699</v>
      </c>
      <c r="G778" s="147">
        <f t="shared" ca="1" si="284"/>
        <v>1.24290327000226</v>
      </c>
      <c r="H778" s="147">
        <f t="shared" ca="1" si="285"/>
        <v>1.0050904199999999</v>
      </c>
      <c r="I778" s="148">
        <f t="shared" si="276"/>
        <v>0.06</v>
      </c>
      <c r="J778" s="145">
        <f t="shared" si="290"/>
        <v>45127</v>
      </c>
      <c r="K778" s="149">
        <f t="shared" si="277"/>
        <v>10</v>
      </c>
      <c r="L778" s="150">
        <f t="shared" si="278"/>
        <v>10</v>
      </c>
      <c r="M778" s="151">
        <f t="shared" si="271"/>
        <v>1.0023149339999999</v>
      </c>
      <c r="N778" s="151">
        <f t="shared" ca="1" si="272"/>
        <v>1.0074171380000001</v>
      </c>
      <c r="O778" s="180">
        <v>15.5</v>
      </c>
      <c r="P778" s="147">
        <f t="shared" ca="1" si="288"/>
        <v>3.85031904</v>
      </c>
      <c r="Q778" s="147">
        <f ca="1">P778</f>
        <v>3.85031904</v>
      </c>
      <c r="R778" s="147">
        <f t="shared" ca="1" si="287"/>
        <v>0</v>
      </c>
      <c r="S778" s="152">
        <f>T778/C778</f>
        <v>1.1334050898025277E-2</v>
      </c>
      <c r="T778" s="147">
        <v>5.88363221</v>
      </c>
      <c r="U778" s="153" t="str">
        <f t="shared" si="280"/>
        <v>J=</v>
      </c>
      <c r="V778" s="145">
        <f t="shared" si="281"/>
        <v>45159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74"/>
        <v>45142</v>
      </c>
      <c r="B779" s="144">
        <f t="shared" ca="1" si="282"/>
        <v>513.5979338100002</v>
      </c>
      <c r="C779" s="14">
        <f t="shared" si="275"/>
        <v>513.22751904000017</v>
      </c>
      <c r="D779" s="13">
        <f ca="1">IF(A779&lt;$B$1,VLOOKUP(A779,[1]DI!$A$4:$B$15000,2,FALSE),0)</f>
        <v>0.13150000000000001</v>
      </c>
      <c r="E779" s="14">
        <f t="shared" ca="1" si="283"/>
        <v>1.0004903700000001</v>
      </c>
      <c r="F779" s="14">
        <f ca="1">(TRUNC(PRODUCT($E$12:$E778),16))</f>
        <v>1.24984275855478</v>
      </c>
      <c r="G779" s="14">
        <f t="shared" ca="1" si="284"/>
        <v>1.2492301735545699</v>
      </c>
      <c r="H779" s="14">
        <f t="shared" ca="1" si="285"/>
        <v>1.0004903700000001</v>
      </c>
      <c r="I779" s="13">
        <f t="shared" si="276"/>
        <v>0.06</v>
      </c>
      <c r="J779" s="29">
        <f t="shared" si="290"/>
        <v>45141</v>
      </c>
      <c r="K779" s="2">
        <f t="shared" si="277"/>
        <v>1</v>
      </c>
      <c r="L779" s="17">
        <f t="shared" si="278"/>
        <v>1</v>
      </c>
      <c r="M779" s="12">
        <f t="shared" si="271"/>
        <v>1.0002312529999999</v>
      </c>
      <c r="N779" s="12">
        <f t="shared" ca="1" si="272"/>
        <v>1.000721736</v>
      </c>
      <c r="O779" s="179">
        <f t="shared" si="279"/>
        <v>0</v>
      </c>
      <c r="P779" s="14">
        <f t="shared" ca="1" si="288"/>
        <v>0.37041477</v>
      </c>
      <c r="Q779" s="14">
        <v>0</v>
      </c>
      <c r="R779" s="14">
        <f t="shared" ca="1" si="287"/>
        <v>0</v>
      </c>
      <c r="S779" s="20">
        <f t="shared" si="273"/>
        <v>0</v>
      </c>
      <c r="T779" s="14">
        <f t="shared" si="286"/>
        <v>0</v>
      </c>
      <c r="U779" s="4" t="str">
        <f t="shared" si="280"/>
        <v>J=</v>
      </c>
      <c r="V779" s="29">
        <f t="shared" si="281"/>
        <v>45159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74"/>
        <v>45143</v>
      </c>
      <c r="B780" s="144">
        <f t="shared" ca="1" si="282"/>
        <v>513.84978687000023</v>
      </c>
      <c r="C780" s="14">
        <f t="shared" si="275"/>
        <v>513.22751904000017</v>
      </c>
      <c r="D780" s="13">
        <f ca="1">IF(A780&lt;$B$1,VLOOKUP(A780,[1]DI!$A$4:$B$15000,2,FALSE),0)</f>
        <v>0</v>
      </c>
      <c r="E780" s="14">
        <f t="shared" ca="1" si="283"/>
        <v>1</v>
      </c>
      <c r="F780" s="14">
        <f ca="1">(TRUNC(PRODUCT($E$12:$E779),16))</f>
        <v>1.2504556439482899</v>
      </c>
      <c r="G780" s="14">
        <f t="shared" ca="1" si="284"/>
        <v>1.2492301735545699</v>
      </c>
      <c r="H780" s="14">
        <f t="shared" ca="1" si="285"/>
        <v>1.00098098</v>
      </c>
      <c r="I780" s="13">
        <f t="shared" si="276"/>
        <v>0.06</v>
      </c>
      <c r="J780" s="29">
        <f t="shared" si="290"/>
        <v>45141</v>
      </c>
      <c r="K780" s="2">
        <f t="shared" si="277"/>
        <v>1</v>
      </c>
      <c r="L780" s="17">
        <f t="shared" si="278"/>
        <v>1</v>
      </c>
      <c r="M780" s="12">
        <f t="shared" ref="M780:M843" si="291">ROUND((I780+1)^(L780/252),9)</f>
        <v>1.0002312529999999</v>
      </c>
      <c r="N780" s="12">
        <f t="shared" ref="N780:N843" ca="1" si="292">ROUND(H780*M780,9)</f>
        <v>1.0012124600000001</v>
      </c>
      <c r="O780" s="179">
        <f t="shared" si="279"/>
        <v>0</v>
      </c>
      <c r="P780" s="14">
        <f t="shared" ca="1" si="288"/>
        <v>0.62226782999999997</v>
      </c>
      <c r="Q780" s="14">
        <f t="shared" si="289"/>
        <v>0</v>
      </c>
      <c r="R780" s="14">
        <f t="shared" ca="1" si="287"/>
        <v>0</v>
      </c>
      <c r="S780" s="20">
        <f t="shared" ref="S780:S843" si="293">IF($O780&gt;0,VLOOKUP($O780,$Y$12:$AE$150,7),0)</f>
        <v>0</v>
      </c>
      <c r="T780" s="14">
        <f t="shared" si="286"/>
        <v>0</v>
      </c>
      <c r="U780" s="4" t="str">
        <f t="shared" si="280"/>
        <v>J=</v>
      </c>
      <c r="V780" s="29">
        <f t="shared" si="281"/>
        <v>45159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294">(A780+1)</f>
        <v>45144</v>
      </c>
      <c r="B781" s="144">
        <f t="shared" ca="1" si="282"/>
        <v>513.84978687000023</v>
      </c>
      <c r="C781" s="14">
        <f t="shared" ref="C781:C844" si="295">(C780-T780)</f>
        <v>513.22751904000017</v>
      </c>
      <c r="D781" s="13">
        <f ca="1">IF(A781&lt;$B$1,VLOOKUP(A781,[1]DI!$A$4:$B$15000,2,FALSE),0)</f>
        <v>0</v>
      </c>
      <c r="E781" s="14">
        <f t="shared" ca="1" si="283"/>
        <v>1</v>
      </c>
      <c r="F781" s="14">
        <f ca="1">(TRUNC(PRODUCT($E$12:$E780),16))</f>
        <v>1.2504556439482899</v>
      </c>
      <c r="G781" s="14">
        <f t="shared" ca="1" si="284"/>
        <v>1.2492301735545699</v>
      </c>
      <c r="H781" s="14">
        <f t="shared" ca="1" si="285"/>
        <v>1.00098098</v>
      </c>
      <c r="I781" s="13">
        <f t="shared" ref="I781:I844" si="296">I780</f>
        <v>0.06</v>
      </c>
      <c r="J781" s="29">
        <f t="shared" si="290"/>
        <v>45141</v>
      </c>
      <c r="K781" s="2">
        <f t="shared" ref="K781:K844" si="297">IF(A781&gt;J781,IF(NETWORKDAYS(J781,A781,$Y$160:$Y$544)-1=0,1,NETWORKDAYS(J781,A781,$Y$160:$Y$544)-1),0)</f>
        <v>1</v>
      </c>
      <c r="L781" s="17">
        <f t="shared" ref="L781:L844" si="298">IF(AND(K781=1,K780=1),1,IF(K781&gt;0,IF(K781=K780,K781+1,K781),0))</f>
        <v>1</v>
      </c>
      <c r="M781" s="12">
        <f t="shared" si="291"/>
        <v>1.0002312529999999</v>
      </c>
      <c r="N781" s="12">
        <f t="shared" ca="1" si="292"/>
        <v>1.0012124600000001</v>
      </c>
      <c r="O781" s="179">
        <f t="shared" ref="O781:O844" si="299">IF(VLOOKUP(A781,Z$12:AG$150,8)=VLOOKUP(A780,Z$12:AG$150,8),0,VLOOKUP(A781,Z$12:AG$150,8))</f>
        <v>0</v>
      </c>
      <c r="P781" s="14">
        <f t="shared" ca="1" si="288"/>
        <v>0.62226782999999997</v>
      </c>
      <c r="Q781" s="14">
        <f t="shared" si="289"/>
        <v>0</v>
      </c>
      <c r="R781" s="14">
        <f t="shared" ca="1" si="287"/>
        <v>0</v>
      </c>
      <c r="S781" s="20">
        <f t="shared" si="293"/>
        <v>0</v>
      </c>
      <c r="T781" s="14">
        <f t="shared" si="286"/>
        <v>0</v>
      </c>
      <c r="U781" s="4" t="str">
        <f t="shared" ref="U781:U844" si="300">IF(O780&gt;0,VLOOKUP(O780,Y$12:AI$150,10),U780)</f>
        <v>J=</v>
      </c>
      <c r="V781" s="29">
        <f t="shared" ref="V781:V844" si="301">IF(O780&gt;0,VLOOKUP(O780,Y$12:AI$150,11),V780)</f>
        <v>45159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294"/>
        <v>45145</v>
      </c>
      <c r="B782" s="144">
        <f t="shared" ref="B782:B845" ca="1" si="302">IF(A782&lt;=TODAY(),C782+P782,IF(AND(A782&gt;TODAY(),A782&lt;=$B$1),IF(VLOOKUP(TODAY(),$A$10:$D$5000,4,FALSE)=0,"n.d",C782+P782),"n.d"))</f>
        <v>513.96861598000021</v>
      </c>
      <c r="C782" s="14">
        <f t="shared" si="295"/>
        <v>513.22751904000017</v>
      </c>
      <c r="D782" s="13">
        <f ca="1">IF(A782&lt;$B$1,VLOOKUP(A782,[1]DI!$A$4:$B$15000,2,FALSE),0)</f>
        <v>0.13150000000000001</v>
      </c>
      <c r="E782" s="14">
        <f t="shared" ref="E782:E845" ca="1" si="303">ROUND(((1+D782)^(1/252)),8)</f>
        <v>1.0004903700000001</v>
      </c>
      <c r="F782" s="14">
        <f ca="1">(TRUNC(PRODUCT($E$12:$E781),16))</f>
        <v>1.2504556439482899</v>
      </c>
      <c r="G782" s="14">
        <f t="shared" ref="G782:G845" ca="1" si="304">IF(O781&gt;0,F781,G781)</f>
        <v>1.2492301735545699</v>
      </c>
      <c r="H782" s="14">
        <f t="shared" ref="H782:H845" ca="1" si="305">ROUND(F782/G782,8)</f>
        <v>1.00098098</v>
      </c>
      <c r="I782" s="13">
        <f t="shared" si="296"/>
        <v>0.06</v>
      </c>
      <c r="J782" s="29">
        <f t="shared" si="290"/>
        <v>45141</v>
      </c>
      <c r="K782" s="2">
        <f t="shared" si="297"/>
        <v>2</v>
      </c>
      <c r="L782" s="17">
        <f t="shared" si="298"/>
        <v>2</v>
      </c>
      <c r="M782" s="12">
        <f t="shared" si="291"/>
        <v>1.000462559</v>
      </c>
      <c r="N782" s="12">
        <f t="shared" ca="1" si="292"/>
        <v>1.0014439930000001</v>
      </c>
      <c r="O782" s="179">
        <f t="shared" si="299"/>
        <v>0</v>
      </c>
      <c r="P782" s="14">
        <f t="shared" ca="1" si="288"/>
        <v>0.74109694000000004</v>
      </c>
      <c r="Q782" s="14">
        <f t="shared" si="289"/>
        <v>0</v>
      </c>
      <c r="R782" s="14">
        <f t="shared" ca="1" si="287"/>
        <v>0</v>
      </c>
      <c r="S782" s="20">
        <f t="shared" si="293"/>
        <v>0</v>
      </c>
      <c r="T782" s="14">
        <f t="shared" ref="T782:T845" si="306">IF(S782&gt;0,TRUNC(S782*C782,8),0)</f>
        <v>0</v>
      </c>
      <c r="U782" s="4" t="str">
        <f t="shared" si="300"/>
        <v>J=</v>
      </c>
      <c r="V782" s="29">
        <f t="shared" si="301"/>
        <v>45159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294"/>
        <v>45146</v>
      </c>
      <c r="B783" s="144">
        <f t="shared" ca="1" si="302"/>
        <v>514.33956451000017</v>
      </c>
      <c r="C783" s="14">
        <f t="shared" si="295"/>
        <v>513.22751904000017</v>
      </c>
      <c r="D783" s="13">
        <f ca="1">IF(A783&lt;$B$1,VLOOKUP(A783,[1]DI!$A$4:$B$15000,2,FALSE),0)</f>
        <v>0.13150000000000001</v>
      </c>
      <c r="E783" s="14">
        <f t="shared" ca="1" si="303"/>
        <v>1.0004903700000001</v>
      </c>
      <c r="F783" s="14">
        <f ca="1">(TRUNC(PRODUCT($E$12:$E782),16))</f>
        <v>1.25106882988241</v>
      </c>
      <c r="G783" s="14">
        <f t="shared" ca="1" si="304"/>
        <v>1.2492301735545699</v>
      </c>
      <c r="H783" s="14">
        <f t="shared" ca="1" si="305"/>
        <v>1.0014718300000001</v>
      </c>
      <c r="I783" s="13">
        <f t="shared" si="296"/>
        <v>0.06</v>
      </c>
      <c r="J783" s="29">
        <f t="shared" si="290"/>
        <v>45141</v>
      </c>
      <c r="K783" s="2">
        <f t="shared" si="297"/>
        <v>3</v>
      </c>
      <c r="L783" s="17">
        <f t="shared" si="298"/>
        <v>3</v>
      </c>
      <c r="M783" s="12">
        <f t="shared" si="291"/>
        <v>1.0006939180000001</v>
      </c>
      <c r="N783" s="12">
        <f t="shared" ca="1" si="292"/>
        <v>1.002166769</v>
      </c>
      <c r="O783" s="179">
        <f t="shared" si="299"/>
        <v>0</v>
      </c>
      <c r="P783" s="14">
        <f t="shared" ca="1" si="288"/>
        <v>1.11204547</v>
      </c>
      <c r="Q783" s="14">
        <f t="shared" si="289"/>
        <v>0</v>
      </c>
      <c r="R783" s="14">
        <f t="shared" ca="1" si="287"/>
        <v>0</v>
      </c>
      <c r="S783" s="20">
        <f t="shared" si="293"/>
        <v>0</v>
      </c>
      <c r="T783" s="14">
        <f t="shared" si="306"/>
        <v>0</v>
      </c>
      <c r="U783" s="4" t="str">
        <f t="shared" si="300"/>
        <v>J=</v>
      </c>
      <c r="V783" s="29">
        <f t="shared" si="301"/>
        <v>45159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294"/>
        <v>45147</v>
      </c>
      <c r="B784" s="144">
        <f t="shared" ca="1" si="302"/>
        <v>514.71078095000018</v>
      </c>
      <c r="C784" s="14">
        <f t="shared" si="295"/>
        <v>513.22751904000017</v>
      </c>
      <c r="D784" s="13">
        <f ca="1">IF(A784&lt;$B$1,VLOOKUP(A784,[1]DI!$A$4:$B$15000,2,FALSE),0)</f>
        <v>0.13150000000000001</v>
      </c>
      <c r="E784" s="14">
        <f t="shared" ca="1" si="303"/>
        <v>1.0004903700000001</v>
      </c>
      <c r="F784" s="14">
        <f ca="1">(TRUNC(PRODUCT($E$12:$E783),16))</f>
        <v>1.2516823165045201</v>
      </c>
      <c r="G784" s="14">
        <f t="shared" ca="1" si="304"/>
        <v>1.2492301735545699</v>
      </c>
      <c r="H784" s="14">
        <f t="shared" ca="1" si="305"/>
        <v>1.00196292</v>
      </c>
      <c r="I784" s="13">
        <f t="shared" si="296"/>
        <v>0.06</v>
      </c>
      <c r="J784" s="29">
        <f t="shared" si="290"/>
        <v>45141</v>
      </c>
      <c r="K784" s="2">
        <f t="shared" si="297"/>
        <v>4</v>
      </c>
      <c r="L784" s="17">
        <f t="shared" si="298"/>
        <v>4</v>
      </c>
      <c r="M784" s="12">
        <f t="shared" si="291"/>
        <v>1.0009253309999999</v>
      </c>
      <c r="N784" s="12">
        <f t="shared" ca="1" si="292"/>
        <v>1.0028900670000001</v>
      </c>
      <c r="O784" s="179">
        <f t="shared" si="299"/>
        <v>0</v>
      </c>
      <c r="P784" s="14">
        <f t="shared" ca="1" si="288"/>
        <v>1.48326191</v>
      </c>
      <c r="Q784" s="14">
        <f t="shared" si="289"/>
        <v>0</v>
      </c>
      <c r="R784" s="14">
        <f t="shared" ca="1" si="287"/>
        <v>0</v>
      </c>
      <c r="S784" s="20">
        <f t="shared" si="293"/>
        <v>0</v>
      </c>
      <c r="T784" s="14">
        <f t="shared" si="306"/>
        <v>0</v>
      </c>
      <c r="U784" s="4" t="str">
        <f t="shared" si="300"/>
        <v>J=</v>
      </c>
      <c r="V784" s="29">
        <f t="shared" si="301"/>
        <v>45159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ht="15" x14ac:dyDescent="0.25">
      <c r="A785" s="145">
        <f t="shared" si="294"/>
        <v>45148</v>
      </c>
      <c r="B785" s="146">
        <f t="shared" ca="1" si="302"/>
        <v>515.08227043000022</v>
      </c>
      <c r="C785" s="147">
        <f t="shared" si="295"/>
        <v>513.22751904000017</v>
      </c>
      <c r="D785" s="13">
        <f ca="1">IF(A785&lt;$B$1,VLOOKUP(A785,[1]DI!$A$4:$B$15000,2,FALSE),0)</f>
        <v>0.13150000000000001</v>
      </c>
      <c r="E785" s="147">
        <f t="shared" ca="1" si="303"/>
        <v>1.0004903700000001</v>
      </c>
      <c r="F785" s="147">
        <f ca="1">(TRUNC(PRODUCT($E$12:$E784),16))</f>
        <v>1.2522961039620699</v>
      </c>
      <c r="G785" s="147">
        <f t="shared" ca="1" si="304"/>
        <v>1.2492301735545699</v>
      </c>
      <c r="H785" s="147">
        <f t="shared" ca="1" si="305"/>
        <v>1.0024542599999999</v>
      </c>
      <c r="I785" s="148">
        <f t="shared" si="296"/>
        <v>0.06</v>
      </c>
      <c r="J785" s="145">
        <f t="shared" si="290"/>
        <v>45141</v>
      </c>
      <c r="K785" s="149">
        <f t="shared" si="297"/>
        <v>5</v>
      </c>
      <c r="L785" s="150">
        <f t="shared" si="298"/>
        <v>5</v>
      </c>
      <c r="M785" s="151">
        <f t="shared" si="291"/>
        <v>1.001156798</v>
      </c>
      <c r="N785" s="151">
        <f t="shared" ca="1" si="292"/>
        <v>1.0036138969999999</v>
      </c>
      <c r="O785" s="180">
        <v>15.7</v>
      </c>
      <c r="P785" s="147">
        <f t="shared" ca="1" si="288"/>
        <v>1.8547513900000001</v>
      </c>
      <c r="Q785" s="147">
        <f ca="1">P785</f>
        <v>1.8547513900000001</v>
      </c>
      <c r="R785" s="147">
        <f t="shared" ca="1" si="287"/>
        <v>0</v>
      </c>
      <c r="S785" s="152">
        <f>T785/C785</f>
        <v>1.2424713666811403E-2</v>
      </c>
      <c r="T785" s="147">
        <v>6.3767049699999996</v>
      </c>
      <c r="U785" s="153" t="str">
        <f t="shared" si="300"/>
        <v>J=</v>
      </c>
      <c r="V785" s="145">
        <f t="shared" si="301"/>
        <v>45159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294"/>
        <v>45149</v>
      </c>
      <c r="B786" s="144">
        <f t="shared" ca="1" si="302"/>
        <v>507.21662654000016</v>
      </c>
      <c r="C786" s="14">
        <f t="shared" si="295"/>
        <v>506.85081407000018</v>
      </c>
      <c r="D786" s="13">
        <f ca="1">IF(A786&lt;$B$1,VLOOKUP(A786,[1]DI!$A$4:$B$15000,2,FALSE),0)</f>
        <v>0.13150000000000001</v>
      </c>
      <c r="E786" s="14">
        <f t="shared" ca="1" si="303"/>
        <v>1.0004903700000001</v>
      </c>
      <c r="F786" s="14">
        <f ca="1">(TRUNC(PRODUCT($E$12:$E785),16))</f>
        <v>1.2529101924025701</v>
      </c>
      <c r="G786" s="14">
        <f t="shared" ca="1" si="304"/>
        <v>1.2522961039620699</v>
      </c>
      <c r="H786" s="14">
        <f t="shared" ca="1" si="305"/>
        <v>1.0004903700000001</v>
      </c>
      <c r="I786" s="13">
        <f t="shared" si="296"/>
        <v>0.06</v>
      </c>
      <c r="J786" s="29">
        <f t="shared" si="290"/>
        <v>45148</v>
      </c>
      <c r="K786" s="2">
        <f t="shared" si="297"/>
        <v>1</v>
      </c>
      <c r="L786" s="17">
        <f t="shared" si="298"/>
        <v>1</v>
      </c>
      <c r="M786" s="12">
        <f t="shared" si="291"/>
        <v>1.0002312529999999</v>
      </c>
      <c r="N786" s="12">
        <f t="shared" ca="1" si="292"/>
        <v>1.000721736</v>
      </c>
      <c r="O786" s="179">
        <f t="shared" si="299"/>
        <v>0</v>
      </c>
      <c r="P786" s="14">
        <f t="shared" ca="1" si="288"/>
        <v>0.36581247</v>
      </c>
      <c r="Q786" s="14">
        <v>0</v>
      </c>
      <c r="R786" s="14">
        <f t="shared" ref="R786:R849" ca="1" si="307">IF(O786&gt;0,P786-Q786,R785)</f>
        <v>0</v>
      </c>
      <c r="S786" s="20">
        <f t="shared" si="293"/>
        <v>0</v>
      </c>
      <c r="T786" s="14">
        <f t="shared" si="306"/>
        <v>0</v>
      </c>
      <c r="U786" s="4" t="str">
        <f t="shared" si="300"/>
        <v>J=</v>
      </c>
      <c r="V786" s="29">
        <f t="shared" si="301"/>
        <v>45159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294"/>
        <v>45150</v>
      </c>
      <c r="B787" s="144">
        <f t="shared" ca="1" si="302"/>
        <v>507.4653504000002</v>
      </c>
      <c r="C787" s="14">
        <f t="shared" si="295"/>
        <v>506.85081407000018</v>
      </c>
      <c r="D787" s="13">
        <f ca="1">IF(A787&lt;$B$1,VLOOKUP(A787,[1]DI!$A$4:$B$15000,2,FALSE),0)</f>
        <v>0</v>
      </c>
      <c r="E787" s="14">
        <f t="shared" ca="1" si="303"/>
        <v>1</v>
      </c>
      <c r="F787" s="14">
        <f ca="1">(TRUNC(PRODUCT($E$12:$E786),16))</f>
        <v>1.25352458197362</v>
      </c>
      <c r="G787" s="14">
        <f t="shared" ca="1" si="304"/>
        <v>1.2522961039620699</v>
      </c>
      <c r="H787" s="14">
        <f t="shared" ca="1" si="305"/>
        <v>1.00098098</v>
      </c>
      <c r="I787" s="13">
        <f t="shared" si="296"/>
        <v>0.06</v>
      </c>
      <c r="J787" s="29">
        <f t="shared" si="290"/>
        <v>45148</v>
      </c>
      <c r="K787" s="2">
        <f t="shared" si="297"/>
        <v>1</v>
      </c>
      <c r="L787" s="17">
        <f t="shared" si="298"/>
        <v>1</v>
      </c>
      <c r="M787" s="12">
        <f t="shared" si="291"/>
        <v>1.0002312529999999</v>
      </c>
      <c r="N787" s="12">
        <f t="shared" ca="1" si="292"/>
        <v>1.0012124600000001</v>
      </c>
      <c r="O787" s="179">
        <f t="shared" si="299"/>
        <v>0</v>
      </c>
      <c r="P787" s="14">
        <f t="shared" ca="1" si="288"/>
        <v>0.61453632999999996</v>
      </c>
      <c r="Q787" s="14">
        <f t="shared" si="289"/>
        <v>0</v>
      </c>
      <c r="R787" s="14">
        <f t="shared" ca="1" si="307"/>
        <v>0</v>
      </c>
      <c r="S787" s="20">
        <f t="shared" si="293"/>
        <v>0</v>
      </c>
      <c r="T787" s="14">
        <f t="shared" si="306"/>
        <v>0</v>
      </c>
      <c r="U787" s="4" t="str">
        <f t="shared" si="300"/>
        <v>J=</v>
      </c>
      <c r="V787" s="29">
        <f t="shared" si="301"/>
        <v>45159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294"/>
        <v>45151</v>
      </c>
      <c r="B788" s="144">
        <f t="shared" ca="1" si="302"/>
        <v>507.4653504000002</v>
      </c>
      <c r="C788" s="14">
        <f t="shared" si="295"/>
        <v>506.85081407000018</v>
      </c>
      <c r="D788" s="13">
        <f ca="1">IF(A788&lt;$B$1,VLOOKUP(A788,[1]DI!$A$4:$B$15000,2,FALSE),0)</f>
        <v>0</v>
      </c>
      <c r="E788" s="14">
        <f t="shared" ca="1" si="303"/>
        <v>1</v>
      </c>
      <c r="F788" s="14">
        <f ca="1">(TRUNC(PRODUCT($E$12:$E787),16))</f>
        <v>1.25352458197362</v>
      </c>
      <c r="G788" s="14">
        <f t="shared" ca="1" si="304"/>
        <v>1.2522961039620699</v>
      </c>
      <c r="H788" s="14">
        <f t="shared" ca="1" si="305"/>
        <v>1.00098098</v>
      </c>
      <c r="I788" s="13">
        <f t="shared" si="296"/>
        <v>0.06</v>
      </c>
      <c r="J788" s="29">
        <f t="shared" si="290"/>
        <v>45148</v>
      </c>
      <c r="K788" s="2">
        <f t="shared" si="297"/>
        <v>1</v>
      </c>
      <c r="L788" s="17">
        <f t="shared" si="298"/>
        <v>1</v>
      </c>
      <c r="M788" s="12">
        <f t="shared" si="291"/>
        <v>1.0002312529999999</v>
      </c>
      <c r="N788" s="12">
        <f t="shared" ca="1" si="292"/>
        <v>1.0012124600000001</v>
      </c>
      <c r="O788" s="179">
        <f t="shared" si="299"/>
        <v>0</v>
      </c>
      <c r="P788" s="14">
        <f t="shared" ca="1" si="288"/>
        <v>0.61453632999999996</v>
      </c>
      <c r="Q788" s="14">
        <f t="shared" si="289"/>
        <v>0</v>
      </c>
      <c r="R788" s="14">
        <f t="shared" ca="1" si="307"/>
        <v>0</v>
      </c>
      <c r="S788" s="20">
        <f t="shared" si="293"/>
        <v>0</v>
      </c>
      <c r="T788" s="14">
        <f t="shared" si="306"/>
        <v>0</v>
      </c>
      <c r="U788" s="4" t="str">
        <f t="shared" si="300"/>
        <v>J=</v>
      </c>
      <c r="V788" s="29">
        <f t="shared" si="301"/>
        <v>45159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294"/>
        <v>45152</v>
      </c>
      <c r="B789" s="144">
        <f t="shared" ca="1" si="302"/>
        <v>507.58270309000017</v>
      </c>
      <c r="C789" s="14">
        <f t="shared" si="295"/>
        <v>506.85081407000018</v>
      </c>
      <c r="D789" s="13">
        <f ca="1">IF(A789&lt;$B$1,VLOOKUP(A789,[1]DI!$A$4:$B$15000,2,FALSE),0)</f>
        <v>0.13150000000000001</v>
      </c>
      <c r="E789" s="14">
        <f t="shared" ca="1" si="303"/>
        <v>1.0004903700000001</v>
      </c>
      <c r="F789" s="14">
        <f ca="1">(TRUNC(PRODUCT($E$12:$E788),16))</f>
        <v>1.25352458197362</v>
      </c>
      <c r="G789" s="14">
        <f t="shared" ca="1" si="304"/>
        <v>1.2522961039620699</v>
      </c>
      <c r="H789" s="14">
        <f t="shared" ca="1" si="305"/>
        <v>1.00098098</v>
      </c>
      <c r="I789" s="13">
        <f t="shared" si="296"/>
        <v>0.06</v>
      </c>
      <c r="J789" s="29">
        <f t="shared" si="290"/>
        <v>45148</v>
      </c>
      <c r="K789" s="2">
        <f t="shared" si="297"/>
        <v>2</v>
      </c>
      <c r="L789" s="17">
        <f t="shared" si="298"/>
        <v>2</v>
      </c>
      <c r="M789" s="12">
        <f t="shared" si="291"/>
        <v>1.000462559</v>
      </c>
      <c r="N789" s="12">
        <f t="shared" ca="1" si="292"/>
        <v>1.0014439930000001</v>
      </c>
      <c r="O789" s="179">
        <f t="shared" si="299"/>
        <v>0</v>
      </c>
      <c r="P789" s="14">
        <f t="shared" ca="1" si="288"/>
        <v>0.73188902</v>
      </c>
      <c r="Q789" s="14">
        <f t="shared" si="289"/>
        <v>0</v>
      </c>
      <c r="R789" s="14">
        <f t="shared" ca="1" si="307"/>
        <v>0</v>
      </c>
      <c r="S789" s="20">
        <f t="shared" si="293"/>
        <v>0</v>
      </c>
      <c r="T789" s="14">
        <f t="shared" si="306"/>
        <v>0</v>
      </c>
      <c r="U789" s="4" t="str">
        <f t="shared" si="300"/>
        <v>J=</v>
      </c>
      <c r="V789" s="29">
        <f t="shared" si="301"/>
        <v>45159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294"/>
        <v>45153</v>
      </c>
      <c r="B790" s="144">
        <f t="shared" ca="1" si="302"/>
        <v>507.94904270000018</v>
      </c>
      <c r="C790" s="14">
        <f t="shared" si="295"/>
        <v>506.85081407000018</v>
      </c>
      <c r="D790" s="13">
        <f ca="1">IF(A790&lt;$B$1,VLOOKUP(A790,[1]DI!$A$4:$B$15000,2,FALSE),0)</f>
        <v>0.13150000000000001</v>
      </c>
      <c r="E790" s="14">
        <f t="shared" ca="1" si="303"/>
        <v>1.0004903700000001</v>
      </c>
      <c r="F790" s="14">
        <f ca="1">(TRUNC(PRODUCT($E$12:$E789),16))</f>
        <v>1.25413927282288</v>
      </c>
      <c r="G790" s="14">
        <f t="shared" ca="1" si="304"/>
        <v>1.2522961039620699</v>
      </c>
      <c r="H790" s="14">
        <f t="shared" ca="1" si="305"/>
        <v>1.0014718300000001</v>
      </c>
      <c r="I790" s="13">
        <f t="shared" si="296"/>
        <v>0.06</v>
      </c>
      <c r="J790" s="29">
        <f t="shared" si="290"/>
        <v>45148</v>
      </c>
      <c r="K790" s="2">
        <f t="shared" si="297"/>
        <v>3</v>
      </c>
      <c r="L790" s="17">
        <f t="shared" si="298"/>
        <v>3</v>
      </c>
      <c r="M790" s="12">
        <f t="shared" si="291"/>
        <v>1.0006939180000001</v>
      </c>
      <c r="N790" s="12">
        <f t="shared" ca="1" si="292"/>
        <v>1.002166769</v>
      </c>
      <c r="O790" s="179">
        <f t="shared" si="299"/>
        <v>0</v>
      </c>
      <c r="P790" s="14">
        <f t="shared" ca="1" si="288"/>
        <v>1.0982286299999999</v>
      </c>
      <c r="Q790" s="14">
        <f t="shared" si="289"/>
        <v>0</v>
      </c>
      <c r="R790" s="14">
        <f t="shared" ca="1" si="307"/>
        <v>0</v>
      </c>
      <c r="S790" s="20">
        <f t="shared" si="293"/>
        <v>0</v>
      </c>
      <c r="T790" s="14">
        <f t="shared" si="306"/>
        <v>0</v>
      </c>
      <c r="U790" s="4" t="str">
        <f t="shared" si="300"/>
        <v>J=</v>
      </c>
      <c r="V790" s="29">
        <f t="shared" si="301"/>
        <v>45159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294"/>
        <v>45154</v>
      </c>
      <c r="B791" s="144">
        <f t="shared" ca="1" si="302"/>
        <v>508.3156468800002</v>
      </c>
      <c r="C791" s="14">
        <f t="shared" si="295"/>
        <v>506.85081407000018</v>
      </c>
      <c r="D791" s="13">
        <f ca="1">IF(A791&lt;$B$1,VLOOKUP(A791,[1]DI!$A$4:$B$15000,2,FALSE),0)</f>
        <v>0.13150000000000001</v>
      </c>
      <c r="E791" s="14">
        <f t="shared" ca="1" si="303"/>
        <v>1.0004903700000001</v>
      </c>
      <c r="F791" s="14">
        <f ca="1">(TRUNC(PRODUCT($E$12:$E790),16))</f>
        <v>1.2547542650980901</v>
      </c>
      <c r="G791" s="14">
        <f t="shared" ca="1" si="304"/>
        <v>1.2522961039620699</v>
      </c>
      <c r="H791" s="14">
        <f t="shared" ca="1" si="305"/>
        <v>1.00196292</v>
      </c>
      <c r="I791" s="13">
        <f t="shared" si="296"/>
        <v>0.06</v>
      </c>
      <c r="J791" s="29">
        <f t="shared" si="290"/>
        <v>45148</v>
      </c>
      <c r="K791" s="2">
        <f t="shared" si="297"/>
        <v>4</v>
      </c>
      <c r="L791" s="17">
        <f t="shared" si="298"/>
        <v>4</v>
      </c>
      <c r="M791" s="12">
        <f t="shared" si="291"/>
        <v>1.0009253309999999</v>
      </c>
      <c r="N791" s="12">
        <f t="shared" ca="1" si="292"/>
        <v>1.0028900670000001</v>
      </c>
      <c r="O791" s="179">
        <f t="shared" si="299"/>
        <v>0</v>
      </c>
      <c r="P791" s="14">
        <f t="shared" ca="1" si="288"/>
        <v>1.4648328100000001</v>
      </c>
      <c r="Q791" s="14">
        <f t="shared" si="289"/>
        <v>0</v>
      </c>
      <c r="R791" s="14">
        <f t="shared" ca="1" si="307"/>
        <v>0</v>
      </c>
      <c r="S791" s="20">
        <f t="shared" si="293"/>
        <v>0</v>
      </c>
      <c r="T791" s="14">
        <f t="shared" si="306"/>
        <v>0</v>
      </c>
      <c r="U791" s="4" t="str">
        <f t="shared" si="300"/>
        <v>J=</v>
      </c>
      <c r="V791" s="29">
        <f t="shared" si="301"/>
        <v>45159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ht="15" x14ac:dyDescent="0.25">
      <c r="A792" s="145">
        <f t="shared" si="294"/>
        <v>45155</v>
      </c>
      <c r="B792" s="146">
        <f t="shared" ca="1" si="302"/>
        <v>508.68252070000017</v>
      </c>
      <c r="C792" s="147">
        <f t="shared" si="295"/>
        <v>506.85081407000018</v>
      </c>
      <c r="D792" s="13">
        <f ca="1">IF(A792&lt;$B$1,VLOOKUP(A792,[1]DI!$A$4:$B$15000,2,FALSE),0)</f>
        <v>0.13150000000000001</v>
      </c>
      <c r="E792" s="147">
        <f t="shared" ca="1" si="303"/>
        <v>1.0004903700000001</v>
      </c>
      <c r="F792" s="147">
        <f ca="1">(TRUNC(PRODUCT($E$12:$E791),16))</f>
        <v>1.2553695589470699</v>
      </c>
      <c r="G792" s="147">
        <f t="shared" ca="1" si="304"/>
        <v>1.2522961039620699</v>
      </c>
      <c r="H792" s="147">
        <f t="shared" ca="1" si="305"/>
        <v>1.0024542599999999</v>
      </c>
      <c r="I792" s="148">
        <f t="shared" si="296"/>
        <v>0.06</v>
      </c>
      <c r="J792" s="145">
        <f t="shared" si="290"/>
        <v>45148</v>
      </c>
      <c r="K792" s="149">
        <f t="shared" si="297"/>
        <v>5</v>
      </c>
      <c r="L792" s="150">
        <f t="shared" si="298"/>
        <v>5</v>
      </c>
      <c r="M792" s="151">
        <f t="shared" si="291"/>
        <v>1.001156798</v>
      </c>
      <c r="N792" s="151">
        <f t="shared" ca="1" si="292"/>
        <v>1.0036138969999999</v>
      </c>
      <c r="O792" s="180">
        <v>15.8</v>
      </c>
      <c r="P792" s="147">
        <f t="shared" ca="1" si="288"/>
        <v>1.83170663</v>
      </c>
      <c r="Q792" s="147">
        <f ca="1">P792</f>
        <v>1.83170663</v>
      </c>
      <c r="R792" s="147">
        <f t="shared" ca="1" si="307"/>
        <v>0</v>
      </c>
      <c r="S792" s="152">
        <f>T792/C792</f>
        <v>8.9166178183859753E-3</v>
      </c>
      <c r="T792" s="147">
        <v>4.5193950000000003</v>
      </c>
      <c r="U792" s="153" t="str">
        <f t="shared" si="300"/>
        <v>J=</v>
      </c>
      <c r="V792" s="145">
        <f t="shared" si="301"/>
        <v>45159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294"/>
        <v>45156</v>
      </c>
      <c r="B793" s="144">
        <f t="shared" ca="1" si="302"/>
        <v>502.69396973000022</v>
      </c>
      <c r="C793" s="14">
        <f t="shared" si="295"/>
        <v>502.33141907000021</v>
      </c>
      <c r="D793" s="13">
        <f ca="1">IF(A793&lt;$B$1,VLOOKUP(A793,[1]DI!$A$4:$B$15000,2,FALSE),0)</f>
        <v>0.13150000000000001</v>
      </c>
      <c r="E793" s="14">
        <f t="shared" ca="1" si="303"/>
        <v>1.0004903700000001</v>
      </c>
      <c r="F793" s="14">
        <f ca="1">(TRUNC(PRODUCT($E$12:$E792),16))</f>
        <v>1.2559851545176901</v>
      </c>
      <c r="G793" s="14">
        <f t="shared" ca="1" si="304"/>
        <v>1.2553695589470699</v>
      </c>
      <c r="H793" s="14">
        <f t="shared" ca="1" si="305"/>
        <v>1.0004903700000001</v>
      </c>
      <c r="I793" s="13">
        <f t="shared" si="296"/>
        <v>0.06</v>
      </c>
      <c r="J793" s="29">
        <f t="shared" si="290"/>
        <v>45155</v>
      </c>
      <c r="K793" s="2">
        <f t="shared" si="297"/>
        <v>1</v>
      </c>
      <c r="L793" s="17">
        <f t="shared" si="298"/>
        <v>1</v>
      </c>
      <c r="M793" s="12">
        <f t="shared" si="291"/>
        <v>1.0002312529999999</v>
      </c>
      <c r="N793" s="12">
        <f t="shared" ca="1" si="292"/>
        <v>1.000721736</v>
      </c>
      <c r="O793" s="179">
        <f t="shared" si="299"/>
        <v>0</v>
      </c>
      <c r="P793" s="14">
        <f t="shared" ca="1" si="288"/>
        <v>0.36255066000000002</v>
      </c>
      <c r="Q793" s="14">
        <v>0</v>
      </c>
      <c r="R793" s="14">
        <f t="shared" ca="1" si="307"/>
        <v>0</v>
      </c>
      <c r="S793" s="20">
        <f t="shared" si="293"/>
        <v>0</v>
      </c>
      <c r="T793" s="14">
        <f t="shared" si="306"/>
        <v>0</v>
      </c>
      <c r="U793" s="4" t="str">
        <f t="shared" si="300"/>
        <v>J=</v>
      </c>
      <c r="V793" s="29">
        <f t="shared" si="301"/>
        <v>45159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294"/>
        <v>45157</v>
      </c>
      <c r="B794" s="144">
        <f t="shared" ca="1" si="302"/>
        <v>502.94047582000019</v>
      </c>
      <c r="C794" s="14">
        <f t="shared" si="295"/>
        <v>502.33141907000021</v>
      </c>
      <c r="D794" s="13">
        <f ca="1">IF(A794&lt;$B$1,VLOOKUP(A794,[1]DI!$A$4:$B$15000,2,FALSE),0)</f>
        <v>0</v>
      </c>
      <c r="E794" s="14">
        <f t="shared" ca="1" si="303"/>
        <v>1</v>
      </c>
      <c r="F794" s="14">
        <f ca="1">(TRUNC(PRODUCT($E$12:$E793),16))</f>
        <v>1.2566010519579101</v>
      </c>
      <c r="G794" s="14">
        <f t="shared" ca="1" si="304"/>
        <v>1.2553695589470699</v>
      </c>
      <c r="H794" s="14">
        <f t="shared" ca="1" si="305"/>
        <v>1.00098098</v>
      </c>
      <c r="I794" s="13">
        <f t="shared" si="296"/>
        <v>0.06</v>
      </c>
      <c r="J794" s="29">
        <f t="shared" si="290"/>
        <v>45155</v>
      </c>
      <c r="K794" s="2">
        <f t="shared" si="297"/>
        <v>1</v>
      </c>
      <c r="L794" s="17">
        <f t="shared" si="298"/>
        <v>1</v>
      </c>
      <c r="M794" s="12">
        <f t="shared" si="291"/>
        <v>1.0002312529999999</v>
      </c>
      <c r="N794" s="12">
        <f t="shared" ca="1" si="292"/>
        <v>1.0012124600000001</v>
      </c>
      <c r="O794" s="179">
        <f t="shared" si="299"/>
        <v>0</v>
      </c>
      <c r="P794" s="14">
        <f t="shared" ca="1" si="288"/>
        <v>0.60905675000000004</v>
      </c>
      <c r="Q794" s="14">
        <f t="shared" si="289"/>
        <v>0</v>
      </c>
      <c r="R794" s="14">
        <f t="shared" ca="1" si="307"/>
        <v>0</v>
      </c>
      <c r="S794" s="20">
        <f t="shared" si="293"/>
        <v>0</v>
      </c>
      <c r="T794" s="14">
        <f t="shared" si="306"/>
        <v>0</v>
      </c>
      <c r="U794" s="4" t="str">
        <f t="shared" si="300"/>
        <v>J=</v>
      </c>
      <c r="V794" s="29">
        <f t="shared" si="301"/>
        <v>45159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294"/>
        <v>45158</v>
      </c>
      <c r="B795" s="144">
        <f t="shared" ca="1" si="302"/>
        <v>502.94047582000019</v>
      </c>
      <c r="C795" s="14">
        <f t="shared" si="295"/>
        <v>502.33141907000021</v>
      </c>
      <c r="D795" s="13">
        <f ca="1">IF(A795&lt;$B$1,VLOOKUP(A795,[1]DI!$A$4:$B$15000,2,FALSE),0)</f>
        <v>0</v>
      </c>
      <c r="E795" s="14">
        <f t="shared" ca="1" si="303"/>
        <v>1</v>
      </c>
      <c r="F795" s="14">
        <f ca="1">(TRUNC(PRODUCT($E$12:$E794),16))</f>
        <v>1.2566010519579101</v>
      </c>
      <c r="G795" s="14">
        <f t="shared" ca="1" si="304"/>
        <v>1.2553695589470699</v>
      </c>
      <c r="H795" s="14">
        <f t="shared" ca="1" si="305"/>
        <v>1.00098098</v>
      </c>
      <c r="I795" s="13">
        <f t="shared" si="296"/>
        <v>0.06</v>
      </c>
      <c r="J795" s="29">
        <f t="shared" si="290"/>
        <v>45155</v>
      </c>
      <c r="K795" s="2">
        <f t="shared" si="297"/>
        <v>1</v>
      </c>
      <c r="L795" s="17">
        <f t="shared" si="298"/>
        <v>1</v>
      </c>
      <c r="M795" s="12">
        <f t="shared" si="291"/>
        <v>1.0002312529999999</v>
      </c>
      <c r="N795" s="12">
        <f t="shared" ca="1" si="292"/>
        <v>1.0012124600000001</v>
      </c>
      <c r="O795" s="179">
        <f t="shared" si="299"/>
        <v>0</v>
      </c>
      <c r="P795" s="14">
        <f t="shared" ca="1" si="288"/>
        <v>0.60905675000000004</v>
      </c>
      <c r="Q795" s="14">
        <f t="shared" si="289"/>
        <v>0</v>
      </c>
      <c r="R795" s="14">
        <f t="shared" ca="1" si="307"/>
        <v>0</v>
      </c>
      <c r="S795" s="20">
        <f t="shared" si="293"/>
        <v>0</v>
      </c>
      <c r="T795" s="14">
        <f t="shared" si="306"/>
        <v>0</v>
      </c>
      <c r="U795" s="4" t="str">
        <f t="shared" si="300"/>
        <v>J=</v>
      </c>
      <c r="V795" s="29">
        <f t="shared" si="301"/>
        <v>45159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ht="15" x14ac:dyDescent="0.25">
      <c r="A796" s="35">
        <f t="shared" si="294"/>
        <v>45159</v>
      </c>
      <c r="B796" s="144">
        <f t="shared" ca="1" si="302"/>
        <v>503.05678212000021</v>
      </c>
      <c r="C796" s="14">
        <f t="shared" si="295"/>
        <v>502.33141907000021</v>
      </c>
      <c r="D796" s="13">
        <f ca="1">IF(A796&lt;$B$1,VLOOKUP(A796,[1]DI!$A$4:$B$15000,2,FALSE),0)</f>
        <v>0.13150000000000001</v>
      </c>
      <c r="E796" s="14">
        <f t="shared" ca="1" si="303"/>
        <v>1.0004903700000001</v>
      </c>
      <c r="F796" s="14">
        <f ca="1">(TRUNC(PRODUCT($E$12:$E795),16))</f>
        <v>1.2566010519579101</v>
      </c>
      <c r="G796" s="14">
        <f t="shared" ca="1" si="304"/>
        <v>1.2553695589470699</v>
      </c>
      <c r="H796" s="14">
        <f t="shared" ca="1" si="305"/>
        <v>1.00098098</v>
      </c>
      <c r="I796" s="13">
        <f t="shared" si="296"/>
        <v>0.06</v>
      </c>
      <c r="J796" s="29">
        <f t="shared" si="290"/>
        <v>45155</v>
      </c>
      <c r="K796" s="2">
        <f t="shared" si="297"/>
        <v>2</v>
      </c>
      <c r="L796" s="17">
        <f t="shared" si="298"/>
        <v>2</v>
      </c>
      <c r="M796" s="12">
        <f t="shared" si="291"/>
        <v>1.000462559</v>
      </c>
      <c r="N796" s="12">
        <f t="shared" ca="1" si="292"/>
        <v>1.0014439930000001</v>
      </c>
      <c r="O796" s="179">
        <f t="shared" si="299"/>
        <v>16</v>
      </c>
      <c r="P796" s="14">
        <f t="shared" ca="1" si="288"/>
        <v>0.72536305000000001</v>
      </c>
      <c r="Q796" s="14">
        <f ca="1">P796</f>
        <v>0.72536305000000001</v>
      </c>
      <c r="R796" s="14">
        <f t="shared" ca="1" si="307"/>
        <v>0</v>
      </c>
      <c r="S796" s="152">
        <f>T796/C796</f>
        <v>1.1483647351144767E-2</v>
      </c>
      <c r="T796" s="147">
        <v>5.7685968699999997</v>
      </c>
      <c r="U796" s="4" t="str">
        <f t="shared" si="300"/>
        <v>J=</v>
      </c>
      <c r="V796" s="29">
        <f t="shared" si="301"/>
        <v>45159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294"/>
        <v>45160</v>
      </c>
      <c r="B797" s="144">
        <f t="shared" ca="1" si="302"/>
        <v>496.92120946000017</v>
      </c>
      <c r="C797" s="14">
        <f t="shared" si="295"/>
        <v>496.5628222000002</v>
      </c>
      <c r="D797" s="13">
        <f ca="1">IF(A797&lt;$B$1,VLOOKUP(A797,[1]DI!$A$4:$B$15000,2,FALSE),0)</f>
        <v>0.13150000000000001</v>
      </c>
      <c r="E797" s="14">
        <f t="shared" ca="1" si="303"/>
        <v>1.0004903700000001</v>
      </c>
      <c r="F797" s="14">
        <f ca="1">(TRUNC(PRODUCT($E$12:$E796),16))</f>
        <v>1.25721725141576</v>
      </c>
      <c r="G797" s="14">
        <f t="shared" ca="1" si="304"/>
        <v>1.2566010519579101</v>
      </c>
      <c r="H797" s="14">
        <f t="shared" ca="1" si="305"/>
        <v>1.0004903700000001</v>
      </c>
      <c r="I797" s="13">
        <f t="shared" si="296"/>
        <v>0.06</v>
      </c>
      <c r="J797" s="29">
        <f t="shared" si="290"/>
        <v>45159</v>
      </c>
      <c r="K797" s="2">
        <f t="shared" si="297"/>
        <v>1</v>
      </c>
      <c r="L797" s="17">
        <f t="shared" si="298"/>
        <v>1</v>
      </c>
      <c r="M797" s="12">
        <f t="shared" si="291"/>
        <v>1.0002312529999999</v>
      </c>
      <c r="N797" s="12">
        <f t="shared" ca="1" si="292"/>
        <v>1.000721736</v>
      </c>
      <c r="O797" s="179">
        <f t="shared" si="299"/>
        <v>0</v>
      </c>
      <c r="P797" s="14">
        <f t="shared" ca="1" si="288"/>
        <v>0.35838725999999999</v>
      </c>
      <c r="Q797" s="14">
        <v>0</v>
      </c>
      <c r="R797" s="14">
        <f t="shared" ca="1" si="307"/>
        <v>0</v>
      </c>
      <c r="S797" s="20">
        <f t="shared" si="293"/>
        <v>0</v>
      </c>
      <c r="T797" s="14">
        <f t="shared" si="306"/>
        <v>0</v>
      </c>
      <c r="U797" s="4" t="str">
        <f t="shared" si="300"/>
        <v>J=</v>
      </c>
      <c r="V797" s="29">
        <f t="shared" si="301"/>
        <v>45189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294"/>
        <v>45161</v>
      </c>
      <c r="B798" s="144">
        <f t="shared" ca="1" si="302"/>
        <v>497.27985543000023</v>
      </c>
      <c r="C798" s="14">
        <f t="shared" si="295"/>
        <v>496.5628222000002</v>
      </c>
      <c r="D798" s="13">
        <f ca="1">IF(A798&lt;$B$1,VLOOKUP(A798,[1]DI!$A$4:$B$15000,2,FALSE),0)</f>
        <v>0.13150000000000001</v>
      </c>
      <c r="E798" s="14">
        <f t="shared" ca="1" si="303"/>
        <v>1.0004903700000001</v>
      </c>
      <c r="F798" s="14">
        <f ca="1">(TRUNC(PRODUCT($E$12:$E797),16))</f>
        <v>1.25783375303934</v>
      </c>
      <c r="G798" s="14">
        <f t="shared" ca="1" si="304"/>
        <v>1.2566010519579101</v>
      </c>
      <c r="H798" s="14">
        <f t="shared" ca="1" si="305"/>
        <v>1.00098098</v>
      </c>
      <c r="I798" s="13">
        <f t="shared" si="296"/>
        <v>0.06</v>
      </c>
      <c r="J798" s="29">
        <f t="shared" si="290"/>
        <v>45159</v>
      </c>
      <c r="K798" s="2">
        <f t="shared" si="297"/>
        <v>2</v>
      </c>
      <c r="L798" s="17">
        <f t="shared" si="298"/>
        <v>2</v>
      </c>
      <c r="M798" s="12">
        <f t="shared" si="291"/>
        <v>1.000462559</v>
      </c>
      <c r="N798" s="12">
        <f t="shared" ca="1" si="292"/>
        <v>1.0014439930000001</v>
      </c>
      <c r="O798" s="179">
        <f t="shared" si="299"/>
        <v>0</v>
      </c>
      <c r="P798" s="14">
        <f t="shared" ca="1" si="288"/>
        <v>0.71703322999999997</v>
      </c>
      <c r="Q798" s="14">
        <f t="shared" si="289"/>
        <v>0</v>
      </c>
      <c r="R798" s="14">
        <f t="shared" ca="1" si="307"/>
        <v>0</v>
      </c>
      <c r="S798" s="20">
        <f t="shared" si="293"/>
        <v>0</v>
      </c>
      <c r="T798" s="14">
        <f t="shared" si="306"/>
        <v>0</v>
      </c>
      <c r="U798" s="4" t="str">
        <f t="shared" si="300"/>
        <v>J=</v>
      </c>
      <c r="V798" s="29">
        <f t="shared" si="301"/>
        <v>45189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294"/>
        <v>45162</v>
      </c>
      <c r="B799" s="144">
        <f t="shared" ca="1" si="302"/>
        <v>497.6387591200002</v>
      </c>
      <c r="C799" s="14">
        <f t="shared" si="295"/>
        <v>496.5628222000002</v>
      </c>
      <c r="D799" s="13">
        <f ca="1">IF(A799&lt;$B$1,VLOOKUP(A799,[1]DI!$A$4:$B$15000,2,FALSE),0)</f>
        <v>0.13150000000000001</v>
      </c>
      <c r="E799" s="14">
        <f t="shared" ca="1" si="303"/>
        <v>1.0004903700000001</v>
      </c>
      <c r="F799" s="14">
        <f ca="1">(TRUNC(PRODUCT($E$12:$E798),16))</f>
        <v>1.2584505569768201</v>
      </c>
      <c r="G799" s="14">
        <f t="shared" ca="1" si="304"/>
        <v>1.2566010519579101</v>
      </c>
      <c r="H799" s="14">
        <f t="shared" ca="1" si="305"/>
        <v>1.0014718300000001</v>
      </c>
      <c r="I799" s="13">
        <f t="shared" si="296"/>
        <v>0.06</v>
      </c>
      <c r="J799" s="29">
        <f t="shared" si="290"/>
        <v>45159</v>
      </c>
      <c r="K799" s="2">
        <f t="shared" si="297"/>
        <v>3</v>
      </c>
      <c r="L799" s="17">
        <f t="shared" si="298"/>
        <v>3</v>
      </c>
      <c r="M799" s="12">
        <f t="shared" si="291"/>
        <v>1.0006939180000001</v>
      </c>
      <c r="N799" s="12">
        <f t="shared" ca="1" si="292"/>
        <v>1.002166769</v>
      </c>
      <c r="O799" s="179">
        <f t="shared" si="299"/>
        <v>0</v>
      </c>
      <c r="P799" s="14">
        <f t="shared" ca="1" si="288"/>
        <v>1.07593692</v>
      </c>
      <c r="Q799" s="14">
        <f t="shared" si="289"/>
        <v>0</v>
      </c>
      <c r="R799" s="14">
        <f t="shared" ca="1" si="307"/>
        <v>0</v>
      </c>
      <c r="S799" s="20">
        <f t="shared" si="293"/>
        <v>0</v>
      </c>
      <c r="T799" s="14">
        <f t="shared" si="306"/>
        <v>0</v>
      </c>
      <c r="U799" s="4" t="str">
        <f t="shared" si="300"/>
        <v>J=</v>
      </c>
      <c r="V799" s="29">
        <f t="shared" si="301"/>
        <v>45189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294"/>
        <v>45163</v>
      </c>
      <c r="B800" s="144">
        <f t="shared" ca="1" si="302"/>
        <v>497.9979220200002</v>
      </c>
      <c r="C800" s="14">
        <f t="shared" si="295"/>
        <v>496.5628222000002</v>
      </c>
      <c r="D800" s="13">
        <f ca="1">IF(A800&lt;$B$1,VLOOKUP(A800,[1]DI!$A$4:$B$15000,2,FALSE),0)</f>
        <v>0.13150000000000001</v>
      </c>
      <c r="E800" s="14">
        <f t="shared" ca="1" si="303"/>
        <v>1.0004903700000001</v>
      </c>
      <c r="F800" s="14">
        <f ca="1">(TRUNC(PRODUCT($E$12:$E799),16))</f>
        <v>1.2590676633764399</v>
      </c>
      <c r="G800" s="14">
        <f t="shared" ca="1" si="304"/>
        <v>1.2566010519579101</v>
      </c>
      <c r="H800" s="14">
        <f t="shared" ca="1" si="305"/>
        <v>1.00196292</v>
      </c>
      <c r="I800" s="13">
        <f t="shared" si="296"/>
        <v>0.06</v>
      </c>
      <c r="J800" s="29">
        <f t="shared" si="290"/>
        <v>45159</v>
      </c>
      <c r="K800" s="2">
        <f t="shared" si="297"/>
        <v>4</v>
      </c>
      <c r="L800" s="17">
        <f t="shared" si="298"/>
        <v>4</v>
      </c>
      <c r="M800" s="12">
        <f t="shared" si="291"/>
        <v>1.0009253309999999</v>
      </c>
      <c r="N800" s="12">
        <f t="shared" ca="1" si="292"/>
        <v>1.0028900670000001</v>
      </c>
      <c r="O800" s="179">
        <f t="shared" si="299"/>
        <v>0</v>
      </c>
      <c r="P800" s="14">
        <f t="shared" ca="1" si="288"/>
        <v>1.43509982</v>
      </c>
      <c r="Q800" s="14">
        <f t="shared" si="289"/>
        <v>0</v>
      </c>
      <c r="R800" s="14">
        <f t="shared" ca="1" si="307"/>
        <v>0</v>
      </c>
      <c r="S800" s="20">
        <f t="shared" si="293"/>
        <v>0</v>
      </c>
      <c r="T800" s="14">
        <f t="shared" si="306"/>
        <v>0</v>
      </c>
      <c r="U800" s="4" t="str">
        <f t="shared" si="300"/>
        <v>J=</v>
      </c>
      <c r="V800" s="29">
        <f t="shared" si="301"/>
        <v>45189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294"/>
        <v>45164</v>
      </c>
      <c r="B801" s="144">
        <f t="shared" ca="1" si="302"/>
        <v>498.35734909000018</v>
      </c>
      <c r="C801" s="14">
        <f t="shared" si="295"/>
        <v>496.5628222000002</v>
      </c>
      <c r="D801" s="13">
        <f ca="1">IF(A801&lt;$B$1,VLOOKUP(A801,[1]DI!$A$4:$B$15000,2,FALSE),0)</f>
        <v>0</v>
      </c>
      <c r="E801" s="14">
        <f t="shared" ca="1" si="303"/>
        <v>1</v>
      </c>
      <c r="F801" s="14">
        <f ca="1">(TRUNC(PRODUCT($E$12:$E800),16))</f>
        <v>1.25968507238653</v>
      </c>
      <c r="G801" s="14">
        <f t="shared" ca="1" si="304"/>
        <v>1.2566010519579101</v>
      </c>
      <c r="H801" s="14">
        <f t="shared" ca="1" si="305"/>
        <v>1.0024542599999999</v>
      </c>
      <c r="I801" s="13">
        <f t="shared" si="296"/>
        <v>0.06</v>
      </c>
      <c r="J801" s="29">
        <f t="shared" si="290"/>
        <v>45159</v>
      </c>
      <c r="K801" s="2">
        <f t="shared" si="297"/>
        <v>4</v>
      </c>
      <c r="L801" s="17">
        <f t="shared" si="298"/>
        <v>5</v>
      </c>
      <c r="M801" s="12">
        <f t="shared" si="291"/>
        <v>1.001156798</v>
      </c>
      <c r="N801" s="12">
        <f t="shared" ca="1" si="292"/>
        <v>1.0036138969999999</v>
      </c>
      <c r="O801" s="179">
        <f t="shared" si="299"/>
        <v>0</v>
      </c>
      <c r="P801" s="14">
        <f t="shared" ca="1" si="288"/>
        <v>1.79452689</v>
      </c>
      <c r="Q801" s="14">
        <f t="shared" si="289"/>
        <v>0</v>
      </c>
      <c r="R801" s="14">
        <f t="shared" ca="1" si="307"/>
        <v>0</v>
      </c>
      <c r="S801" s="20">
        <f t="shared" si="293"/>
        <v>0</v>
      </c>
      <c r="T801" s="14">
        <f t="shared" si="306"/>
        <v>0</v>
      </c>
      <c r="U801" s="4" t="str">
        <f t="shared" si="300"/>
        <v>J=</v>
      </c>
      <c r="V801" s="29">
        <f t="shared" si="301"/>
        <v>45189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294"/>
        <v>45165</v>
      </c>
      <c r="B802" s="144">
        <f t="shared" ca="1" si="302"/>
        <v>498.35734909000018</v>
      </c>
      <c r="C802" s="14">
        <f t="shared" si="295"/>
        <v>496.5628222000002</v>
      </c>
      <c r="D802" s="13">
        <f ca="1">IF(A802&lt;$B$1,VLOOKUP(A802,[1]DI!$A$4:$B$15000,2,FALSE),0)</f>
        <v>0</v>
      </c>
      <c r="E802" s="14">
        <f t="shared" ca="1" si="303"/>
        <v>1</v>
      </c>
      <c r="F802" s="14">
        <f ca="1">(TRUNC(PRODUCT($E$12:$E801),16))</f>
        <v>1.25968507238653</v>
      </c>
      <c r="G802" s="14">
        <f t="shared" ca="1" si="304"/>
        <v>1.2566010519579101</v>
      </c>
      <c r="H802" s="14">
        <f t="shared" ca="1" si="305"/>
        <v>1.0024542599999999</v>
      </c>
      <c r="I802" s="13">
        <f t="shared" si="296"/>
        <v>0.06</v>
      </c>
      <c r="J802" s="29">
        <f t="shared" si="290"/>
        <v>45159</v>
      </c>
      <c r="K802" s="2">
        <f t="shared" si="297"/>
        <v>4</v>
      </c>
      <c r="L802" s="17">
        <f t="shared" si="298"/>
        <v>5</v>
      </c>
      <c r="M802" s="12">
        <f t="shared" si="291"/>
        <v>1.001156798</v>
      </c>
      <c r="N802" s="12">
        <f t="shared" ca="1" si="292"/>
        <v>1.0036138969999999</v>
      </c>
      <c r="O802" s="179">
        <f t="shared" si="299"/>
        <v>0</v>
      </c>
      <c r="P802" s="14">
        <f t="shared" ca="1" si="288"/>
        <v>1.79452689</v>
      </c>
      <c r="Q802" s="14">
        <f t="shared" si="289"/>
        <v>0</v>
      </c>
      <c r="R802" s="14">
        <f t="shared" ca="1" si="307"/>
        <v>0</v>
      </c>
      <c r="S802" s="20">
        <f t="shared" si="293"/>
        <v>0</v>
      </c>
      <c r="T802" s="14">
        <f t="shared" si="306"/>
        <v>0</v>
      </c>
      <c r="U802" s="4" t="str">
        <f t="shared" si="300"/>
        <v>J=</v>
      </c>
      <c r="V802" s="29">
        <f t="shared" si="301"/>
        <v>45189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294"/>
        <v>45166</v>
      </c>
      <c r="B803" s="144">
        <f t="shared" ca="1" si="302"/>
        <v>498.35734909000018</v>
      </c>
      <c r="C803" s="14">
        <f t="shared" si="295"/>
        <v>496.5628222000002</v>
      </c>
      <c r="D803" s="13">
        <f ca="1">IF(A803&lt;$B$1,VLOOKUP(A803,[1]DI!$A$4:$B$15000,2,FALSE),0)</f>
        <v>0.13150000000000001</v>
      </c>
      <c r="E803" s="14">
        <f t="shared" ca="1" si="303"/>
        <v>1.0004903700000001</v>
      </c>
      <c r="F803" s="14">
        <f ca="1">(TRUNC(PRODUCT($E$12:$E802),16))</f>
        <v>1.25968507238653</v>
      </c>
      <c r="G803" s="14">
        <f t="shared" ca="1" si="304"/>
        <v>1.2566010519579101</v>
      </c>
      <c r="H803" s="14">
        <f t="shared" ca="1" si="305"/>
        <v>1.0024542599999999</v>
      </c>
      <c r="I803" s="13">
        <f t="shared" si="296"/>
        <v>0.06</v>
      </c>
      <c r="J803" s="29">
        <f t="shared" si="290"/>
        <v>45159</v>
      </c>
      <c r="K803" s="2">
        <f t="shared" si="297"/>
        <v>5</v>
      </c>
      <c r="L803" s="17">
        <f t="shared" si="298"/>
        <v>5</v>
      </c>
      <c r="M803" s="12">
        <f t="shared" si="291"/>
        <v>1.001156798</v>
      </c>
      <c r="N803" s="12">
        <f t="shared" ca="1" si="292"/>
        <v>1.0036138969999999</v>
      </c>
      <c r="O803" s="179">
        <f t="shared" si="299"/>
        <v>0</v>
      </c>
      <c r="P803" s="14">
        <f t="shared" ca="1" si="288"/>
        <v>1.79452689</v>
      </c>
      <c r="Q803" s="14">
        <f t="shared" si="289"/>
        <v>0</v>
      </c>
      <c r="R803" s="14">
        <f t="shared" ca="1" si="307"/>
        <v>0</v>
      </c>
      <c r="S803" s="20">
        <f t="shared" si="293"/>
        <v>0</v>
      </c>
      <c r="T803" s="14">
        <f t="shared" si="306"/>
        <v>0</v>
      </c>
      <c r="U803" s="4" t="str">
        <f t="shared" si="300"/>
        <v>J=</v>
      </c>
      <c r="V803" s="29">
        <f t="shared" si="301"/>
        <v>45189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294"/>
        <v>45167</v>
      </c>
      <c r="B804" s="144">
        <f t="shared" ca="1" si="302"/>
        <v>498.71702990000017</v>
      </c>
      <c r="C804" s="14">
        <f t="shared" si="295"/>
        <v>496.5628222000002</v>
      </c>
      <c r="D804" s="13">
        <f ca="1">IF(A804&lt;$B$1,VLOOKUP(A804,[1]DI!$A$4:$B$15000,2,FALSE),0)</f>
        <v>0.13150000000000001</v>
      </c>
      <c r="E804" s="14">
        <f t="shared" ca="1" si="303"/>
        <v>1.0004903700000001</v>
      </c>
      <c r="F804" s="14">
        <f ca="1">(TRUNC(PRODUCT($E$12:$E803),16))</f>
        <v>1.2603027841554799</v>
      </c>
      <c r="G804" s="14">
        <f t="shared" ca="1" si="304"/>
        <v>1.2566010519579101</v>
      </c>
      <c r="H804" s="14">
        <f t="shared" ca="1" si="305"/>
        <v>1.00294583</v>
      </c>
      <c r="I804" s="13">
        <f t="shared" si="296"/>
        <v>0.06</v>
      </c>
      <c r="J804" s="29">
        <f t="shared" si="290"/>
        <v>45159</v>
      </c>
      <c r="K804" s="2">
        <f t="shared" si="297"/>
        <v>6</v>
      </c>
      <c r="L804" s="17">
        <f t="shared" si="298"/>
        <v>6</v>
      </c>
      <c r="M804" s="12">
        <f t="shared" si="291"/>
        <v>1.0013883180000001</v>
      </c>
      <c r="N804" s="12">
        <f t="shared" ca="1" si="292"/>
        <v>1.0043382380000001</v>
      </c>
      <c r="O804" s="179">
        <f t="shared" si="299"/>
        <v>0</v>
      </c>
      <c r="P804" s="14">
        <f t="shared" ca="1" si="288"/>
        <v>2.1542077000000002</v>
      </c>
      <c r="Q804" s="14">
        <f t="shared" si="289"/>
        <v>0</v>
      </c>
      <c r="R804" s="14">
        <f t="shared" ca="1" si="307"/>
        <v>0</v>
      </c>
      <c r="S804" s="20">
        <f t="shared" si="293"/>
        <v>0</v>
      </c>
      <c r="T804" s="14">
        <f t="shared" si="306"/>
        <v>0</v>
      </c>
      <c r="U804" s="4" t="str">
        <f t="shared" si="300"/>
        <v>J=</v>
      </c>
      <c r="V804" s="29">
        <f t="shared" si="301"/>
        <v>45189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294"/>
        <v>45168</v>
      </c>
      <c r="B805" s="144">
        <f t="shared" ca="1" si="302"/>
        <v>499.07696942000018</v>
      </c>
      <c r="C805" s="14">
        <f t="shared" si="295"/>
        <v>496.5628222000002</v>
      </c>
      <c r="D805" s="13">
        <f ca="1">IF(A805&lt;$B$1,VLOOKUP(A805,[1]DI!$A$4:$B$15000,2,FALSE),0)</f>
        <v>0.13150000000000001</v>
      </c>
      <c r="E805" s="14">
        <f t="shared" ca="1" si="303"/>
        <v>1.0004903700000001</v>
      </c>
      <c r="F805" s="14">
        <f ca="1">(TRUNC(PRODUCT($E$12:$E804),16))</f>
        <v>1.2609207988317399</v>
      </c>
      <c r="G805" s="14">
        <f t="shared" ca="1" si="304"/>
        <v>1.2566010519579101</v>
      </c>
      <c r="H805" s="14">
        <f t="shared" ca="1" si="305"/>
        <v>1.00343764</v>
      </c>
      <c r="I805" s="13">
        <f t="shared" si="296"/>
        <v>0.06</v>
      </c>
      <c r="J805" s="29">
        <f t="shared" si="290"/>
        <v>45159</v>
      </c>
      <c r="K805" s="2">
        <f t="shared" si="297"/>
        <v>7</v>
      </c>
      <c r="L805" s="17">
        <f t="shared" si="298"/>
        <v>7</v>
      </c>
      <c r="M805" s="12">
        <f t="shared" si="291"/>
        <v>1.001619891</v>
      </c>
      <c r="N805" s="12">
        <f t="shared" ca="1" si="292"/>
        <v>1.0050631000000001</v>
      </c>
      <c r="O805" s="179">
        <f t="shared" si="299"/>
        <v>0</v>
      </c>
      <c r="P805" s="14">
        <f t="shared" ca="1" si="288"/>
        <v>2.5141472199999999</v>
      </c>
      <c r="Q805" s="14">
        <f t="shared" si="289"/>
        <v>0</v>
      </c>
      <c r="R805" s="14">
        <f t="shared" ca="1" si="307"/>
        <v>0</v>
      </c>
      <c r="S805" s="20">
        <f t="shared" si="293"/>
        <v>0</v>
      </c>
      <c r="T805" s="14">
        <f t="shared" si="306"/>
        <v>0</v>
      </c>
      <c r="U805" s="4" t="str">
        <f t="shared" si="300"/>
        <v>J=</v>
      </c>
      <c r="V805" s="29">
        <f t="shared" si="301"/>
        <v>45189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ht="15" x14ac:dyDescent="0.25">
      <c r="A806" s="145">
        <f t="shared" si="294"/>
        <v>45169</v>
      </c>
      <c r="B806" s="146">
        <f t="shared" ca="1" si="302"/>
        <v>499.43717361000017</v>
      </c>
      <c r="C806" s="147">
        <f t="shared" si="295"/>
        <v>496.5628222000002</v>
      </c>
      <c r="D806" s="13">
        <f ca="1">IF(A806&lt;$B$1,VLOOKUP(A806,[1]DI!$A$4:$B$15000,2,FALSE),0)</f>
        <v>0.13150000000000001</v>
      </c>
      <c r="E806" s="147">
        <f t="shared" ca="1" si="303"/>
        <v>1.0004903700000001</v>
      </c>
      <c r="F806" s="147">
        <f ca="1">(TRUNC(PRODUCT($E$12:$E805),16))</f>
        <v>1.2615391165638701</v>
      </c>
      <c r="G806" s="147">
        <f t="shared" ca="1" si="304"/>
        <v>1.2566010519579101</v>
      </c>
      <c r="H806" s="147">
        <f t="shared" ca="1" si="305"/>
        <v>1.0039297</v>
      </c>
      <c r="I806" s="148">
        <f t="shared" si="296"/>
        <v>0.06</v>
      </c>
      <c r="J806" s="145">
        <f t="shared" si="290"/>
        <v>45159</v>
      </c>
      <c r="K806" s="149">
        <f t="shared" si="297"/>
        <v>8</v>
      </c>
      <c r="L806" s="150">
        <f t="shared" si="298"/>
        <v>8</v>
      </c>
      <c r="M806" s="151">
        <f t="shared" si="291"/>
        <v>1.0018515189999999</v>
      </c>
      <c r="N806" s="151">
        <f t="shared" ca="1" si="292"/>
        <v>1.005788495</v>
      </c>
      <c r="O806" s="180">
        <v>16.3</v>
      </c>
      <c r="P806" s="147">
        <f t="shared" ca="1" si="288"/>
        <v>2.8743514100000001</v>
      </c>
      <c r="Q806" s="147">
        <f ca="1">P806</f>
        <v>2.8743514100000001</v>
      </c>
      <c r="R806" s="147">
        <f t="shared" ca="1" si="307"/>
        <v>0</v>
      </c>
      <c r="S806" s="152">
        <f>T806/C806</f>
        <v>1.2598033643123591E-2</v>
      </c>
      <c r="T806" s="147">
        <v>6.2557151400000004</v>
      </c>
      <c r="U806" s="153" t="str">
        <f t="shared" si="300"/>
        <v>J=</v>
      </c>
      <c r="V806" s="145">
        <f t="shared" si="301"/>
        <v>45189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294"/>
        <v>45170</v>
      </c>
      <c r="B807" s="144">
        <f t="shared" ca="1" si="302"/>
        <v>490.66097935000022</v>
      </c>
      <c r="C807" s="14">
        <f t="shared" si="295"/>
        <v>490.30710706000019</v>
      </c>
      <c r="D807" s="13">
        <f ca="1">IF(A807&lt;$B$1,VLOOKUP(A807,[1]DI!$A$4:$B$15000,2,FALSE),0)</f>
        <v>0.13150000000000001</v>
      </c>
      <c r="E807" s="14">
        <f t="shared" ca="1" si="303"/>
        <v>1.0004903700000001</v>
      </c>
      <c r="F807" s="14">
        <f ca="1">(TRUNC(PRODUCT($E$12:$E806),16))</f>
        <v>1.26215773750046</v>
      </c>
      <c r="G807" s="14">
        <f t="shared" ca="1" si="304"/>
        <v>1.2615391165638701</v>
      </c>
      <c r="H807" s="14">
        <f t="shared" ca="1" si="305"/>
        <v>1.0004903700000001</v>
      </c>
      <c r="I807" s="13">
        <f t="shared" si="296"/>
        <v>0.06</v>
      </c>
      <c r="J807" s="29">
        <f t="shared" si="290"/>
        <v>45169</v>
      </c>
      <c r="K807" s="2">
        <f t="shared" si="297"/>
        <v>1</v>
      </c>
      <c r="L807" s="17">
        <f t="shared" si="298"/>
        <v>1</v>
      </c>
      <c r="M807" s="12">
        <f t="shared" si="291"/>
        <v>1.0002312529999999</v>
      </c>
      <c r="N807" s="12">
        <f t="shared" ca="1" si="292"/>
        <v>1.000721736</v>
      </c>
      <c r="O807" s="179">
        <f t="shared" si="299"/>
        <v>0</v>
      </c>
      <c r="P807" s="14">
        <f t="shared" ca="1" si="288"/>
        <v>0.35387228999999998</v>
      </c>
      <c r="Q807" s="14">
        <v>0</v>
      </c>
      <c r="R807" s="14">
        <f t="shared" ca="1" si="307"/>
        <v>0</v>
      </c>
      <c r="S807" s="20">
        <f t="shared" si="293"/>
        <v>0</v>
      </c>
      <c r="T807" s="14">
        <f t="shared" si="306"/>
        <v>0</v>
      </c>
      <c r="U807" s="4" t="str">
        <f t="shared" si="300"/>
        <v>J=</v>
      </c>
      <c r="V807" s="29">
        <f t="shared" si="301"/>
        <v>45189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294"/>
        <v>45171</v>
      </c>
      <c r="B808" s="144">
        <f t="shared" ca="1" si="302"/>
        <v>490.9015848100002</v>
      </c>
      <c r="C808" s="14">
        <f t="shared" si="295"/>
        <v>490.30710706000019</v>
      </c>
      <c r="D808" s="13">
        <f ca="1">IF(A808&lt;$B$1,VLOOKUP(A808,[1]DI!$A$4:$B$15000,2,FALSE),0)</f>
        <v>0</v>
      </c>
      <c r="E808" s="14">
        <f t="shared" ca="1" si="303"/>
        <v>1</v>
      </c>
      <c r="F808" s="14">
        <f ca="1">(TRUNC(PRODUCT($E$12:$E807),16))</f>
        <v>1.2627766617901901</v>
      </c>
      <c r="G808" s="14">
        <f t="shared" ca="1" si="304"/>
        <v>1.2615391165638701</v>
      </c>
      <c r="H808" s="14">
        <f t="shared" ca="1" si="305"/>
        <v>1.00098098</v>
      </c>
      <c r="I808" s="13">
        <f t="shared" si="296"/>
        <v>0.06</v>
      </c>
      <c r="J808" s="29">
        <f t="shared" si="290"/>
        <v>45169</v>
      </c>
      <c r="K808" s="2">
        <f t="shared" si="297"/>
        <v>1</v>
      </c>
      <c r="L808" s="17">
        <f t="shared" si="298"/>
        <v>1</v>
      </c>
      <c r="M808" s="12">
        <f t="shared" si="291"/>
        <v>1.0002312529999999</v>
      </c>
      <c r="N808" s="12">
        <f t="shared" ca="1" si="292"/>
        <v>1.0012124600000001</v>
      </c>
      <c r="O808" s="179">
        <f t="shared" si="299"/>
        <v>0</v>
      </c>
      <c r="P808" s="14">
        <f t="shared" ca="1" si="288"/>
        <v>0.59447775000000003</v>
      </c>
      <c r="Q808" s="14">
        <f t="shared" si="289"/>
        <v>0</v>
      </c>
      <c r="R808" s="14">
        <f t="shared" ca="1" si="307"/>
        <v>0</v>
      </c>
      <c r="S808" s="20">
        <f t="shared" si="293"/>
        <v>0</v>
      </c>
      <c r="T808" s="14">
        <f t="shared" si="306"/>
        <v>0</v>
      </c>
      <c r="U808" s="4" t="str">
        <f t="shared" si="300"/>
        <v>J=</v>
      </c>
      <c r="V808" s="29">
        <f t="shared" si="301"/>
        <v>45189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294"/>
        <v>45172</v>
      </c>
      <c r="B809" s="144">
        <f t="shared" ca="1" si="302"/>
        <v>490.9015848100002</v>
      </c>
      <c r="C809" s="14">
        <f t="shared" si="295"/>
        <v>490.30710706000019</v>
      </c>
      <c r="D809" s="13">
        <f ca="1">IF(A809&lt;$B$1,VLOOKUP(A809,[1]DI!$A$4:$B$15000,2,FALSE),0)</f>
        <v>0</v>
      </c>
      <c r="E809" s="14">
        <f t="shared" ca="1" si="303"/>
        <v>1</v>
      </c>
      <c r="F809" s="14">
        <f ca="1">(TRUNC(PRODUCT($E$12:$E808),16))</f>
        <v>1.2627766617901901</v>
      </c>
      <c r="G809" s="14">
        <f t="shared" ca="1" si="304"/>
        <v>1.2615391165638701</v>
      </c>
      <c r="H809" s="14">
        <f t="shared" ca="1" si="305"/>
        <v>1.00098098</v>
      </c>
      <c r="I809" s="13">
        <f t="shared" si="296"/>
        <v>0.06</v>
      </c>
      <c r="J809" s="29">
        <f t="shared" si="290"/>
        <v>45169</v>
      </c>
      <c r="K809" s="2">
        <f t="shared" si="297"/>
        <v>1</v>
      </c>
      <c r="L809" s="17">
        <f t="shared" si="298"/>
        <v>1</v>
      </c>
      <c r="M809" s="12">
        <f t="shared" si="291"/>
        <v>1.0002312529999999</v>
      </c>
      <c r="N809" s="12">
        <f t="shared" ca="1" si="292"/>
        <v>1.0012124600000001</v>
      </c>
      <c r="O809" s="179">
        <f t="shared" si="299"/>
        <v>0</v>
      </c>
      <c r="P809" s="14">
        <f t="shared" ca="1" si="288"/>
        <v>0.59447775000000003</v>
      </c>
      <c r="Q809" s="14">
        <f t="shared" si="289"/>
        <v>0</v>
      </c>
      <c r="R809" s="14">
        <f t="shared" ca="1" si="307"/>
        <v>0</v>
      </c>
      <c r="S809" s="20">
        <f t="shared" si="293"/>
        <v>0</v>
      </c>
      <c r="T809" s="14">
        <f t="shared" si="306"/>
        <v>0</v>
      </c>
      <c r="U809" s="4" t="str">
        <f t="shared" si="300"/>
        <v>J=</v>
      </c>
      <c r="V809" s="29">
        <f t="shared" si="301"/>
        <v>45189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294"/>
        <v>45173</v>
      </c>
      <c r="B810" s="144">
        <f t="shared" ca="1" si="302"/>
        <v>491.01510709000019</v>
      </c>
      <c r="C810" s="14">
        <f t="shared" si="295"/>
        <v>490.30710706000019</v>
      </c>
      <c r="D810" s="13">
        <f ca="1">IF(A810&lt;$B$1,VLOOKUP(A810,[1]DI!$A$4:$B$15000,2,FALSE),0)</f>
        <v>0.13150000000000001</v>
      </c>
      <c r="E810" s="14">
        <f t="shared" ca="1" si="303"/>
        <v>1.0004903700000001</v>
      </c>
      <c r="F810" s="14">
        <f ca="1">(TRUNC(PRODUCT($E$12:$E809),16))</f>
        <v>1.2627766617901901</v>
      </c>
      <c r="G810" s="14">
        <f t="shared" ca="1" si="304"/>
        <v>1.2615391165638701</v>
      </c>
      <c r="H810" s="14">
        <f t="shared" ca="1" si="305"/>
        <v>1.00098098</v>
      </c>
      <c r="I810" s="13">
        <f t="shared" si="296"/>
        <v>0.06</v>
      </c>
      <c r="J810" s="29">
        <f t="shared" si="290"/>
        <v>45169</v>
      </c>
      <c r="K810" s="2">
        <f t="shared" si="297"/>
        <v>2</v>
      </c>
      <c r="L810" s="17">
        <f t="shared" si="298"/>
        <v>2</v>
      </c>
      <c r="M810" s="12">
        <f t="shared" si="291"/>
        <v>1.000462559</v>
      </c>
      <c r="N810" s="12">
        <f t="shared" ca="1" si="292"/>
        <v>1.0014439930000001</v>
      </c>
      <c r="O810" s="179">
        <f t="shared" si="299"/>
        <v>0</v>
      </c>
      <c r="P810" s="14">
        <f t="shared" ca="1" si="288"/>
        <v>0.70800003</v>
      </c>
      <c r="Q810" s="14">
        <f t="shared" si="289"/>
        <v>0</v>
      </c>
      <c r="R810" s="14">
        <f t="shared" ca="1" si="307"/>
        <v>0</v>
      </c>
      <c r="S810" s="20">
        <f t="shared" si="293"/>
        <v>0</v>
      </c>
      <c r="T810" s="14">
        <f t="shared" si="306"/>
        <v>0</v>
      </c>
      <c r="U810" s="4" t="str">
        <f t="shared" si="300"/>
        <v>J=</v>
      </c>
      <c r="V810" s="29">
        <f t="shared" si="301"/>
        <v>45189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294"/>
        <v>45174</v>
      </c>
      <c r="B811" s="144">
        <f t="shared" ca="1" si="302"/>
        <v>491.36948930000017</v>
      </c>
      <c r="C811" s="14">
        <f t="shared" si="295"/>
        <v>490.30710706000019</v>
      </c>
      <c r="D811" s="13">
        <f ca="1">IF(A811&lt;$B$1,VLOOKUP(A811,[1]DI!$A$4:$B$15000,2,FALSE),0)</f>
        <v>0.13150000000000001</v>
      </c>
      <c r="E811" s="14">
        <f t="shared" ca="1" si="303"/>
        <v>1.0004903700000001</v>
      </c>
      <c r="F811" s="14">
        <f ca="1">(TRUNC(PRODUCT($E$12:$E810),16))</f>
        <v>1.26339588958184</v>
      </c>
      <c r="G811" s="14">
        <f t="shared" ca="1" si="304"/>
        <v>1.2615391165638701</v>
      </c>
      <c r="H811" s="14">
        <f t="shared" ca="1" si="305"/>
        <v>1.0014718300000001</v>
      </c>
      <c r="I811" s="13">
        <f t="shared" si="296"/>
        <v>0.06</v>
      </c>
      <c r="J811" s="29">
        <f t="shared" si="290"/>
        <v>45169</v>
      </c>
      <c r="K811" s="2">
        <f t="shared" si="297"/>
        <v>3</v>
      </c>
      <c r="L811" s="17">
        <f t="shared" si="298"/>
        <v>3</v>
      </c>
      <c r="M811" s="12">
        <f t="shared" si="291"/>
        <v>1.0006939180000001</v>
      </c>
      <c r="N811" s="12">
        <f t="shared" ca="1" si="292"/>
        <v>1.002166769</v>
      </c>
      <c r="O811" s="179">
        <f t="shared" si="299"/>
        <v>0</v>
      </c>
      <c r="P811" s="14">
        <f t="shared" ca="1" si="288"/>
        <v>1.06238224</v>
      </c>
      <c r="Q811" s="14">
        <f t="shared" si="289"/>
        <v>0</v>
      </c>
      <c r="R811" s="14">
        <f t="shared" ca="1" si="307"/>
        <v>0</v>
      </c>
      <c r="S811" s="20">
        <f t="shared" si="293"/>
        <v>0</v>
      </c>
      <c r="T811" s="14">
        <f t="shared" si="306"/>
        <v>0</v>
      </c>
      <c r="U811" s="4" t="str">
        <f t="shared" si="300"/>
        <v>J=</v>
      </c>
      <c r="V811" s="29">
        <f t="shared" si="301"/>
        <v>45189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294"/>
        <v>45175</v>
      </c>
      <c r="B812" s="144">
        <f t="shared" ca="1" si="302"/>
        <v>491.72412744000019</v>
      </c>
      <c r="C812" s="14">
        <f t="shared" si="295"/>
        <v>490.30710706000019</v>
      </c>
      <c r="D812" s="13">
        <f ca="1">IF(A812&lt;$B$1,VLOOKUP(A812,[1]DI!$A$4:$B$15000,2,FALSE),0)</f>
        <v>0.13150000000000001</v>
      </c>
      <c r="E812" s="14">
        <f t="shared" ca="1" si="303"/>
        <v>1.0004903700000001</v>
      </c>
      <c r="F812" s="14">
        <f ca="1">(TRUNC(PRODUCT($E$12:$E811),16))</f>
        <v>1.2640154210242101</v>
      </c>
      <c r="G812" s="14">
        <f t="shared" ca="1" si="304"/>
        <v>1.2615391165638701</v>
      </c>
      <c r="H812" s="14">
        <f t="shared" ca="1" si="305"/>
        <v>1.00196292</v>
      </c>
      <c r="I812" s="13">
        <f t="shared" si="296"/>
        <v>0.06</v>
      </c>
      <c r="J812" s="29">
        <f t="shared" si="290"/>
        <v>45169</v>
      </c>
      <c r="K812" s="2">
        <f t="shared" si="297"/>
        <v>4</v>
      </c>
      <c r="L812" s="17">
        <f t="shared" si="298"/>
        <v>4</v>
      </c>
      <c r="M812" s="12">
        <f t="shared" si="291"/>
        <v>1.0009253309999999</v>
      </c>
      <c r="N812" s="12">
        <f t="shared" ca="1" si="292"/>
        <v>1.0028900670000001</v>
      </c>
      <c r="O812" s="179">
        <f t="shared" si="299"/>
        <v>0</v>
      </c>
      <c r="P812" s="14">
        <f t="shared" ca="1" si="288"/>
        <v>1.4170203800000001</v>
      </c>
      <c r="Q812" s="14">
        <f t="shared" si="289"/>
        <v>0</v>
      </c>
      <c r="R812" s="14">
        <f t="shared" ca="1" si="307"/>
        <v>0</v>
      </c>
      <c r="S812" s="20">
        <f t="shared" si="293"/>
        <v>0</v>
      </c>
      <c r="T812" s="14">
        <f t="shared" si="306"/>
        <v>0</v>
      </c>
      <c r="U812" s="4" t="str">
        <f t="shared" si="300"/>
        <v>J=</v>
      </c>
      <c r="V812" s="29">
        <f t="shared" si="301"/>
        <v>45189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294"/>
        <v>45176</v>
      </c>
      <c r="B813" s="144">
        <f t="shared" ca="1" si="302"/>
        <v>492.07902644000018</v>
      </c>
      <c r="C813" s="14">
        <f t="shared" si="295"/>
        <v>490.30710706000019</v>
      </c>
      <c r="D813" s="13">
        <f ca="1">IF(A813&lt;$B$1,VLOOKUP(A813,[1]DI!$A$4:$B$15000,2,FALSE),0)</f>
        <v>0</v>
      </c>
      <c r="E813" s="14">
        <f t="shared" ca="1" si="303"/>
        <v>1</v>
      </c>
      <c r="F813" s="14">
        <f ca="1">(TRUNC(PRODUCT($E$12:$E812),16))</f>
        <v>1.26463525626622</v>
      </c>
      <c r="G813" s="14">
        <f t="shared" ca="1" si="304"/>
        <v>1.2615391165638701</v>
      </c>
      <c r="H813" s="14">
        <f t="shared" ca="1" si="305"/>
        <v>1.0024542599999999</v>
      </c>
      <c r="I813" s="13">
        <f t="shared" si="296"/>
        <v>0.06</v>
      </c>
      <c r="J813" s="29">
        <f t="shared" si="290"/>
        <v>45169</v>
      </c>
      <c r="K813" s="2">
        <f t="shared" si="297"/>
        <v>4</v>
      </c>
      <c r="L813" s="17">
        <f t="shared" si="298"/>
        <v>5</v>
      </c>
      <c r="M813" s="12">
        <f t="shared" si="291"/>
        <v>1.001156798</v>
      </c>
      <c r="N813" s="12">
        <f t="shared" ca="1" si="292"/>
        <v>1.0036138969999999</v>
      </c>
      <c r="O813" s="179">
        <f t="shared" si="299"/>
        <v>0</v>
      </c>
      <c r="P813" s="14">
        <f t="shared" ca="1" si="288"/>
        <v>1.7719193799999999</v>
      </c>
      <c r="Q813" s="14">
        <f t="shared" si="289"/>
        <v>0</v>
      </c>
      <c r="R813" s="14">
        <f t="shared" ca="1" si="307"/>
        <v>0</v>
      </c>
      <c r="S813" s="20">
        <f t="shared" si="293"/>
        <v>0</v>
      </c>
      <c r="T813" s="14">
        <f t="shared" si="306"/>
        <v>0</v>
      </c>
      <c r="U813" s="4" t="str">
        <f t="shared" si="300"/>
        <v>J=</v>
      </c>
      <c r="V813" s="29">
        <f t="shared" si="301"/>
        <v>45189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ht="15" x14ac:dyDescent="0.25">
      <c r="A814" s="145">
        <f t="shared" si="294"/>
        <v>45177</v>
      </c>
      <c r="B814" s="146">
        <f t="shared" ca="1" si="302"/>
        <v>492.07902644000018</v>
      </c>
      <c r="C814" s="147">
        <f t="shared" si="295"/>
        <v>490.30710706000019</v>
      </c>
      <c r="D814" s="13">
        <f ca="1">IF(A814&lt;$B$1,VLOOKUP(A814,[1]DI!$A$4:$B$15000,2,FALSE),0)</f>
        <v>0.13150000000000001</v>
      </c>
      <c r="E814" s="147">
        <f t="shared" ca="1" si="303"/>
        <v>1.0004903700000001</v>
      </c>
      <c r="F814" s="147">
        <f ca="1">(TRUNC(PRODUCT($E$12:$E813),16))</f>
        <v>1.26463525626622</v>
      </c>
      <c r="G814" s="147">
        <f t="shared" ca="1" si="304"/>
        <v>1.2615391165638701</v>
      </c>
      <c r="H814" s="147">
        <f t="shared" ca="1" si="305"/>
        <v>1.0024542599999999</v>
      </c>
      <c r="I814" s="148">
        <f t="shared" si="296"/>
        <v>0.06</v>
      </c>
      <c r="J814" s="145">
        <f t="shared" si="290"/>
        <v>45169</v>
      </c>
      <c r="K814" s="149">
        <f t="shared" si="297"/>
        <v>5</v>
      </c>
      <c r="L814" s="150">
        <f t="shared" si="298"/>
        <v>5</v>
      </c>
      <c r="M814" s="151">
        <f t="shared" si="291"/>
        <v>1.001156798</v>
      </c>
      <c r="N814" s="151">
        <f t="shared" ca="1" si="292"/>
        <v>1.0036138969999999</v>
      </c>
      <c r="O814" s="180">
        <v>16.5</v>
      </c>
      <c r="P814" s="147">
        <f t="shared" ca="1" si="288"/>
        <v>1.7719193799999999</v>
      </c>
      <c r="Q814" s="147">
        <f ca="1">P814</f>
        <v>1.7719193799999999</v>
      </c>
      <c r="R814" s="147">
        <f t="shared" ca="1" si="307"/>
        <v>0</v>
      </c>
      <c r="S814" s="152">
        <f>T814/C814</f>
        <v>1.1796691495422677E-2</v>
      </c>
      <c r="T814" s="147">
        <v>5.7840016800000003</v>
      </c>
      <c r="U814" s="153" t="str">
        <f t="shared" si="300"/>
        <v>J=</v>
      </c>
      <c r="V814" s="145">
        <f t="shared" si="301"/>
        <v>45189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294"/>
        <v>45178</v>
      </c>
      <c r="B815" s="144">
        <f t="shared" ca="1" si="302"/>
        <v>484.8728031400002</v>
      </c>
      <c r="C815" s="14">
        <f t="shared" si="295"/>
        <v>484.52310538000017</v>
      </c>
      <c r="D815" s="13">
        <f ca="1">IF(A815&lt;$B$1,VLOOKUP(A815,[1]DI!$A$4:$B$15000,2,FALSE),0)</f>
        <v>0</v>
      </c>
      <c r="E815" s="14">
        <f t="shared" ca="1" si="303"/>
        <v>1</v>
      </c>
      <c r="F815" s="14">
        <f ca="1">(TRUNC(PRODUCT($E$12:$E814),16))</f>
        <v>1.26525539545683</v>
      </c>
      <c r="G815" s="14">
        <f t="shared" ca="1" si="304"/>
        <v>1.26463525626622</v>
      </c>
      <c r="H815" s="14">
        <f t="shared" ca="1" si="305"/>
        <v>1.0004903700000001</v>
      </c>
      <c r="I815" s="13">
        <f t="shared" si="296"/>
        <v>0.06</v>
      </c>
      <c r="J815" s="29">
        <f t="shared" si="290"/>
        <v>45177</v>
      </c>
      <c r="K815" s="2">
        <f t="shared" si="297"/>
        <v>1</v>
      </c>
      <c r="L815" s="17">
        <f t="shared" si="298"/>
        <v>1</v>
      </c>
      <c r="M815" s="12">
        <f t="shared" si="291"/>
        <v>1.0002312529999999</v>
      </c>
      <c r="N815" s="12">
        <f t="shared" ca="1" si="292"/>
        <v>1.000721736</v>
      </c>
      <c r="O815" s="179">
        <f t="shared" si="299"/>
        <v>0</v>
      </c>
      <c r="P815" s="14">
        <f t="shared" ca="1" si="288"/>
        <v>0.34969776000000002</v>
      </c>
      <c r="Q815" s="14">
        <v>0</v>
      </c>
      <c r="R815" s="14">
        <f t="shared" ca="1" si="307"/>
        <v>0</v>
      </c>
      <c r="S815" s="20">
        <f t="shared" si="293"/>
        <v>0</v>
      </c>
      <c r="T815" s="14">
        <f t="shared" si="306"/>
        <v>0</v>
      </c>
      <c r="U815" s="4" t="str">
        <f t="shared" si="300"/>
        <v>J=</v>
      </c>
      <c r="V815" s="29">
        <f t="shared" si="301"/>
        <v>45189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294"/>
        <v>45179</v>
      </c>
      <c r="B816" s="144">
        <f t="shared" ca="1" si="302"/>
        <v>484.8728031400002</v>
      </c>
      <c r="C816" s="14">
        <f t="shared" si="295"/>
        <v>484.52310538000017</v>
      </c>
      <c r="D816" s="13">
        <f ca="1">IF(A816&lt;$B$1,VLOOKUP(A816,[1]DI!$A$4:$B$15000,2,FALSE),0)</f>
        <v>0</v>
      </c>
      <c r="E816" s="14">
        <f t="shared" ca="1" si="303"/>
        <v>1</v>
      </c>
      <c r="F816" s="14">
        <f ca="1">(TRUNC(PRODUCT($E$12:$E815),16))</f>
        <v>1.26525539545683</v>
      </c>
      <c r="G816" s="14">
        <f t="shared" ca="1" si="304"/>
        <v>1.26463525626622</v>
      </c>
      <c r="H816" s="14">
        <f t="shared" ca="1" si="305"/>
        <v>1.0004903700000001</v>
      </c>
      <c r="I816" s="13">
        <f t="shared" si="296"/>
        <v>0.06</v>
      </c>
      <c r="J816" s="29">
        <f t="shared" si="290"/>
        <v>45177</v>
      </c>
      <c r="K816" s="2">
        <f t="shared" si="297"/>
        <v>1</v>
      </c>
      <c r="L816" s="17">
        <f t="shared" si="298"/>
        <v>1</v>
      </c>
      <c r="M816" s="12">
        <f t="shared" si="291"/>
        <v>1.0002312529999999</v>
      </c>
      <c r="N816" s="12">
        <f t="shared" ca="1" si="292"/>
        <v>1.000721736</v>
      </c>
      <c r="O816" s="179">
        <f t="shared" si="299"/>
        <v>0</v>
      </c>
      <c r="P816" s="14">
        <f t="shared" ca="1" si="288"/>
        <v>0.34969776000000002</v>
      </c>
      <c r="Q816" s="14">
        <f t="shared" si="289"/>
        <v>0</v>
      </c>
      <c r="R816" s="14">
        <f t="shared" ca="1" si="307"/>
        <v>0</v>
      </c>
      <c r="S816" s="20">
        <f t="shared" si="293"/>
        <v>0</v>
      </c>
      <c r="T816" s="14">
        <f t="shared" si="306"/>
        <v>0</v>
      </c>
      <c r="U816" s="4" t="str">
        <f t="shared" si="300"/>
        <v>J=</v>
      </c>
      <c r="V816" s="29">
        <f t="shared" si="301"/>
        <v>45189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294"/>
        <v>45180</v>
      </c>
      <c r="B817" s="144">
        <f t="shared" ca="1" si="302"/>
        <v>484.8728031400002</v>
      </c>
      <c r="C817" s="14">
        <f t="shared" si="295"/>
        <v>484.52310538000017</v>
      </c>
      <c r="D817" s="13">
        <f ca="1">IF(A817&lt;$B$1,VLOOKUP(A817,[1]DI!$A$4:$B$15000,2,FALSE),0)</f>
        <v>0.13150000000000001</v>
      </c>
      <c r="E817" s="14">
        <f t="shared" ca="1" si="303"/>
        <v>1.0004903700000001</v>
      </c>
      <c r="F817" s="14">
        <f ca="1">(TRUNC(PRODUCT($E$12:$E816),16))</f>
        <v>1.26525539545683</v>
      </c>
      <c r="G817" s="14">
        <f t="shared" ca="1" si="304"/>
        <v>1.26463525626622</v>
      </c>
      <c r="H817" s="14">
        <f t="shared" ca="1" si="305"/>
        <v>1.0004903700000001</v>
      </c>
      <c r="I817" s="13">
        <f t="shared" si="296"/>
        <v>0.06</v>
      </c>
      <c r="J817" s="29">
        <f t="shared" si="290"/>
        <v>45177</v>
      </c>
      <c r="K817" s="2">
        <f t="shared" si="297"/>
        <v>1</v>
      </c>
      <c r="L817" s="17">
        <f t="shared" si="298"/>
        <v>1</v>
      </c>
      <c r="M817" s="12">
        <f t="shared" si="291"/>
        <v>1.0002312529999999</v>
      </c>
      <c r="N817" s="12">
        <f t="shared" ca="1" si="292"/>
        <v>1.000721736</v>
      </c>
      <c r="O817" s="179">
        <f t="shared" si="299"/>
        <v>0</v>
      </c>
      <c r="P817" s="14">
        <f t="shared" ca="1" si="288"/>
        <v>0.34969776000000002</v>
      </c>
      <c r="Q817" s="14">
        <f t="shared" si="289"/>
        <v>0</v>
      </c>
      <c r="R817" s="14">
        <f t="shared" ca="1" si="307"/>
        <v>0</v>
      </c>
      <c r="S817" s="20">
        <f t="shared" si="293"/>
        <v>0</v>
      </c>
      <c r="T817" s="14">
        <f t="shared" si="306"/>
        <v>0</v>
      </c>
      <c r="U817" s="4" t="str">
        <f t="shared" si="300"/>
        <v>J=</v>
      </c>
      <c r="V817" s="29">
        <f t="shared" si="301"/>
        <v>45189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294"/>
        <v>45181</v>
      </c>
      <c r="B818" s="144">
        <f t="shared" ca="1" si="302"/>
        <v>485.22275335000018</v>
      </c>
      <c r="C818" s="14">
        <f t="shared" si="295"/>
        <v>484.52310538000017</v>
      </c>
      <c r="D818" s="13">
        <f ca="1">IF(A818&lt;$B$1,VLOOKUP(A818,[1]DI!$A$4:$B$15000,2,FALSE),0)</f>
        <v>0.13150000000000001</v>
      </c>
      <c r="E818" s="14">
        <f t="shared" ca="1" si="303"/>
        <v>1.0004903700000001</v>
      </c>
      <c r="F818" s="14">
        <f ca="1">(TRUNC(PRODUCT($E$12:$E817),16))</f>
        <v>1.2658758387450999</v>
      </c>
      <c r="G818" s="14">
        <f t="shared" ca="1" si="304"/>
        <v>1.26463525626622</v>
      </c>
      <c r="H818" s="14">
        <f t="shared" ca="1" si="305"/>
        <v>1.00098098</v>
      </c>
      <c r="I818" s="13">
        <f t="shared" si="296"/>
        <v>0.06</v>
      </c>
      <c r="J818" s="29">
        <f t="shared" si="290"/>
        <v>45177</v>
      </c>
      <c r="K818" s="2">
        <f t="shared" si="297"/>
        <v>2</v>
      </c>
      <c r="L818" s="17">
        <f t="shared" si="298"/>
        <v>2</v>
      </c>
      <c r="M818" s="12">
        <f t="shared" si="291"/>
        <v>1.000462559</v>
      </c>
      <c r="N818" s="12">
        <f t="shared" ca="1" si="292"/>
        <v>1.0014439930000001</v>
      </c>
      <c r="O818" s="179">
        <f t="shared" si="299"/>
        <v>0</v>
      </c>
      <c r="P818" s="14">
        <f t="shared" ref="P818:P881" ca="1" si="308">TRUNC(((N818-1)*C818),8)+TRUNC(R817*N818,8)</f>
        <v>0.69964797000000001</v>
      </c>
      <c r="Q818" s="14">
        <f t="shared" ref="Q818:Q881" si="309">Q817</f>
        <v>0</v>
      </c>
      <c r="R818" s="14">
        <f t="shared" ca="1" si="307"/>
        <v>0</v>
      </c>
      <c r="S818" s="20">
        <f t="shared" si="293"/>
        <v>0</v>
      </c>
      <c r="T818" s="14">
        <f t="shared" si="306"/>
        <v>0</v>
      </c>
      <c r="U818" s="4" t="str">
        <f t="shared" si="300"/>
        <v>J=</v>
      </c>
      <c r="V818" s="29">
        <f t="shared" si="301"/>
        <v>45189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294"/>
        <v>45182</v>
      </c>
      <c r="B819" s="144">
        <f t="shared" ca="1" si="302"/>
        <v>485.57295502000017</v>
      </c>
      <c r="C819" s="14">
        <f t="shared" si="295"/>
        <v>484.52310538000017</v>
      </c>
      <c r="D819" s="13">
        <f ca="1">IF(A819&lt;$B$1,VLOOKUP(A819,[1]DI!$A$4:$B$15000,2,FALSE),0)</f>
        <v>0.13150000000000001</v>
      </c>
      <c r="E819" s="14">
        <f t="shared" ca="1" si="303"/>
        <v>1.0004903700000001</v>
      </c>
      <c r="F819" s="14">
        <f ca="1">(TRUNC(PRODUCT($E$12:$E818),16))</f>
        <v>1.26649658628015</v>
      </c>
      <c r="G819" s="14">
        <f t="shared" ca="1" si="304"/>
        <v>1.26463525626622</v>
      </c>
      <c r="H819" s="14">
        <f t="shared" ca="1" si="305"/>
        <v>1.0014718300000001</v>
      </c>
      <c r="I819" s="13">
        <f t="shared" si="296"/>
        <v>0.06</v>
      </c>
      <c r="J819" s="29">
        <f t="shared" si="290"/>
        <v>45177</v>
      </c>
      <c r="K819" s="2">
        <f t="shared" si="297"/>
        <v>3</v>
      </c>
      <c r="L819" s="17">
        <f t="shared" si="298"/>
        <v>3</v>
      </c>
      <c r="M819" s="12">
        <f t="shared" si="291"/>
        <v>1.0006939180000001</v>
      </c>
      <c r="N819" s="12">
        <f t="shared" ca="1" si="292"/>
        <v>1.002166769</v>
      </c>
      <c r="O819" s="179">
        <f t="shared" si="299"/>
        <v>0</v>
      </c>
      <c r="P819" s="14">
        <f t="shared" ca="1" si="308"/>
        <v>1.0498496399999999</v>
      </c>
      <c r="Q819" s="14">
        <f t="shared" si="309"/>
        <v>0</v>
      </c>
      <c r="R819" s="14">
        <f t="shared" ca="1" si="307"/>
        <v>0</v>
      </c>
      <c r="S819" s="20">
        <f t="shared" si="293"/>
        <v>0</v>
      </c>
      <c r="T819" s="14">
        <f t="shared" si="306"/>
        <v>0</v>
      </c>
      <c r="U819" s="4" t="str">
        <f t="shared" si="300"/>
        <v>J=</v>
      </c>
      <c r="V819" s="29">
        <f t="shared" si="301"/>
        <v>45189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ht="15" x14ac:dyDescent="0.25">
      <c r="A820" s="145">
        <f t="shared" si="294"/>
        <v>45183</v>
      </c>
      <c r="B820" s="146">
        <f t="shared" ca="1" si="302"/>
        <v>485.92340961000019</v>
      </c>
      <c r="C820" s="147">
        <f t="shared" si="295"/>
        <v>484.52310538000017</v>
      </c>
      <c r="D820" s="13">
        <f ca="1">IF(A820&lt;$B$1,VLOOKUP(A820,[1]DI!$A$4:$B$15000,2,FALSE),0)</f>
        <v>0.13150000000000001</v>
      </c>
      <c r="E820" s="147">
        <f t="shared" ca="1" si="303"/>
        <v>1.0004903700000001</v>
      </c>
      <c r="F820" s="147">
        <f ca="1">(TRUNC(PRODUCT($E$12:$E819),16))</f>
        <v>1.26711763821116</v>
      </c>
      <c r="G820" s="147">
        <f t="shared" ca="1" si="304"/>
        <v>1.26463525626622</v>
      </c>
      <c r="H820" s="147">
        <f t="shared" ca="1" si="305"/>
        <v>1.00196292</v>
      </c>
      <c r="I820" s="148">
        <f t="shared" si="296"/>
        <v>0.06</v>
      </c>
      <c r="J820" s="145">
        <f t="shared" si="290"/>
        <v>45177</v>
      </c>
      <c r="K820" s="149">
        <f t="shared" si="297"/>
        <v>4</v>
      </c>
      <c r="L820" s="150">
        <f t="shared" si="298"/>
        <v>4</v>
      </c>
      <c r="M820" s="151">
        <f t="shared" si="291"/>
        <v>1.0009253309999999</v>
      </c>
      <c r="N820" s="151">
        <f t="shared" ca="1" si="292"/>
        <v>1.0028900670000001</v>
      </c>
      <c r="O820" s="180">
        <v>16.8</v>
      </c>
      <c r="P820" s="147">
        <f t="shared" ca="1" si="308"/>
        <v>1.4003042299999999</v>
      </c>
      <c r="Q820" s="147">
        <f ca="1">P820</f>
        <v>1.4003042299999999</v>
      </c>
      <c r="R820" s="147">
        <f t="shared" ca="1" si="307"/>
        <v>0</v>
      </c>
      <c r="S820" s="152">
        <f>T820/C820</f>
        <v>6.1858709042355532E-3</v>
      </c>
      <c r="T820" s="147">
        <v>2.9971973799999998</v>
      </c>
      <c r="U820" s="153" t="str">
        <f t="shared" si="300"/>
        <v>J=</v>
      </c>
      <c r="V820" s="145">
        <f t="shared" si="301"/>
        <v>45189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294"/>
        <v>45184</v>
      </c>
      <c r="B821" s="144">
        <f t="shared" ca="1" si="302"/>
        <v>481.87344258000019</v>
      </c>
      <c r="C821" s="14">
        <f t="shared" si="295"/>
        <v>481.52590800000019</v>
      </c>
      <c r="D821" s="13">
        <f ca="1">IF(A821&lt;$B$1,VLOOKUP(A821,[1]DI!$A$4:$B$15000,2,FALSE),0)</f>
        <v>0.13150000000000001</v>
      </c>
      <c r="E821" s="14">
        <f t="shared" ca="1" si="303"/>
        <v>1.0004903700000001</v>
      </c>
      <c r="F821" s="14">
        <f ca="1">(TRUNC(PRODUCT($E$12:$E820),16))</f>
        <v>1.26773899468741</v>
      </c>
      <c r="G821" s="14">
        <f t="shared" ca="1" si="304"/>
        <v>1.26711763821116</v>
      </c>
      <c r="H821" s="14">
        <f t="shared" ca="1" si="305"/>
        <v>1.0004903700000001</v>
      </c>
      <c r="I821" s="13">
        <f t="shared" si="296"/>
        <v>0.06</v>
      </c>
      <c r="J821" s="29">
        <f t="shared" si="290"/>
        <v>45183</v>
      </c>
      <c r="K821" s="2">
        <f t="shared" si="297"/>
        <v>1</v>
      </c>
      <c r="L821" s="17">
        <f t="shared" si="298"/>
        <v>1</v>
      </c>
      <c r="M821" s="12">
        <f t="shared" si="291"/>
        <v>1.0002312529999999</v>
      </c>
      <c r="N821" s="12">
        <f t="shared" ca="1" si="292"/>
        <v>1.000721736</v>
      </c>
      <c r="O821" s="179">
        <f t="shared" si="299"/>
        <v>0</v>
      </c>
      <c r="P821" s="14">
        <f t="shared" ca="1" si="308"/>
        <v>0.34753457999999998</v>
      </c>
      <c r="Q821" s="14">
        <v>0</v>
      </c>
      <c r="R821" s="14">
        <f t="shared" ca="1" si="307"/>
        <v>0</v>
      </c>
      <c r="S821" s="20">
        <f t="shared" si="293"/>
        <v>0</v>
      </c>
      <c r="T821" s="14">
        <f t="shared" si="306"/>
        <v>0</v>
      </c>
      <c r="U821" s="4" t="str">
        <f t="shared" si="300"/>
        <v>J=</v>
      </c>
      <c r="V821" s="29">
        <f t="shared" si="301"/>
        <v>45189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294"/>
        <v>45185</v>
      </c>
      <c r="B822" s="144">
        <f t="shared" ca="1" si="302"/>
        <v>482.1097389000002</v>
      </c>
      <c r="C822" s="14">
        <f t="shared" si="295"/>
        <v>481.52590800000019</v>
      </c>
      <c r="D822" s="13">
        <f ca="1">IF(A822&lt;$B$1,VLOOKUP(A822,[1]DI!$A$4:$B$15000,2,FALSE),0)</f>
        <v>0</v>
      </c>
      <c r="E822" s="14">
        <f t="shared" ca="1" si="303"/>
        <v>1</v>
      </c>
      <c r="F822" s="14">
        <f ca="1">(TRUNC(PRODUCT($E$12:$E821),16))</f>
        <v>1.2683606558582401</v>
      </c>
      <c r="G822" s="14">
        <f t="shared" ca="1" si="304"/>
        <v>1.26711763821116</v>
      </c>
      <c r="H822" s="14">
        <f t="shared" ca="1" si="305"/>
        <v>1.00098098</v>
      </c>
      <c r="I822" s="13">
        <f t="shared" si="296"/>
        <v>0.06</v>
      </c>
      <c r="J822" s="29">
        <f t="shared" si="290"/>
        <v>45183</v>
      </c>
      <c r="K822" s="2">
        <f t="shared" si="297"/>
        <v>1</v>
      </c>
      <c r="L822" s="17">
        <f t="shared" si="298"/>
        <v>1</v>
      </c>
      <c r="M822" s="12">
        <f t="shared" si="291"/>
        <v>1.0002312529999999</v>
      </c>
      <c r="N822" s="12">
        <f t="shared" ca="1" si="292"/>
        <v>1.0012124600000001</v>
      </c>
      <c r="O822" s="179">
        <f t="shared" si="299"/>
        <v>0</v>
      </c>
      <c r="P822" s="14">
        <f t="shared" ca="1" si="308"/>
        <v>0.58383090000000004</v>
      </c>
      <c r="Q822" s="14">
        <f t="shared" si="309"/>
        <v>0</v>
      </c>
      <c r="R822" s="14">
        <f t="shared" ca="1" si="307"/>
        <v>0</v>
      </c>
      <c r="S822" s="20">
        <f t="shared" si="293"/>
        <v>0</v>
      </c>
      <c r="T822" s="14">
        <f t="shared" si="306"/>
        <v>0</v>
      </c>
      <c r="U822" s="4" t="str">
        <f t="shared" si="300"/>
        <v>J=</v>
      </c>
      <c r="V822" s="29">
        <f t="shared" si="301"/>
        <v>45189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294"/>
        <v>45186</v>
      </c>
      <c r="B823" s="144">
        <f t="shared" ca="1" si="302"/>
        <v>482.1097389000002</v>
      </c>
      <c r="C823" s="14">
        <f t="shared" si="295"/>
        <v>481.52590800000019</v>
      </c>
      <c r="D823" s="13">
        <f ca="1">IF(A823&lt;$B$1,VLOOKUP(A823,[1]DI!$A$4:$B$15000,2,FALSE),0)</f>
        <v>0</v>
      </c>
      <c r="E823" s="14">
        <f t="shared" ca="1" si="303"/>
        <v>1</v>
      </c>
      <c r="F823" s="14">
        <f ca="1">(TRUNC(PRODUCT($E$12:$E822),16))</f>
        <v>1.2683606558582401</v>
      </c>
      <c r="G823" s="14">
        <f t="shared" ca="1" si="304"/>
        <v>1.26711763821116</v>
      </c>
      <c r="H823" s="14">
        <f t="shared" ca="1" si="305"/>
        <v>1.00098098</v>
      </c>
      <c r="I823" s="13">
        <f t="shared" si="296"/>
        <v>0.06</v>
      </c>
      <c r="J823" s="29">
        <f t="shared" si="290"/>
        <v>45183</v>
      </c>
      <c r="K823" s="2">
        <f t="shared" si="297"/>
        <v>1</v>
      </c>
      <c r="L823" s="17">
        <f t="shared" si="298"/>
        <v>1</v>
      </c>
      <c r="M823" s="12">
        <f t="shared" si="291"/>
        <v>1.0002312529999999</v>
      </c>
      <c r="N823" s="12">
        <f t="shared" ca="1" si="292"/>
        <v>1.0012124600000001</v>
      </c>
      <c r="O823" s="179">
        <f t="shared" si="299"/>
        <v>0</v>
      </c>
      <c r="P823" s="14">
        <f t="shared" ca="1" si="308"/>
        <v>0.58383090000000004</v>
      </c>
      <c r="Q823" s="14">
        <f t="shared" si="309"/>
        <v>0</v>
      </c>
      <c r="R823" s="14">
        <f t="shared" ca="1" si="307"/>
        <v>0</v>
      </c>
      <c r="S823" s="20">
        <f t="shared" si="293"/>
        <v>0</v>
      </c>
      <c r="T823" s="14">
        <f t="shared" si="306"/>
        <v>0</v>
      </c>
      <c r="U823" s="4" t="str">
        <f t="shared" si="300"/>
        <v>J=</v>
      </c>
      <c r="V823" s="29">
        <f t="shared" si="301"/>
        <v>45189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294"/>
        <v>45187</v>
      </c>
      <c r="B824" s="144">
        <f t="shared" ca="1" si="302"/>
        <v>482.2212280400002</v>
      </c>
      <c r="C824" s="14">
        <f t="shared" si="295"/>
        <v>481.52590800000019</v>
      </c>
      <c r="D824" s="13">
        <f ca="1">IF(A824&lt;$B$1,VLOOKUP(A824,[1]DI!$A$4:$B$15000,2,FALSE),0)</f>
        <v>0.13150000000000001</v>
      </c>
      <c r="E824" s="14">
        <f t="shared" ca="1" si="303"/>
        <v>1.0004903700000001</v>
      </c>
      <c r="F824" s="14">
        <f ca="1">(TRUNC(PRODUCT($E$12:$E823),16))</f>
        <v>1.2683606558582401</v>
      </c>
      <c r="G824" s="14">
        <f t="shared" ca="1" si="304"/>
        <v>1.26711763821116</v>
      </c>
      <c r="H824" s="14">
        <f t="shared" ca="1" si="305"/>
        <v>1.00098098</v>
      </c>
      <c r="I824" s="13">
        <f t="shared" si="296"/>
        <v>0.06</v>
      </c>
      <c r="J824" s="29">
        <f t="shared" si="290"/>
        <v>45183</v>
      </c>
      <c r="K824" s="2">
        <f t="shared" si="297"/>
        <v>2</v>
      </c>
      <c r="L824" s="17">
        <f t="shared" si="298"/>
        <v>2</v>
      </c>
      <c r="M824" s="12">
        <f t="shared" si="291"/>
        <v>1.000462559</v>
      </c>
      <c r="N824" s="12">
        <f t="shared" ca="1" si="292"/>
        <v>1.0014439930000001</v>
      </c>
      <c r="O824" s="179">
        <f t="shared" si="299"/>
        <v>0</v>
      </c>
      <c r="P824" s="14">
        <f t="shared" ca="1" si="308"/>
        <v>0.69532004000000003</v>
      </c>
      <c r="Q824" s="14">
        <f t="shared" si="309"/>
        <v>0</v>
      </c>
      <c r="R824" s="14">
        <f t="shared" ca="1" si="307"/>
        <v>0</v>
      </c>
      <c r="S824" s="20">
        <f t="shared" si="293"/>
        <v>0</v>
      </c>
      <c r="T824" s="14">
        <f t="shared" si="306"/>
        <v>0</v>
      </c>
      <c r="U824" s="4" t="str">
        <f t="shared" si="300"/>
        <v>J=</v>
      </c>
      <c r="V824" s="29">
        <f t="shared" si="301"/>
        <v>45189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294"/>
        <v>45188</v>
      </c>
      <c r="B825" s="144">
        <f t="shared" ca="1" si="302"/>
        <v>482.56926341000019</v>
      </c>
      <c r="C825" s="14">
        <f t="shared" si="295"/>
        <v>481.52590800000019</v>
      </c>
      <c r="D825" s="13">
        <f ca="1">IF(A825&lt;$B$1,VLOOKUP(A825,[1]DI!$A$4:$B$15000,2,FALSE),0)</f>
        <v>0.13150000000000001</v>
      </c>
      <c r="E825" s="14">
        <f t="shared" ca="1" si="303"/>
        <v>1.0004903700000001</v>
      </c>
      <c r="F825" s="14">
        <f ca="1">(TRUNC(PRODUCT($E$12:$E824),16))</f>
        <v>1.26898262187305</v>
      </c>
      <c r="G825" s="14">
        <f t="shared" ca="1" si="304"/>
        <v>1.26711763821116</v>
      </c>
      <c r="H825" s="14">
        <f t="shared" ca="1" si="305"/>
        <v>1.0014718300000001</v>
      </c>
      <c r="I825" s="13">
        <f t="shared" si="296"/>
        <v>0.06</v>
      </c>
      <c r="J825" s="29">
        <f t="shared" si="290"/>
        <v>45183</v>
      </c>
      <c r="K825" s="2">
        <f t="shared" si="297"/>
        <v>3</v>
      </c>
      <c r="L825" s="17">
        <f t="shared" si="298"/>
        <v>3</v>
      </c>
      <c r="M825" s="12">
        <f t="shared" si="291"/>
        <v>1.0006939180000001</v>
      </c>
      <c r="N825" s="12">
        <f t="shared" ca="1" si="292"/>
        <v>1.002166769</v>
      </c>
      <c r="O825" s="179">
        <f t="shared" si="299"/>
        <v>0</v>
      </c>
      <c r="P825" s="14">
        <f t="shared" ca="1" si="308"/>
        <v>1.04335541</v>
      </c>
      <c r="Q825" s="14">
        <f t="shared" si="309"/>
        <v>0</v>
      </c>
      <c r="R825" s="14">
        <f t="shared" ca="1" si="307"/>
        <v>0</v>
      </c>
      <c r="S825" s="20">
        <f t="shared" si="293"/>
        <v>0</v>
      </c>
      <c r="T825" s="14">
        <f t="shared" si="306"/>
        <v>0</v>
      </c>
      <c r="U825" s="4" t="str">
        <f t="shared" si="300"/>
        <v>J=</v>
      </c>
      <c r="V825" s="29">
        <f t="shared" si="301"/>
        <v>45189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ht="15" x14ac:dyDescent="0.25">
      <c r="A826" s="145">
        <f t="shared" si="294"/>
        <v>45189</v>
      </c>
      <c r="B826" s="146">
        <f t="shared" ca="1" si="302"/>
        <v>482.91755013000017</v>
      </c>
      <c r="C826" s="147">
        <f t="shared" si="295"/>
        <v>481.52590800000019</v>
      </c>
      <c r="D826" s="13">
        <f ca="1">IF(A826&lt;$B$1,VLOOKUP(A826,[1]DI!$A$4:$B$15000,2,FALSE),0)</f>
        <v>0.13150000000000001</v>
      </c>
      <c r="E826" s="147">
        <f t="shared" ca="1" si="303"/>
        <v>1.0004903700000001</v>
      </c>
      <c r="F826" s="147">
        <f ca="1">(TRUNC(PRODUCT($E$12:$E825),16))</f>
        <v>1.2696048928813399</v>
      </c>
      <c r="G826" s="147">
        <f t="shared" ca="1" si="304"/>
        <v>1.26711763821116</v>
      </c>
      <c r="H826" s="147">
        <f t="shared" ca="1" si="305"/>
        <v>1.00196292</v>
      </c>
      <c r="I826" s="148">
        <f t="shared" si="296"/>
        <v>0.06</v>
      </c>
      <c r="J826" s="145">
        <f t="shared" ref="J826:J889" si="310">IF(O825&gt;0,A825,J825)</f>
        <v>45183</v>
      </c>
      <c r="K826" s="149">
        <f t="shared" si="297"/>
        <v>4</v>
      </c>
      <c r="L826" s="150">
        <f t="shared" si="298"/>
        <v>4</v>
      </c>
      <c r="M826" s="151">
        <f t="shared" si="291"/>
        <v>1.0009253309999999</v>
      </c>
      <c r="N826" s="151">
        <f t="shared" ca="1" si="292"/>
        <v>1.0028900670000001</v>
      </c>
      <c r="O826" s="180">
        <f t="shared" si="299"/>
        <v>17</v>
      </c>
      <c r="P826" s="147">
        <f t="shared" ca="1" si="308"/>
        <v>1.3916421299999999</v>
      </c>
      <c r="Q826" s="147">
        <f ca="1">P826</f>
        <v>1.3916421299999999</v>
      </c>
      <c r="R826" s="147">
        <f t="shared" ca="1" si="307"/>
        <v>0</v>
      </c>
      <c r="S826" s="152">
        <f>T826/C826</f>
        <v>1.5897706069015909E-2</v>
      </c>
      <c r="T826" s="147">
        <v>7.6551573499999996</v>
      </c>
      <c r="U826" s="153" t="str">
        <f t="shared" si="300"/>
        <v>J=</v>
      </c>
      <c r="V826" s="145">
        <f t="shared" si="301"/>
        <v>45189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294"/>
        <v>45190</v>
      </c>
      <c r="B827" s="144">
        <f t="shared" ca="1" si="302"/>
        <v>474.21276023000019</v>
      </c>
      <c r="C827" s="14">
        <f t="shared" si="295"/>
        <v>473.87075065000016</v>
      </c>
      <c r="D827" s="13">
        <f ca="1">IF(A827&lt;$B$1,VLOOKUP(A827,[1]DI!$A$4:$B$15000,2,FALSE),0)</f>
        <v>0.1265</v>
      </c>
      <c r="E827" s="14">
        <f t="shared" ca="1" si="303"/>
        <v>1.0004727899999999</v>
      </c>
      <c r="F827" s="14">
        <f ca="1">(TRUNC(PRODUCT($E$12:$E826),16))</f>
        <v>1.27022746903266</v>
      </c>
      <c r="G827" s="14">
        <f t="shared" ca="1" si="304"/>
        <v>1.2696048928813399</v>
      </c>
      <c r="H827" s="14">
        <f t="shared" ca="1" si="305"/>
        <v>1.0004903700000001</v>
      </c>
      <c r="I827" s="13">
        <f t="shared" si="296"/>
        <v>0.06</v>
      </c>
      <c r="J827" s="29">
        <f t="shared" si="310"/>
        <v>45189</v>
      </c>
      <c r="K827" s="2">
        <f t="shared" si="297"/>
        <v>1</v>
      </c>
      <c r="L827" s="17">
        <f t="shared" si="298"/>
        <v>1</v>
      </c>
      <c r="M827" s="12">
        <f t="shared" si="291"/>
        <v>1.0002312529999999</v>
      </c>
      <c r="N827" s="12">
        <f t="shared" ca="1" si="292"/>
        <v>1.000721736</v>
      </c>
      <c r="O827" s="179">
        <f t="shared" si="299"/>
        <v>0</v>
      </c>
      <c r="P827" s="14">
        <f t="shared" ca="1" si="308"/>
        <v>0.34200957999999998</v>
      </c>
      <c r="Q827" s="14">
        <v>0</v>
      </c>
      <c r="R827" s="14">
        <f t="shared" ca="1" si="307"/>
        <v>0</v>
      </c>
      <c r="S827" s="20">
        <f t="shared" si="293"/>
        <v>0</v>
      </c>
      <c r="T827" s="14">
        <f t="shared" si="306"/>
        <v>0</v>
      </c>
      <c r="U827" s="4" t="str">
        <f t="shared" si="300"/>
        <v>J=</v>
      </c>
      <c r="V827" s="29">
        <f t="shared" si="301"/>
        <v>45219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294"/>
        <v>45191</v>
      </c>
      <c r="B828" s="144">
        <f t="shared" ca="1" si="302"/>
        <v>474.54667751000017</v>
      </c>
      <c r="C828" s="14">
        <f t="shared" si="295"/>
        <v>473.87075065000016</v>
      </c>
      <c r="D828" s="13">
        <f ca="1">IF(A828&lt;$B$1,VLOOKUP(A828,[1]DI!$A$4:$B$15000,2,FALSE),0)</f>
        <v>0.1265</v>
      </c>
      <c r="E828" s="14">
        <f t="shared" ca="1" si="303"/>
        <v>1.0004727899999999</v>
      </c>
      <c r="F828" s="14">
        <f ca="1">(TRUNC(PRODUCT($E$12:$E827),16))</f>
        <v>1.27082801987775</v>
      </c>
      <c r="G828" s="14">
        <f t="shared" ca="1" si="304"/>
        <v>1.2696048928813399</v>
      </c>
      <c r="H828" s="14">
        <f t="shared" ca="1" si="305"/>
        <v>1.0009633899999999</v>
      </c>
      <c r="I828" s="13">
        <f t="shared" si="296"/>
        <v>0.06</v>
      </c>
      <c r="J828" s="29">
        <f t="shared" si="310"/>
        <v>45189</v>
      </c>
      <c r="K828" s="2">
        <f t="shared" si="297"/>
        <v>2</v>
      </c>
      <c r="L828" s="17">
        <f t="shared" si="298"/>
        <v>2</v>
      </c>
      <c r="M828" s="12">
        <f t="shared" si="291"/>
        <v>1.000462559</v>
      </c>
      <c r="N828" s="12">
        <f t="shared" ca="1" si="292"/>
        <v>1.001426395</v>
      </c>
      <c r="O828" s="179">
        <f t="shared" si="299"/>
        <v>0</v>
      </c>
      <c r="P828" s="14">
        <f t="shared" ca="1" si="308"/>
        <v>0.67592686000000002</v>
      </c>
      <c r="Q828" s="14">
        <f t="shared" si="309"/>
        <v>0</v>
      </c>
      <c r="R828" s="14">
        <f t="shared" ca="1" si="307"/>
        <v>0</v>
      </c>
      <c r="S828" s="20">
        <f t="shared" si="293"/>
        <v>0</v>
      </c>
      <c r="T828" s="14">
        <f t="shared" si="306"/>
        <v>0</v>
      </c>
      <c r="U828" s="4" t="str">
        <f t="shared" si="300"/>
        <v>J=</v>
      </c>
      <c r="V828" s="29">
        <f t="shared" si="301"/>
        <v>45219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294"/>
        <v>45192</v>
      </c>
      <c r="B829" s="144">
        <f t="shared" ca="1" si="302"/>
        <v>474.88083221000016</v>
      </c>
      <c r="C829" s="14">
        <f t="shared" si="295"/>
        <v>473.87075065000016</v>
      </c>
      <c r="D829" s="13">
        <f ca="1">IF(A829&lt;$B$1,VLOOKUP(A829,[1]DI!$A$4:$B$15000,2,FALSE),0)</f>
        <v>0</v>
      </c>
      <c r="E829" s="14">
        <f t="shared" ca="1" si="303"/>
        <v>1</v>
      </c>
      <c r="F829" s="14">
        <f ca="1">(TRUNC(PRODUCT($E$12:$E828),16))</f>
        <v>1.2714288546572601</v>
      </c>
      <c r="G829" s="14">
        <f t="shared" ca="1" si="304"/>
        <v>1.2696048928813399</v>
      </c>
      <c r="H829" s="14">
        <f t="shared" ca="1" si="305"/>
        <v>1.0014366400000001</v>
      </c>
      <c r="I829" s="13">
        <f t="shared" si="296"/>
        <v>0.06</v>
      </c>
      <c r="J829" s="29">
        <f t="shared" si="310"/>
        <v>45189</v>
      </c>
      <c r="K829" s="2">
        <f t="shared" si="297"/>
        <v>2</v>
      </c>
      <c r="L829" s="17">
        <f t="shared" si="298"/>
        <v>3</v>
      </c>
      <c r="M829" s="12">
        <f t="shared" si="291"/>
        <v>1.0006939180000001</v>
      </c>
      <c r="N829" s="12">
        <f t="shared" ca="1" si="292"/>
        <v>1.0021315550000001</v>
      </c>
      <c r="O829" s="179">
        <f t="shared" si="299"/>
        <v>0</v>
      </c>
      <c r="P829" s="14">
        <f t="shared" ca="1" si="308"/>
        <v>1.0100815599999999</v>
      </c>
      <c r="Q829" s="14">
        <f t="shared" si="309"/>
        <v>0</v>
      </c>
      <c r="R829" s="14">
        <f t="shared" ca="1" si="307"/>
        <v>0</v>
      </c>
      <c r="S829" s="20">
        <f t="shared" si="293"/>
        <v>0</v>
      </c>
      <c r="T829" s="14">
        <f t="shared" si="306"/>
        <v>0</v>
      </c>
      <c r="U829" s="4" t="str">
        <f t="shared" si="300"/>
        <v>J=</v>
      </c>
      <c r="V829" s="29">
        <f t="shared" si="301"/>
        <v>45219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294"/>
        <v>45193</v>
      </c>
      <c r="B830" s="144">
        <f t="shared" ca="1" si="302"/>
        <v>474.88083221000016</v>
      </c>
      <c r="C830" s="14">
        <f t="shared" si="295"/>
        <v>473.87075065000016</v>
      </c>
      <c r="D830" s="13">
        <f ca="1">IF(A830&lt;$B$1,VLOOKUP(A830,[1]DI!$A$4:$B$15000,2,FALSE),0)</f>
        <v>0</v>
      </c>
      <c r="E830" s="14">
        <f t="shared" ca="1" si="303"/>
        <v>1</v>
      </c>
      <c r="F830" s="14">
        <f ca="1">(TRUNC(PRODUCT($E$12:$E829),16))</f>
        <v>1.2714288546572601</v>
      </c>
      <c r="G830" s="14">
        <f t="shared" ca="1" si="304"/>
        <v>1.2696048928813399</v>
      </c>
      <c r="H830" s="14">
        <f t="shared" ca="1" si="305"/>
        <v>1.0014366400000001</v>
      </c>
      <c r="I830" s="13">
        <f t="shared" si="296"/>
        <v>0.06</v>
      </c>
      <c r="J830" s="29">
        <f t="shared" si="310"/>
        <v>45189</v>
      </c>
      <c r="K830" s="2">
        <f t="shared" si="297"/>
        <v>2</v>
      </c>
      <c r="L830" s="17">
        <f t="shared" si="298"/>
        <v>3</v>
      </c>
      <c r="M830" s="12">
        <f t="shared" si="291"/>
        <v>1.0006939180000001</v>
      </c>
      <c r="N830" s="12">
        <f t="shared" ca="1" si="292"/>
        <v>1.0021315550000001</v>
      </c>
      <c r="O830" s="179">
        <f t="shared" si="299"/>
        <v>0</v>
      </c>
      <c r="P830" s="14">
        <f t="shared" ca="1" si="308"/>
        <v>1.0100815599999999</v>
      </c>
      <c r="Q830" s="14">
        <f t="shared" si="309"/>
        <v>0</v>
      </c>
      <c r="R830" s="14">
        <f t="shared" ca="1" si="307"/>
        <v>0</v>
      </c>
      <c r="S830" s="20">
        <f t="shared" si="293"/>
        <v>0</v>
      </c>
      <c r="T830" s="14">
        <f t="shared" si="306"/>
        <v>0</v>
      </c>
      <c r="U830" s="4" t="str">
        <f t="shared" si="300"/>
        <v>J=</v>
      </c>
      <c r="V830" s="29">
        <f t="shared" si="301"/>
        <v>45219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294"/>
        <v>45194</v>
      </c>
      <c r="B831" s="144">
        <f t="shared" ca="1" si="302"/>
        <v>474.88083221000016</v>
      </c>
      <c r="C831" s="14">
        <f t="shared" si="295"/>
        <v>473.87075065000016</v>
      </c>
      <c r="D831" s="13">
        <f ca="1">IF(A831&lt;$B$1,VLOOKUP(A831,[1]DI!$A$4:$B$15000,2,FALSE),0)</f>
        <v>0.1265</v>
      </c>
      <c r="E831" s="14">
        <f t="shared" ca="1" si="303"/>
        <v>1.0004727899999999</v>
      </c>
      <c r="F831" s="14">
        <f ca="1">(TRUNC(PRODUCT($E$12:$E830),16))</f>
        <v>1.2714288546572601</v>
      </c>
      <c r="G831" s="14">
        <f t="shared" ca="1" si="304"/>
        <v>1.2696048928813399</v>
      </c>
      <c r="H831" s="14">
        <f t="shared" ca="1" si="305"/>
        <v>1.0014366400000001</v>
      </c>
      <c r="I831" s="13">
        <f t="shared" si="296"/>
        <v>0.06</v>
      </c>
      <c r="J831" s="29">
        <f t="shared" si="310"/>
        <v>45189</v>
      </c>
      <c r="K831" s="2">
        <f t="shared" si="297"/>
        <v>3</v>
      </c>
      <c r="L831" s="17">
        <f t="shared" si="298"/>
        <v>3</v>
      </c>
      <c r="M831" s="12">
        <f t="shared" si="291"/>
        <v>1.0006939180000001</v>
      </c>
      <c r="N831" s="12">
        <f t="shared" ca="1" si="292"/>
        <v>1.0021315550000001</v>
      </c>
      <c r="O831" s="179">
        <f t="shared" si="299"/>
        <v>0</v>
      </c>
      <c r="P831" s="14">
        <f t="shared" ca="1" si="308"/>
        <v>1.0100815599999999</v>
      </c>
      <c r="Q831" s="14">
        <f t="shared" si="309"/>
        <v>0</v>
      </c>
      <c r="R831" s="14">
        <f t="shared" ca="1" si="307"/>
        <v>0</v>
      </c>
      <c r="S831" s="20">
        <f t="shared" si="293"/>
        <v>0</v>
      </c>
      <c r="T831" s="14">
        <f t="shared" si="306"/>
        <v>0</v>
      </c>
      <c r="U831" s="4" t="str">
        <f t="shared" si="300"/>
        <v>J=</v>
      </c>
      <c r="V831" s="29">
        <f t="shared" si="301"/>
        <v>45219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294"/>
        <v>45195</v>
      </c>
      <c r="B832" s="144">
        <f t="shared" ca="1" si="302"/>
        <v>475.21522053000018</v>
      </c>
      <c r="C832" s="14">
        <f t="shared" si="295"/>
        <v>473.87075065000016</v>
      </c>
      <c r="D832" s="13">
        <f ca="1">IF(A832&lt;$B$1,VLOOKUP(A832,[1]DI!$A$4:$B$15000,2,FALSE),0)</f>
        <v>0.1265</v>
      </c>
      <c r="E832" s="14">
        <f t="shared" ca="1" si="303"/>
        <v>1.0004727899999999</v>
      </c>
      <c r="F832" s="14">
        <f ca="1">(TRUNC(PRODUCT($E$12:$E831),16))</f>
        <v>1.2720299735054601</v>
      </c>
      <c r="G832" s="14">
        <f t="shared" ca="1" si="304"/>
        <v>1.2696048928813399</v>
      </c>
      <c r="H832" s="14">
        <f t="shared" ca="1" si="305"/>
        <v>1.0019101100000001</v>
      </c>
      <c r="I832" s="13">
        <f t="shared" si="296"/>
        <v>0.06</v>
      </c>
      <c r="J832" s="29">
        <f t="shared" si="310"/>
        <v>45189</v>
      </c>
      <c r="K832" s="2">
        <f t="shared" si="297"/>
        <v>4</v>
      </c>
      <c r="L832" s="17">
        <f t="shared" si="298"/>
        <v>4</v>
      </c>
      <c r="M832" s="12">
        <f t="shared" si="291"/>
        <v>1.0009253309999999</v>
      </c>
      <c r="N832" s="12">
        <f t="shared" ca="1" si="292"/>
        <v>1.0028372080000001</v>
      </c>
      <c r="O832" s="179">
        <f t="shared" si="299"/>
        <v>0</v>
      </c>
      <c r="P832" s="14">
        <f t="shared" ca="1" si="308"/>
        <v>1.3444698799999999</v>
      </c>
      <c r="Q832" s="14">
        <f t="shared" si="309"/>
        <v>0</v>
      </c>
      <c r="R832" s="14">
        <f t="shared" ca="1" si="307"/>
        <v>0</v>
      </c>
      <c r="S832" s="20">
        <f t="shared" si="293"/>
        <v>0</v>
      </c>
      <c r="T832" s="14">
        <f t="shared" si="306"/>
        <v>0</v>
      </c>
      <c r="U832" s="4" t="str">
        <f t="shared" si="300"/>
        <v>J=</v>
      </c>
      <c r="V832" s="29">
        <f t="shared" si="301"/>
        <v>45219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294"/>
        <v>45196</v>
      </c>
      <c r="B833" s="144">
        <f t="shared" ca="1" si="302"/>
        <v>475.54984341000016</v>
      </c>
      <c r="C833" s="14">
        <f t="shared" si="295"/>
        <v>473.87075065000016</v>
      </c>
      <c r="D833" s="13">
        <f ca="1">IF(A833&lt;$B$1,VLOOKUP(A833,[1]DI!$A$4:$B$15000,2,FALSE),0)</f>
        <v>0.1265</v>
      </c>
      <c r="E833" s="14">
        <f t="shared" ca="1" si="303"/>
        <v>1.0004727899999999</v>
      </c>
      <c r="F833" s="14">
        <f ca="1">(TRUNC(PRODUCT($E$12:$E832),16))</f>
        <v>1.2726313765566299</v>
      </c>
      <c r="G833" s="14">
        <f t="shared" ca="1" si="304"/>
        <v>1.2696048928813399</v>
      </c>
      <c r="H833" s="14">
        <f t="shared" ca="1" si="305"/>
        <v>1.0023838</v>
      </c>
      <c r="I833" s="13">
        <f t="shared" si="296"/>
        <v>0.06</v>
      </c>
      <c r="J833" s="29">
        <f t="shared" si="310"/>
        <v>45189</v>
      </c>
      <c r="K833" s="2">
        <f t="shared" si="297"/>
        <v>5</v>
      </c>
      <c r="L833" s="17">
        <f t="shared" si="298"/>
        <v>5</v>
      </c>
      <c r="M833" s="12">
        <f t="shared" si="291"/>
        <v>1.001156798</v>
      </c>
      <c r="N833" s="12">
        <f t="shared" ca="1" si="292"/>
        <v>1.003543356</v>
      </c>
      <c r="O833" s="179">
        <f t="shared" si="299"/>
        <v>0</v>
      </c>
      <c r="P833" s="14">
        <f t="shared" ca="1" si="308"/>
        <v>1.6790927600000001</v>
      </c>
      <c r="Q833" s="14">
        <f t="shared" si="309"/>
        <v>0</v>
      </c>
      <c r="R833" s="14">
        <f t="shared" ca="1" si="307"/>
        <v>0</v>
      </c>
      <c r="S833" s="20">
        <f t="shared" si="293"/>
        <v>0</v>
      </c>
      <c r="T833" s="14">
        <f t="shared" si="306"/>
        <v>0</v>
      </c>
      <c r="U833" s="4" t="str">
        <f t="shared" si="300"/>
        <v>J=</v>
      </c>
      <c r="V833" s="29">
        <f t="shared" si="301"/>
        <v>45219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ht="15" x14ac:dyDescent="0.25">
      <c r="A834" s="145">
        <f t="shared" si="294"/>
        <v>45197</v>
      </c>
      <c r="B834" s="146">
        <f t="shared" ca="1" si="302"/>
        <v>475.88470370000016</v>
      </c>
      <c r="C834" s="147">
        <f t="shared" si="295"/>
        <v>473.87075065000016</v>
      </c>
      <c r="D834" s="13">
        <f ca="1">IF(A834&lt;$B$1,VLOOKUP(A834,[1]DI!$A$4:$B$15000,2,FALSE),0)</f>
        <v>0.1265</v>
      </c>
      <c r="E834" s="147">
        <f t="shared" ca="1" si="303"/>
        <v>1.0004727899999999</v>
      </c>
      <c r="F834" s="147">
        <f ca="1">(TRUNC(PRODUCT($E$12:$E833),16))</f>
        <v>1.2732330639451499</v>
      </c>
      <c r="G834" s="147">
        <f t="shared" ca="1" si="304"/>
        <v>1.2696048928813399</v>
      </c>
      <c r="H834" s="147">
        <f t="shared" ca="1" si="305"/>
        <v>1.00285772</v>
      </c>
      <c r="I834" s="148">
        <f t="shared" si="296"/>
        <v>0.06</v>
      </c>
      <c r="J834" s="145">
        <f t="shared" si="310"/>
        <v>45189</v>
      </c>
      <c r="K834" s="149">
        <f t="shared" si="297"/>
        <v>6</v>
      </c>
      <c r="L834" s="150">
        <f t="shared" si="298"/>
        <v>6</v>
      </c>
      <c r="M834" s="151">
        <f t="shared" si="291"/>
        <v>1.0013883180000001</v>
      </c>
      <c r="N834" s="151">
        <f t="shared" ca="1" si="292"/>
        <v>1.0042500050000001</v>
      </c>
      <c r="O834" s="180">
        <v>17.5</v>
      </c>
      <c r="P834" s="147">
        <f t="shared" ca="1" si="308"/>
        <v>2.01395305</v>
      </c>
      <c r="Q834" s="147">
        <f ca="1">P834</f>
        <v>2.01395305</v>
      </c>
      <c r="R834" s="147">
        <f t="shared" ca="1" si="307"/>
        <v>0</v>
      </c>
      <c r="S834" s="152">
        <f>T834/C834</f>
        <v>1.0952286341541469E-2</v>
      </c>
      <c r="T834" s="147">
        <v>5.1899681500000003</v>
      </c>
      <c r="U834" s="153" t="str">
        <f t="shared" si="300"/>
        <v>J=</v>
      </c>
      <c r="V834" s="145">
        <f t="shared" si="301"/>
        <v>45219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294"/>
        <v>45198</v>
      </c>
      <c r="B835" s="144">
        <f t="shared" ca="1" si="302"/>
        <v>469.01080501000013</v>
      </c>
      <c r="C835" s="14">
        <f t="shared" si="295"/>
        <v>468.68078250000013</v>
      </c>
      <c r="D835" s="13">
        <f ca="1">IF(A835&lt;$B$1,VLOOKUP(A835,[1]DI!$A$4:$B$15000,2,FALSE),0)</f>
        <v>0.1265</v>
      </c>
      <c r="E835" s="14">
        <f t="shared" ca="1" si="303"/>
        <v>1.0004727899999999</v>
      </c>
      <c r="F835" s="14">
        <f ca="1">(TRUNC(PRODUCT($E$12:$E834),16))</f>
        <v>1.27383503580545</v>
      </c>
      <c r="G835" s="14">
        <f t="shared" ca="1" si="304"/>
        <v>1.2732330639451499</v>
      </c>
      <c r="H835" s="14">
        <f t="shared" ca="1" si="305"/>
        <v>1.0004727899999999</v>
      </c>
      <c r="I835" s="13">
        <f t="shared" si="296"/>
        <v>0.06</v>
      </c>
      <c r="J835" s="29">
        <f t="shared" si="310"/>
        <v>45197</v>
      </c>
      <c r="K835" s="2">
        <f t="shared" si="297"/>
        <v>1</v>
      </c>
      <c r="L835" s="17">
        <f t="shared" si="298"/>
        <v>1</v>
      </c>
      <c r="M835" s="12">
        <f t="shared" si="291"/>
        <v>1.0002312529999999</v>
      </c>
      <c r="N835" s="12">
        <f t="shared" ca="1" si="292"/>
        <v>1.000704152</v>
      </c>
      <c r="O835" s="179">
        <f t="shared" si="299"/>
        <v>0</v>
      </c>
      <c r="P835" s="14">
        <f t="shared" ca="1" si="308"/>
        <v>0.33002250999999999</v>
      </c>
      <c r="Q835" s="14">
        <v>0</v>
      </c>
      <c r="R835" s="14">
        <f t="shared" ca="1" si="307"/>
        <v>0</v>
      </c>
      <c r="S835" s="20">
        <f t="shared" si="293"/>
        <v>0</v>
      </c>
      <c r="T835" s="14">
        <f t="shared" si="306"/>
        <v>0</v>
      </c>
      <c r="U835" s="4" t="str">
        <f t="shared" si="300"/>
        <v>J=</v>
      </c>
      <c r="V835" s="29">
        <f t="shared" si="301"/>
        <v>45219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294"/>
        <v>45199</v>
      </c>
      <c r="B836" s="144">
        <f t="shared" ca="1" si="302"/>
        <v>469.23254726000016</v>
      </c>
      <c r="C836" s="14">
        <f t="shared" si="295"/>
        <v>468.68078250000013</v>
      </c>
      <c r="D836" s="13">
        <f ca="1">IF(A836&lt;$B$1,VLOOKUP(A836,[1]DI!$A$4:$B$15000,2,FALSE),0)</f>
        <v>0</v>
      </c>
      <c r="E836" s="14">
        <f t="shared" ca="1" si="303"/>
        <v>1</v>
      </c>
      <c r="F836" s="14">
        <f ca="1">(TRUNC(PRODUCT($E$12:$E835),16))</f>
        <v>1.27443729227203</v>
      </c>
      <c r="G836" s="14">
        <f t="shared" ca="1" si="304"/>
        <v>1.2732330639451499</v>
      </c>
      <c r="H836" s="14">
        <f t="shared" ca="1" si="305"/>
        <v>1.0009458</v>
      </c>
      <c r="I836" s="13">
        <f t="shared" si="296"/>
        <v>0.06</v>
      </c>
      <c r="J836" s="29">
        <f t="shared" si="310"/>
        <v>45197</v>
      </c>
      <c r="K836" s="2">
        <f t="shared" si="297"/>
        <v>1</v>
      </c>
      <c r="L836" s="17">
        <f t="shared" si="298"/>
        <v>1</v>
      </c>
      <c r="M836" s="12">
        <f t="shared" si="291"/>
        <v>1.0002312529999999</v>
      </c>
      <c r="N836" s="12">
        <f t="shared" ca="1" si="292"/>
        <v>1.0011772720000001</v>
      </c>
      <c r="O836" s="179">
        <f t="shared" si="299"/>
        <v>0</v>
      </c>
      <c r="P836" s="14">
        <f t="shared" ca="1" si="308"/>
        <v>0.55176475999999997</v>
      </c>
      <c r="Q836" s="14">
        <f t="shared" si="309"/>
        <v>0</v>
      </c>
      <c r="R836" s="14">
        <f t="shared" ca="1" si="307"/>
        <v>0</v>
      </c>
      <c r="S836" s="20">
        <f t="shared" si="293"/>
        <v>0</v>
      </c>
      <c r="T836" s="14">
        <f t="shared" si="306"/>
        <v>0</v>
      </c>
      <c r="U836" s="4" t="str">
        <f t="shared" si="300"/>
        <v>J=</v>
      </c>
      <c r="V836" s="29">
        <f t="shared" si="301"/>
        <v>45219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294"/>
        <v>45200</v>
      </c>
      <c r="B837" s="144">
        <f t="shared" ca="1" si="302"/>
        <v>469.23254726000016</v>
      </c>
      <c r="C837" s="14">
        <f t="shared" si="295"/>
        <v>468.68078250000013</v>
      </c>
      <c r="D837" s="13">
        <f ca="1">IF(A837&lt;$B$1,VLOOKUP(A837,[1]DI!$A$4:$B$15000,2,FALSE),0)</f>
        <v>0</v>
      </c>
      <c r="E837" s="14">
        <f t="shared" ca="1" si="303"/>
        <v>1</v>
      </c>
      <c r="F837" s="14">
        <f ca="1">(TRUNC(PRODUCT($E$12:$E836),16))</f>
        <v>1.27443729227203</v>
      </c>
      <c r="G837" s="14">
        <f t="shared" ca="1" si="304"/>
        <v>1.2732330639451499</v>
      </c>
      <c r="H837" s="14">
        <f t="shared" ca="1" si="305"/>
        <v>1.0009458</v>
      </c>
      <c r="I837" s="13">
        <f t="shared" si="296"/>
        <v>0.06</v>
      </c>
      <c r="J837" s="29">
        <f t="shared" si="310"/>
        <v>45197</v>
      </c>
      <c r="K837" s="2">
        <f t="shared" si="297"/>
        <v>1</v>
      </c>
      <c r="L837" s="17">
        <f t="shared" si="298"/>
        <v>1</v>
      </c>
      <c r="M837" s="12">
        <f t="shared" si="291"/>
        <v>1.0002312529999999</v>
      </c>
      <c r="N837" s="12">
        <f t="shared" ca="1" si="292"/>
        <v>1.0011772720000001</v>
      </c>
      <c r="O837" s="179">
        <f t="shared" si="299"/>
        <v>0</v>
      </c>
      <c r="P837" s="14">
        <f t="shared" ca="1" si="308"/>
        <v>0.55176475999999997</v>
      </c>
      <c r="Q837" s="14">
        <f t="shared" si="309"/>
        <v>0</v>
      </c>
      <c r="R837" s="14">
        <f t="shared" ca="1" si="307"/>
        <v>0</v>
      </c>
      <c r="S837" s="20">
        <f t="shared" si="293"/>
        <v>0</v>
      </c>
      <c r="T837" s="14">
        <f t="shared" si="306"/>
        <v>0</v>
      </c>
      <c r="U837" s="4" t="str">
        <f t="shared" si="300"/>
        <v>J=</v>
      </c>
      <c r="V837" s="29">
        <f t="shared" si="301"/>
        <v>45219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294"/>
        <v>45201</v>
      </c>
      <c r="B838" s="144">
        <f t="shared" ca="1" si="302"/>
        <v>469.34105811000012</v>
      </c>
      <c r="C838" s="14">
        <f t="shared" si="295"/>
        <v>468.68078250000013</v>
      </c>
      <c r="D838" s="13">
        <f ca="1">IF(A838&lt;$B$1,VLOOKUP(A838,[1]DI!$A$4:$B$15000,2,FALSE),0)</f>
        <v>0.1265</v>
      </c>
      <c r="E838" s="14">
        <f t="shared" ca="1" si="303"/>
        <v>1.0004727899999999</v>
      </c>
      <c r="F838" s="14">
        <f ca="1">(TRUNC(PRODUCT($E$12:$E837),16))</f>
        <v>1.27443729227203</v>
      </c>
      <c r="G838" s="14">
        <f t="shared" ca="1" si="304"/>
        <v>1.2732330639451499</v>
      </c>
      <c r="H838" s="14">
        <f t="shared" ca="1" si="305"/>
        <v>1.0009458</v>
      </c>
      <c r="I838" s="13">
        <f t="shared" si="296"/>
        <v>0.06</v>
      </c>
      <c r="J838" s="29">
        <f t="shared" si="310"/>
        <v>45197</v>
      </c>
      <c r="K838" s="2">
        <f t="shared" si="297"/>
        <v>2</v>
      </c>
      <c r="L838" s="17">
        <f t="shared" si="298"/>
        <v>2</v>
      </c>
      <c r="M838" s="12">
        <f t="shared" si="291"/>
        <v>1.000462559</v>
      </c>
      <c r="N838" s="12">
        <f t="shared" ca="1" si="292"/>
        <v>1.001408796</v>
      </c>
      <c r="O838" s="179">
        <f t="shared" si="299"/>
        <v>0</v>
      </c>
      <c r="P838" s="14">
        <f t="shared" ca="1" si="308"/>
        <v>0.66027561000000001</v>
      </c>
      <c r="Q838" s="14">
        <f t="shared" si="309"/>
        <v>0</v>
      </c>
      <c r="R838" s="14">
        <f t="shared" ca="1" si="307"/>
        <v>0</v>
      </c>
      <c r="S838" s="20">
        <f t="shared" si="293"/>
        <v>0</v>
      </c>
      <c r="T838" s="14">
        <f t="shared" si="306"/>
        <v>0</v>
      </c>
      <c r="U838" s="4" t="str">
        <f t="shared" si="300"/>
        <v>J=</v>
      </c>
      <c r="V838" s="29">
        <f t="shared" si="301"/>
        <v>45219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294"/>
        <v>45202</v>
      </c>
      <c r="B839" s="144">
        <f t="shared" ca="1" si="302"/>
        <v>469.67154695000011</v>
      </c>
      <c r="C839" s="14">
        <f t="shared" si="295"/>
        <v>468.68078250000013</v>
      </c>
      <c r="D839" s="13">
        <f ca="1">IF(A839&lt;$B$1,VLOOKUP(A839,[1]DI!$A$4:$B$15000,2,FALSE),0)</f>
        <v>0.1265</v>
      </c>
      <c r="E839" s="14">
        <f t="shared" ca="1" si="303"/>
        <v>1.0004727899999999</v>
      </c>
      <c r="F839" s="14">
        <f ca="1">(TRUNC(PRODUCT($E$12:$E838),16))</f>
        <v>1.2750398334794499</v>
      </c>
      <c r="G839" s="14">
        <f t="shared" ca="1" si="304"/>
        <v>1.2732330639451499</v>
      </c>
      <c r="H839" s="14">
        <f t="shared" ca="1" si="305"/>
        <v>1.00141904</v>
      </c>
      <c r="I839" s="13">
        <f t="shared" si="296"/>
        <v>0.06</v>
      </c>
      <c r="J839" s="29">
        <f t="shared" si="310"/>
        <v>45197</v>
      </c>
      <c r="K839" s="2">
        <f t="shared" si="297"/>
        <v>3</v>
      </c>
      <c r="L839" s="17">
        <f t="shared" si="298"/>
        <v>3</v>
      </c>
      <c r="M839" s="12">
        <f t="shared" si="291"/>
        <v>1.0006939180000001</v>
      </c>
      <c r="N839" s="12">
        <f t="shared" ca="1" si="292"/>
        <v>1.0021139429999999</v>
      </c>
      <c r="O839" s="179">
        <f t="shared" si="299"/>
        <v>0</v>
      </c>
      <c r="P839" s="14">
        <f t="shared" ca="1" si="308"/>
        <v>0.99076445000000002</v>
      </c>
      <c r="Q839" s="14">
        <f t="shared" si="309"/>
        <v>0</v>
      </c>
      <c r="R839" s="14">
        <f t="shared" ca="1" si="307"/>
        <v>0</v>
      </c>
      <c r="S839" s="20">
        <f t="shared" si="293"/>
        <v>0</v>
      </c>
      <c r="T839" s="14">
        <f t="shared" si="306"/>
        <v>0</v>
      </c>
      <c r="U839" s="4" t="str">
        <f t="shared" si="300"/>
        <v>J=</v>
      </c>
      <c r="V839" s="29">
        <f t="shared" si="301"/>
        <v>45219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294"/>
        <v>45203</v>
      </c>
      <c r="B840" s="144">
        <f t="shared" ca="1" si="302"/>
        <v>470.00226639000016</v>
      </c>
      <c r="C840" s="14">
        <f t="shared" si="295"/>
        <v>468.68078250000013</v>
      </c>
      <c r="D840" s="13">
        <f ca="1">IF(A840&lt;$B$1,VLOOKUP(A840,[1]DI!$A$4:$B$15000,2,FALSE),0)</f>
        <v>0.1265</v>
      </c>
      <c r="E840" s="14">
        <f t="shared" ca="1" si="303"/>
        <v>1.0004727899999999</v>
      </c>
      <c r="F840" s="14">
        <f ca="1">(TRUNC(PRODUCT($E$12:$E839),16))</f>
        <v>1.27564265956232</v>
      </c>
      <c r="G840" s="14">
        <f t="shared" ca="1" si="304"/>
        <v>1.2732330639451499</v>
      </c>
      <c r="H840" s="14">
        <f t="shared" ca="1" si="305"/>
        <v>1.0018925000000001</v>
      </c>
      <c r="I840" s="13">
        <f t="shared" si="296"/>
        <v>0.06</v>
      </c>
      <c r="J840" s="29">
        <f t="shared" si="310"/>
        <v>45197</v>
      </c>
      <c r="K840" s="2">
        <f t="shared" si="297"/>
        <v>4</v>
      </c>
      <c r="L840" s="17">
        <f t="shared" si="298"/>
        <v>4</v>
      </c>
      <c r="M840" s="12">
        <f t="shared" si="291"/>
        <v>1.0009253309999999</v>
      </c>
      <c r="N840" s="12">
        <f t="shared" ca="1" si="292"/>
        <v>1.0028195820000001</v>
      </c>
      <c r="O840" s="179">
        <f t="shared" si="299"/>
        <v>0</v>
      </c>
      <c r="P840" s="14">
        <f t="shared" ca="1" si="308"/>
        <v>1.3214838900000001</v>
      </c>
      <c r="Q840" s="14">
        <f t="shared" si="309"/>
        <v>0</v>
      </c>
      <c r="R840" s="14">
        <f t="shared" ca="1" si="307"/>
        <v>0</v>
      </c>
      <c r="S840" s="20">
        <f t="shared" si="293"/>
        <v>0</v>
      </c>
      <c r="T840" s="14">
        <f t="shared" si="306"/>
        <v>0</v>
      </c>
      <c r="U840" s="4" t="str">
        <f t="shared" si="300"/>
        <v>J=</v>
      </c>
      <c r="V840" s="29">
        <f t="shared" si="301"/>
        <v>45219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ht="15" x14ac:dyDescent="0.25">
      <c r="A841" s="145">
        <f t="shared" si="294"/>
        <v>45204</v>
      </c>
      <c r="B841" s="146">
        <f t="shared" ca="1" si="302"/>
        <v>470.33322205000013</v>
      </c>
      <c r="C841" s="147">
        <f t="shared" si="295"/>
        <v>468.68078250000013</v>
      </c>
      <c r="D841" s="13">
        <f ca="1">IF(A841&lt;$B$1,VLOOKUP(A841,[1]DI!$A$4:$B$15000,2,FALSE),0)</f>
        <v>0.1265</v>
      </c>
      <c r="E841" s="147">
        <f t="shared" ca="1" si="303"/>
        <v>1.0004727899999999</v>
      </c>
      <c r="F841" s="147">
        <f ca="1">(TRUNC(PRODUCT($E$12:$E840),16))</f>
        <v>1.2762457706553301</v>
      </c>
      <c r="G841" s="147">
        <f t="shared" ca="1" si="304"/>
        <v>1.2732330639451499</v>
      </c>
      <c r="H841" s="147">
        <f t="shared" ca="1" si="305"/>
        <v>1.00236619</v>
      </c>
      <c r="I841" s="148">
        <f t="shared" si="296"/>
        <v>0.06</v>
      </c>
      <c r="J841" s="145">
        <f t="shared" si="310"/>
        <v>45197</v>
      </c>
      <c r="K841" s="149">
        <f t="shared" si="297"/>
        <v>5</v>
      </c>
      <c r="L841" s="150">
        <f t="shared" si="298"/>
        <v>5</v>
      </c>
      <c r="M841" s="151">
        <f t="shared" si="291"/>
        <v>1.001156798</v>
      </c>
      <c r="N841" s="151">
        <f t="shared" ca="1" si="292"/>
        <v>1.003525725</v>
      </c>
      <c r="O841" s="180">
        <v>17.600000000000001</v>
      </c>
      <c r="P841" s="147">
        <f t="shared" ca="1" si="308"/>
        <v>1.65243955</v>
      </c>
      <c r="Q841" s="147">
        <f ca="1">P841</f>
        <v>1.65243955</v>
      </c>
      <c r="R841" s="147">
        <f t="shared" ca="1" si="307"/>
        <v>0</v>
      </c>
      <c r="S841" s="152">
        <f>T841/C841</f>
        <v>1.0616338637695261E-2</v>
      </c>
      <c r="T841" s="147">
        <v>4.9756739000000003</v>
      </c>
      <c r="U841" s="153" t="str">
        <f t="shared" si="300"/>
        <v>J=</v>
      </c>
      <c r="V841" s="145">
        <f t="shared" si="301"/>
        <v>45219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294"/>
        <v>45205</v>
      </c>
      <c r="B842" s="144">
        <f t="shared" ca="1" si="302"/>
        <v>464.0316274700001</v>
      </c>
      <c r="C842" s="14">
        <f t="shared" si="295"/>
        <v>463.70510860000013</v>
      </c>
      <c r="D842" s="13">
        <f ca="1">IF(A842&lt;$B$1,VLOOKUP(A842,[1]DI!$A$4:$B$15000,2,FALSE),0)</f>
        <v>0.1265</v>
      </c>
      <c r="E842" s="14">
        <f t="shared" ca="1" si="303"/>
        <v>1.0004727899999999</v>
      </c>
      <c r="F842" s="14">
        <f ca="1">(TRUNC(PRODUCT($E$12:$E841),16))</f>
        <v>1.27684916689324</v>
      </c>
      <c r="G842" s="14">
        <f t="shared" ca="1" si="304"/>
        <v>1.2762457706553301</v>
      </c>
      <c r="H842" s="14">
        <f t="shared" ca="1" si="305"/>
        <v>1.0004727899999999</v>
      </c>
      <c r="I842" s="13">
        <f t="shared" si="296"/>
        <v>0.06</v>
      </c>
      <c r="J842" s="29">
        <f t="shared" si="310"/>
        <v>45204</v>
      </c>
      <c r="K842" s="2">
        <f t="shared" si="297"/>
        <v>1</v>
      </c>
      <c r="L842" s="17">
        <f t="shared" si="298"/>
        <v>1</v>
      </c>
      <c r="M842" s="12">
        <f t="shared" si="291"/>
        <v>1.0002312529999999</v>
      </c>
      <c r="N842" s="12">
        <f t="shared" ca="1" si="292"/>
        <v>1.000704152</v>
      </c>
      <c r="O842" s="179">
        <f t="shared" si="299"/>
        <v>0</v>
      </c>
      <c r="P842" s="14">
        <f t="shared" ca="1" si="308"/>
        <v>0.32651887000000002</v>
      </c>
      <c r="Q842" s="14">
        <v>0</v>
      </c>
      <c r="R842" s="14">
        <f t="shared" ca="1" si="307"/>
        <v>0</v>
      </c>
      <c r="S842" s="20">
        <f t="shared" si="293"/>
        <v>0</v>
      </c>
      <c r="T842" s="14">
        <f t="shared" si="306"/>
        <v>0</v>
      </c>
      <c r="U842" s="4" t="str">
        <f t="shared" si="300"/>
        <v>J=</v>
      </c>
      <c r="V842" s="29">
        <f t="shared" si="301"/>
        <v>45219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294"/>
        <v>45206</v>
      </c>
      <c r="B843" s="144">
        <f t="shared" ca="1" si="302"/>
        <v>464.25101564000011</v>
      </c>
      <c r="C843" s="14">
        <f t="shared" si="295"/>
        <v>463.70510860000013</v>
      </c>
      <c r="D843" s="13">
        <f ca="1">IF(A843&lt;$B$1,VLOOKUP(A843,[1]DI!$A$4:$B$15000,2,FALSE),0)</f>
        <v>0</v>
      </c>
      <c r="E843" s="14">
        <f t="shared" ca="1" si="303"/>
        <v>1</v>
      </c>
      <c r="F843" s="14">
        <f ca="1">(TRUNC(PRODUCT($E$12:$E842),16))</f>
        <v>1.2774528484108501</v>
      </c>
      <c r="G843" s="14">
        <f t="shared" ca="1" si="304"/>
        <v>1.2762457706553301</v>
      </c>
      <c r="H843" s="14">
        <f t="shared" ca="1" si="305"/>
        <v>1.0009458</v>
      </c>
      <c r="I843" s="13">
        <f t="shared" si="296"/>
        <v>0.06</v>
      </c>
      <c r="J843" s="29">
        <f t="shared" si="310"/>
        <v>45204</v>
      </c>
      <c r="K843" s="2">
        <f t="shared" si="297"/>
        <v>1</v>
      </c>
      <c r="L843" s="17">
        <f t="shared" si="298"/>
        <v>1</v>
      </c>
      <c r="M843" s="12">
        <f t="shared" si="291"/>
        <v>1.0002312529999999</v>
      </c>
      <c r="N843" s="12">
        <f t="shared" ca="1" si="292"/>
        <v>1.0011772720000001</v>
      </c>
      <c r="O843" s="179">
        <f t="shared" si="299"/>
        <v>0</v>
      </c>
      <c r="P843" s="14">
        <f t="shared" ca="1" si="308"/>
        <v>0.54590704000000001</v>
      </c>
      <c r="Q843" s="14">
        <f t="shared" si="309"/>
        <v>0</v>
      </c>
      <c r="R843" s="14">
        <f t="shared" ca="1" si="307"/>
        <v>0</v>
      </c>
      <c r="S843" s="20">
        <f t="shared" si="293"/>
        <v>0</v>
      </c>
      <c r="T843" s="14">
        <f t="shared" si="306"/>
        <v>0</v>
      </c>
      <c r="U843" s="4" t="str">
        <f t="shared" si="300"/>
        <v>J=</v>
      </c>
      <c r="V843" s="29">
        <f t="shared" si="301"/>
        <v>45219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294"/>
        <v>45207</v>
      </c>
      <c r="B844" s="144">
        <f t="shared" ca="1" si="302"/>
        <v>464.25101564000011</v>
      </c>
      <c r="C844" s="14">
        <f t="shared" si="295"/>
        <v>463.70510860000013</v>
      </c>
      <c r="D844" s="13">
        <f ca="1">IF(A844&lt;$B$1,VLOOKUP(A844,[1]DI!$A$4:$B$15000,2,FALSE),0)</f>
        <v>0</v>
      </c>
      <c r="E844" s="14">
        <f t="shared" ca="1" si="303"/>
        <v>1</v>
      </c>
      <c r="F844" s="14">
        <f ca="1">(TRUNC(PRODUCT($E$12:$E843),16))</f>
        <v>1.2774528484108501</v>
      </c>
      <c r="G844" s="14">
        <f t="shared" ca="1" si="304"/>
        <v>1.2762457706553301</v>
      </c>
      <c r="H844" s="14">
        <f t="shared" ca="1" si="305"/>
        <v>1.0009458</v>
      </c>
      <c r="I844" s="13">
        <f t="shared" si="296"/>
        <v>0.06</v>
      </c>
      <c r="J844" s="29">
        <f t="shared" si="310"/>
        <v>45204</v>
      </c>
      <c r="K844" s="2">
        <f t="shared" si="297"/>
        <v>1</v>
      </c>
      <c r="L844" s="17">
        <f t="shared" si="298"/>
        <v>1</v>
      </c>
      <c r="M844" s="12">
        <f t="shared" ref="M844:M907" si="311">ROUND((I844+1)^(L844/252),9)</f>
        <v>1.0002312529999999</v>
      </c>
      <c r="N844" s="12">
        <f t="shared" ref="N844:N907" ca="1" si="312">ROUND(H844*M844,9)</f>
        <v>1.0011772720000001</v>
      </c>
      <c r="O844" s="179">
        <f t="shared" si="299"/>
        <v>0</v>
      </c>
      <c r="P844" s="14">
        <f t="shared" ca="1" si="308"/>
        <v>0.54590704000000001</v>
      </c>
      <c r="Q844" s="14">
        <f t="shared" si="309"/>
        <v>0</v>
      </c>
      <c r="R844" s="14">
        <f t="shared" ca="1" si="307"/>
        <v>0</v>
      </c>
      <c r="S844" s="20">
        <f t="shared" ref="S844:S907" si="313">IF($O844&gt;0,VLOOKUP($O844,$Y$12:$AE$150,7),0)</f>
        <v>0</v>
      </c>
      <c r="T844" s="14">
        <f t="shared" si="306"/>
        <v>0</v>
      </c>
      <c r="U844" s="4" t="str">
        <f t="shared" si="300"/>
        <v>J=</v>
      </c>
      <c r="V844" s="29">
        <f t="shared" si="301"/>
        <v>45219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14">(A844+1)</f>
        <v>45208</v>
      </c>
      <c r="B845" s="144">
        <f t="shared" ca="1" si="302"/>
        <v>464.35837450000014</v>
      </c>
      <c r="C845" s="14">
        <f t="shared" ref="C845:C908" si="315">(C844-T844)</f>
        <v>463.70510860000013</v>
      </c>
      <c r="D845" s="13">
        <f ca="1">IF(A845&lt;$B$1,VLOOKUP(A845,[1]DI!$A$4:$B$15000,2,FALSE),0)</f>
        <v>0.1265</v>
      </c>
      <c r="E845" s="14">
        <f t="shared" ca="1" si="303"/>
        <v>1.0004727899999999</v>
      </c>
      <c r="F845" s="14">
        <f ca="1">(TRUNC(PRODUCT($E$12:$E844),16))</f>
        <v>1.2774528484108501</v>
      </c>
      <c r="G845" s="14">
        <f t="shared" ca="1" si="304"/>
        <v>1.2762457706553301</v>
      </c>
      <c r="H845" s="14">
        <f t="shared" ca="1" si="305"/>
        <v>1.0009458</v>
      </c>
      <c r="I845" s="13">
        <f t="shared" ref="I845:I908" si="316">I844</f>
        <v>0.06</v>
      </c>
      <c r="J845" s="29">
        <f t="shared" si="310"/>
        <v>45204</v>
      </c>
      <c r="K845" s="2">
        <f t="shared" ref="K845:K908" si="317">IF(A845&gt;J845,IF(NETWORKDAYS(J845,A845,$Y$160:$Y$544)-1=0,1,NETWORKDAYS(J845,A845,$Y$160:$Y$544)-1),0)</f>
        <v>2</v>
      </c>
      <c r="L845" s="17">
        <f t="shared" ref="L845:L908" si="318">IF(AND(K845=1,K844=1),1,IF(K845&gt;0,IF(K845=K844,K845+1,K845),0))</f>
        <v>2</v>
      </c>
      <c r="M845" s="12">
        <f t="shared" si="311"/>
        <v>1.000462559</v>
      </c>
      <c r="N845" s="12">
        <f t="shared" ca="1" si="312"/>
        <v>1.001408796</v>
      </c>
      <c r="O845" s="179">
        <f t="shared" ref="O845:O908" si="319">IF(VLOOKUP(A845,Z$12:AG$150,8)=VLOOKUP(A844,Z$12:AG$150,8),0,VLOOKUP(A845,Z$12:AG$150,8))</f>
        <v>0</v>
      </c>
      <c r="P845" s="14">
        <f t="shared" ca="1" si="308"/>
        <v>0.65326589999999995</v>
      </c>
      <c r="Q845" s="14">
        <f t="shared" si="309"/>
        <v>0</v>
      </c>
      <c r="R845" s="14">
        <f t="shared" ca="1" si="307"/>
        <v>0</v>
      </c>
      <c r="S845" s="20">
        <f t="shared" si="313"/>
        <v>0</v>
      </c>
      <c r="T845" s="14">
        <f t="shared" si="306"/>
        <v>0</v>
      </c>
      <c r="U845" s="4" t="str">
        <f t="shared" ref="U845:U908" si="320">IF(O844&gt;0,VLOOKUP(O844,Y$12:AI$150,10),U844)</f>
        <v>J=</v>
      </c>
      <c r="V845" s="29">
        <f t="shared" ref="V845:V908" si="321">IF(O844&gt;0,VLOOKUP(O844,Y$12:AI$150,11),V844)</f>
        <v>45219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14"/>
        <v>45209</v>
      </c>
      <c r="B846" s="144">
        <f t="shared" ref="B846:B909" ca="1" si="322">IF(A846&lt;=TODAY(),C846+P846,IF(AND(A846&gt;TODAY(),A846&lt;=$B$1),IF(VLOOKUP(TODAY(),$A$10:$D$5000,4,FALSE)=0,"n.d",C846+P846),"n.d"))</f>
        <v>464.68535476000011</v>
      </c>
      <c r="C846" s="14">
        <f t="shared" si="315"/>
        <v>463.70510860000013</v>
      </c>
      <c r="D846" s="13">
        <f ca="1">IF(A846&lt;$B$1,VLOOKUP(A846,[1]DI!$A$4:$B$15000,2,FALSE),0)</f>
        <v>0.1265</v>
      </c>
      <c r="E846" s="14">
        <f t="shared" ref="E846:E909" ca="1" si="323">ROUND(((1+D846)^(1/252)),8)</f>
        <v>1.0004727899999999</v>
      </c>
      <c r="F846" s="14">
        <f ca="1">(TRUNC(PRODUCT($E$12:$E845),16))</f>
        <v>1.27805681534305</v>
      </c>
      <c r="G846" s="14">
        <f t="shared" ref="G846:G909" ca="1" si="324">IF(O845&gt;0,F845,G845)</f>
        <v>1.2762457706553301</v>
      </c>
      <c r="H846" s="14">
        <f t="shared" ref="H846:H909" ca="1" si="325">ROUND(F846/G846,8)</f>
        <v>1.00141904</v>
      </c>
      <c r="I846" s="13">
        <f t="shared" si="316"/>
        <v>0.06</v>
      </c>
      <c r="J846" s="29">
        <f t="shared" si="310"/>
        <v>45204</v>
      </c>
      <c r="K846" s="2">
        <f t="shared" si="317"/>
        <v>3</v>
      </c>
      <c r="L846" s="17">
        <f t="shared" si="318"/>
        <v>3</v>
      </c>
      <c r="M846" s="12">
        <f t="shared" si="311"/>
        <v>1.0006939180000001</v>
      </c>
      <c r="N846" s="12">
        <f t="shared" ca="1" si="312"/>
        <v>1.0021139429999999</v>
      </c>
      <c r="O846" s="179">
        <f t="shared" si="319"/>
        <v>0</v>
      </c>
      <c r="P846" s="14">
        <f t="shared" ca="1" si="308"/>
        <v>0.98024615999999998</v>
      </c>
      <c r="Q846" s="14">
        <f t="shared" si="309"/>
        <v>0</v>
      </c>
      <c r="R846" s="14">
        <f t="shared" ca="1" si="307"/>
        <v>0</v>
      </c>
      <c r="S846" s="20">
        <f t="shared" si="313"/>
        <v>0</v>
      </c>
      <c r="T846" s="14">
        <f t="shared" ref="T846:T909" si="326">IF(S846&gt;0,TRUNC(S846*C846,8),0)</f>
        <v>0</v>
      </c>
      <c r="U846" s="4" t="str">
        <f t="shared" si="320"/>
        <v>J=</v>
      </c>
      <c r="V846" s="29">
        <f t="shared" si="321"/>
        <v>45219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14"/>
        <v>45210</v>
      </c>
      <c r="B847" s="144">
        <f t="shared" ca="1" si="322"/>
        <v>465.01256317000013</v>
      </c>
      <c r="C847" s="14">
        <f t="shared" si="315"/>
        <v>463.70510860000013</v>
      </c>
      <c r="D847" s="13">
        <f ca="1">IF(A847&lt;$B$1,VLOOKUP(A847,[1]DI!$A$4:$B$15000,2,FALSE),0)</f>
        <v>0.1265</v>
      </c>
      <c r="E847" s="14">
        <f t="shared" ca="1" si="323"/>
        <v>1.0004727899999999</v>
      </c>
      <c r="F847" s="14">
        <f ca="1">(TRUNC(PRODUCT($E$12:$E846),16))</f>
        <v>1.2786610678247801</v>
      </c>
      <c r="G847" s="14">
        <f t="shared" ca="1" si="324"/>
        <v>1.2762457706553301</v>
      </c>
      <c r="H847" s="14">
        <f t="shared" ca="1" si="325"/>
        <v>1.0018925000000001</v>
      </c>
      <c r="I847" s="13">
        <f t="shared" si="316"/>
        <v>0.06</v>
      </c>
      <c r="J847" s="29">
        <f t="shared" si="310"/>
        <v>45204</v>
      </c>
      <c r="K847" s="2">
        <f t="shared" si="317"/>
        <v>4</v>
      </c>
      <c r="L847" s="17">
        <f t="shared" si="318"/>
        <v>4</v>
      </c>
      <c r="M847" s="12">
        <f t="shared" si="311"/>
        <v>1.0009253309999999</v>
      </c>
      <c r="N847" s="12">
        <f t="shared" ca="1" si="312"/>
        <v>1.0028195820000001</v>
      </c>
      <c r="O847" s="179">
        <f t="shared" si="319"/>
        <v>0</v>
      </c>
      <c r="P847" s="14">
        <f t="shared" ca="1" si="308"/>
        <v>1.30745457</v>
      </c>
      <c r="Q847" s="14">
        <f t="shared" si="309"/>
        <v>0</v>
      </c>
      <c r="R847" s="14">
        <f t="shared" ca="1" si="307"/>
        <v>0</v>
      </c>
      <c r="S847" s="20">
        <f t="shared" si="313"/>
        <v>0</v>
      </c>
      <c r="T847" s="14">
        <f t="shared" si="326"/>
        <v>0</v>
      </c>
      <c r="U847" s="4" t="str">
        <f t="shared" si="320"/>
        <v>J=</v>
      </c>
      <c r="V847" s="29">
        <f t="shared" si="321"/>
        <v>45219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14"/>
        <v>45211</v>
      </c>
      <c r="B848" s="144">
        <f t="shared" ca="1" si="322"/>
        <v>465.34000529000014</v>
      </c>
      <c r="C848" s="14">
        <f t="shared" si="315"/>
        <v>463.70510860000013</v>
      </c>
      <c r="D848" s="13">
        <f ca="1">IF(A848&lt;$B$1,VLOOKUP(A848,[1]DI!$A$4:$B$15000,2,FALSE),0)</f>
        <v>0</v>
      </c>
      <c r="E848" s="14">
        <f t="shared" ca="1" si="323"/>
        <v>1</v>
      </c>
      <c r="F848" s="14">
        <f ca="1">(TRUNC(PRODUCT($E$12:$E847),16))</f>
        <v>1.2792656059910399</v>
      </c>
      <c r="G848" s="14">
        <f t="shared" ca="1" si="324"/>
        <v>1.2762457706553301</v>
      </c>
      <c r="H848" s="14">
        <f t="shared" ca="1" si="325"/>
        <v>1.00236619</v>
      </c>
      <c r="I848" s="13">
        <f t="shared" si="316"/>
        <v>0.06</v>
      </c>
      <c r="J848" s="29">
        <f t="shared" si="310"/>
        <v>45204</v>
      </c>
      <c r="K848" s="2">
        <f t="shared" si="317"/>
        <v>4</v>
      </c>
      <c r="L848" s="17">
        <f t="shared" si="318"/>
        <v>5</v>
      </c>
      <c r="M848" s="12">
        <f t="shared" si="311"/>
        <v>1.001156798</v>
      </c>
      <c r="N848" s="12">
        <f t="shared" ca="1" si="312"/>
        <v>1.003525725</v>
      </c>
      <c r="O848" s="179">
        <f t="shared" si="319"/>
        <v>0</v>
      </c>
      <c r="P848" s="14">
        <f t="shared" ca="1" si="308"/>
        <v>1.6348966899999999</v>
      </c>
      <c r="Q848" s="14">
        <f t="shared" si="309"/>
        <v>0</v>
      </c>
      <c r="R848" s="14">
        <f t="shared" ca="1" si="307"/>
        <v>0</v>
      </c>
      <c r="S848" s="20">
        <f t="shared" si="313"/>
        <v>0</v>
      </c>
      <c r="T848" s="14">
        <f t="shared" si="326"/>
        <v>0</v>
      </c>
      <c r="U848" s="4" t="str">
        <f t="shared" si="320"/>
        <v>J=</v>
      </c>
      <c r="V848" s="29">
        <f t="shared" si="321"/>
        <v>45219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ht="15" x14ac:dyDescent="0.25">
      <c r="A849" s="145">
        <f t="shared" si="314"/>
        <v>45212</v>
      </c>
      <c r="B849" s="146">
        <f t="shared" ca="1" si="322"/>
        <v>465.34000529000014</v>
      </c>
      <c r="C849" s="147">
        <f t="shared" si="315"/>
        <v>463.70510860000013</v>
      </c>
      <c r="D849" s="13">
        <f ca="1">IF(A849&lt;$B$1,VLOOKUP(A849,[1]DI!$A$4:$B$15000,2,FALSE),0)</f>
        <v>0.1265</v>
      </c>
      <c r="E849" s="147">
        <f t="shared" ca="1" si="323"/>
        <v>1.0004727899999999</v>
      </c>
      <c r="F849" s="147">
        <f ca="1">(TRUNC(PRODUCT($E$12:$E848),16))</f>
        <v>1.2792656059910399</v>
      </c>
      <c r="G849" s="147">
        <f t="shared" ca="1" si="324"/>
        <v>1.2762457706553301</v>
      </c>
      <c r="H849" s="147">
        <f t="shared" ca="1" si="325"/>
        <v>1.00236619</v>
      </c>
      <c r="I849" s="148">
        <f t="shared" si="316"/>
        <v>0.06</v>
      </c>
      <c r="J849" s="145">
        <f t="shared" si="310"/>
        <v>45204</v>
      </c>
      <c r="K849" s="149">
        <f t="shared" si="317"/>
        <v>5</v>
      </c>
      <c r="L849" s="150">
        <f t="shared" si="318"/>
        <v>5</v>
      </c>
      <c r="M849" s="151">
        <f t="shared" si="311"/>
        <v>1.001156798</v>
      </c>
      <c r="N849" s="151">
        <f t="shared" ca="1" si="312"/>
        <v>1.003525725</v>
      </c>
      <c r="O849" s="180">
        <v>17.8</v>
      </c>
      <c r="P849" s="147">
        <f t="shared" ca="1" si="308"/>
        <v>1.6348966899999999</v>
      </c>
      <c r="Q849" s="147">
        <f ca="1">P849</f>
        <v>1.6348966899999999</v>
      </c>
      <c r="R849" s="147">
        <f t="shared" ca="1" si="307"/>
        <v>0</v>
      </c>
      <c r="S849" s="152">
        <f>T849/C849</f>
        <v>5.5937609741485584E-3</v>
      </c>
      <c r="T849" s="147">
        <v>2.5938555399999998</v>
      </c>
      <c r="U849" s="153" t="str">
        <f t="shared" si="320"/>
        <v>J=</v>
      </c>
      <c r="V849" s="145">
        <f t="shared" si="321"/>
        <v>45219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14"/>
        <v>45213</v>
      </c>
      <c r="B850" s="144">
        <f t="shared" ca="1" si="322"/>
        <v>461.43594547000015</v>
      </c>
      <c r="C850" s="14">
        <f t="shared" si="315"/>
        <v>461.11125306000014</v>
      </c>
      <c r="D850" s="13">
        <f ca="1">IF(A850&lt;$B$1,VLOOKUP(A850,[1]DI!$A$4:$B$15000,2,FALSE),0)</f>
        <v>0</v>
      </c>
      <c r="E850" s="14">
        <f t="shared" ca="1" si="323"/>
        <v>1</v>
      </c>
      <c r="F850" s="14">
        <f ca="1">(TRUNC(PRODUCT($E$12:$E849),16))</f>
        <v>1.2798704299768899</v>
      </c>
      <c r="G850" s="14">
        <f t="shared" ca="1" si="324"/>
        <v>1.2792656059910399</v>
      </c>
      <c r="H850" s="14">
        <f t="shared" ca="1" si="325"/>
        <v>1.0004727899999999</v>
      </c>
      <c r="I850" s="13">
        <f t="shared" si="316"/>
        <v>0.06</v>
      </c>
      <c r="J850" s="29">
        <f t="shared" si="310"/>
        <v>45212</v>
      </c>
      <c r="K850" s="2">
        <f t="shared" si="317"/>
        <v>1</v>
      </c>
      <c r="L850" s="17">
        <f t="shared" si="318"/>
        <v>1</v>
      </c>
      <c r="M850" s="12">
        <f t="shared" si="311"/>
        <v>1.0002312529999999</v>
      </c>
      <c r="N850" s="12">
        <f t="shared" ca="1" si="312"/>
        <v>1.000704152</v>
      </c>
      <c r="O850" s="179">
        <f t="shared" si="319"/>
        <v>0</v>
      </c>
      <c r="P850" s="14">
        <f t="shared" ca="1" si="308"/>
        <v>0.32469240999999999</v>
      </c>
      <c r="Q850" s="14">
        <v>0</v>
      </c>
      <c r="R850" s="14">
        <f t="shared" ref="R850:R913" ca="1" si="327">IF(O850&gt;0,P850-Q850,R849)</f>
        <v>0</v>
      </c>
      <c r="S850" s="20">
        <f t="shared" si="313"/>
        <v>0</v>
      </c>
      <c r="T850" s="14">
        <f t="shared" si="326"/>
        <v>0</v>
      </c>
      <c r="U850" s="4" t="str">
        <f t="shared" si="320"/>
        <v>J=</v>
      </c>
      <c r="V850" s="29">
        <f t="shared" si="321"/>
        <v>45219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14"/>
        <v>45214</v>
      </c>
      <c r="B851" s="144">
        <f t="shared" ca="1" si="322"/>
        <v>461.43594547000015</v>
      </c>
      <c r="C851" s="14">
        <f t="shared" si="315"/>
        <v>461.11125306000014</v>
      </c>
      <c r="D851" s="13">
        <f ca="1">IF(A851&lt;$B$1,VLOOKUP(A851,[1]DI!$A$4:$B$15000,2,FALSE),0)</f>
        <v>0</v>
      </c>
      <c r="E851" s="14">
        <f t="shared" ca="1" si="323"/>
        <v>1</v>
      </c>
      <c r="F851" s="14">
        <f ca="1">(TRUNC(PRODUCT($E$12:$E850),16))</f>
        <v>1.2798704299768899</v>
      </c>
      <c r="G851" s="14">
        <f t="shared" ca="1" si="324"/>
        <v>1.2792656059910399</v>
      </c>
      <c r="H851" s="14">
        <f t="shared" ca="1" si="325"/>
        <v>1.0004727899999999</v>
      </c>
      <c r="I851" s="13">
        <f t="shared" si="316"/>
        <v>0.06</v>
      </c>
      <c r="J851" s="29">
        <f t="shared" si="310"/>
        <v>45212</v>
      </c>
      <c r="K851" s="2">
        <f t="shared" si="317"/>
        <v>1</v>
      </c>
      <c r="L851" s="17">
        <f t="shared" si="318"/>
        <v>1</v>
      </c>
      <c r="M851" s="12">
        <f t="shared" si="311"/>
        <v>1.0002312529999999</v>
      </c>
      <c r="N851" s="12">
        <f t="shared" ca="1" si="312"/>
        <v>1.000704152</v>
      </c>
      <c r="O851" s="179">
        <f t="shared" si="319"/>
        <v>0</v>
      </c>
      <c r="P851" s="14">
        <f t="shared" ca="1" si="308"/>
        <v>0.32469240999999999</v>
      </c>
      <c r="Q851" s="14">
        <f t="shared" si="309"/>
        <v>0</v>
      </c>
      <c r="R851" s="14">
        <f t="shared" ca="1" si="327"/>
        <v>0</v>
      </c>
      <c r="S851" s="20">
        <f t="shared" si="313"/>
        <v>0</v>
      </c>
      <c r="T851" s="14">
        <f t="shared" si="326"/>
        <v>0</v>
      </c>
      <c r="U851" s="4" t="str">
        <f t="shared" si="320"/>
        <v>J=</v>
      </c>
      <c r="V851" s="29">
        <f t="shared" si="321"/>
        <v>45219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14"/>
        <v>45215</v>
      </c>
      <c r="B852" s="144">
        <f t="shared" ca="1" si="322"/>
        <v>461.43594547000015</v>
      </c>
      <c r="C852" s="14">
        <f t="shared" si="315"/>
        <v>461.11125306000014</v>
      </c>
      <c r="D852" s="13">
        <f ca="1">IF(A852&lt;$B$1,VLOOKUP(A852,[1]DI!$A$4:$B$15000,2,FALSE),0)</f>
        <v>0.1265</v>
      </c>
      <c r="E852" s="14">
        <f t="shared" ca="1" si="323"/>
        <v>1.0004727899999999</v>
      </c>
      <c r="F852" s="14">
        <f ca="1">(TRUNC(PRODUCT($E$12:$E851),16))</f>
        <v>1.2798704299768899</v>
      </c>
      <c r="G852" s="14">
        <f t="shared" ca="1" si="324"/>
        <v>1.2792656059910399</v>
      </c>
      <c r="H852" s="14">
        <f t="shared" ca="1" si="325"/>
        <v>1.0004727899999999</v>
      </c>
      <c r="I852" s="13">
        <f t="shared" si="316"/>
        <v>0.06</v>
      </c>
      <c r="J852" s="29">
        <f t="shared" si="310"/>
        <v>45212</v>
      </c>
      <c r="K852" s="2">
        <f t="shared" si="317"/>
        <v>1</v>
      </c>
      <c r="L852" s="17">
        <f t="shared" si="318"/>
        <v>1</v>
      </c>
      <c r="M852" s="12">
        <f t="shared" si="311"/>
        <v>1.0002312529999999</v>
      </c>
      <c r="N852" s="12">
        <f t="shared" ca="1" si="312"/>
        <v>1.000704152</v>
      </c>
      <c r="O852" s="179">
        <f t="shared" si="319"/>
        <v>0</v>
      </c>
      <c r="P852" s="14">
        <f t="shared" ca="1" si="308"/>
        <v>0.32469240999999999</v>
      </c>
      <c r="Q852" s="14">
        <f t="shared" si="309"/>
        <v>0</v>
      </c>
      <c r="R852" s="14">
        <f t="shared" ca="1" si="327"/>
        <v>0</v>
      </c>
      <c r="S852" s="20">
        <f t="shared" si="313"/>
        <v>0</v>
      </c>
      <c r="T852" s="14">
        <f t="shared" si="326"/>
        <v>0</v>
      </c>
      <c r="U852" s="4" t="str">
        <f t="shared" si="320"/>
        <v>J=</v>
      </c>
      <c r="V852" s="29">
        <f t="shared" si="321"/>
        <v>45219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14"/>
        <v>45216</v>
      </c>
      <c r="B853" s="144">
        <f t="shared" ca="1" si="322"/>
        <v>461.76086474000016</v>
      </c>
      <c r="C853" s="14">
        <f t="shared" si="315"/>
        <v>461.11125306000014</v>
      </c>
      <c r="D853" s="13">
        <f ca="1">IF(A853&lt;$B$1,VLOOKUP(A853,[1]DI!$A$4:$B$15000,2,FALSE),0)</f>
        <v>0.1265</v>
      </c>
      <c r="E853" s="14">
        <f t="shared" ca="1" si="323"/>
        <v>1.0004727899999999</v>
      </c>
      <c r="F853" s="14">
        <f ca="1">(TRUNC(PRODUCT($E$12:$E852),16))</f>
        <v>1.2804755399174801</v>
      </c>
      <c r="G853" s="14">
        <f t="shared" ca="1" si="324"/>
        <v>1.2792656059910399</v>
      </c>
      <c r="H853" s="14">
        <f t="shared" ca="1" si="325"/>
        <v>1.0009458</v>
      </c>
      <c r="I853" s="13">
        <f t="shared" si="316"/>
        <v>0.06</v>
      </c>
      <c r="J853" s="29">
        <f t="shared" si="310"/>
        <v>45212</v>
      </c>
      <c r="K853" s="2">
        <f t="shared" si="317"/>
        <v>2</v>
      </c>
      <c r="L853" s="17">
        <f t="shared" si="318"/>
        <v>2</v>
      </c>
      <c r="M853" s="12">
        <f t="shared" si="311"/>
        <v>1.000462559</v>
      </c>
      <c r="N853" s="12">
        <f t="shared" ca="1" si="312"/>
        <v>1.001408796</v>
      </c>
      <c r="O853" s="179">
        <f t="shared" si="319"/>
        <v>0</v>
      </c>
      <c r="P853" s="14">
        <f t="shared" ca="1" si="308"/>
        <v>0.64961168000000002</v>
      </c>
      <c r="Q853" s="14">
        <f t="shared" si="309"/>
        <v>0</v>
      </c>
      <c r="R853" s="14">
        <f t="shared" ca="1" si="327"/>
        <v>0</v>
      </c>
      <c r="S853" s="20">
        <f t="shared" si="313"/>
        <v>0</v>
      </c>
      <c r="T853" s="14">
        <f t="shared" si="326"/>
        <v>0</v>
      </c>
      <c r="U853" s="4" t="str">
        <f t="shared" si="320"/>
        <v>J=</v>
      </c>
      <c r="V853" s="29">
        <f t="shared" si="321"/>
        <v>45219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14"/>
        <v>45217</v>
      </c>
      <c r="B854" s="144">
        <f t="shared" ca="1" si="322"/>
        <v>462.08601596000011</v>
      </c>
      <c r="C854" s="14">
        <f t="shared" si="315"/>
        <v>461.11125306000014</v>
      </c>
      <c r="D854" s="13">
        <f ca="1">IF(A854&lt;$B$1,VLOOKUP(A854,[1]DI!$A$4:$B$15000,2,FALSE),0)</f>
        <v>0.1265</v>
      </c>
      <c r="E854" s="14">
        <f t="shared" ca="1" si="323"/>
        <v>1.0004727899999999</v>
      </c>
      <c r="F854" s="14">
        <f ca="1">(TRUNC(PRODUCT($E$12:$E853),16))</f>
        <v>1.281080935948</v>
      </c>
      <c r="G854" s="14">
        <f t="shared" ca="1" si="324"/>
        <v>1.2792656059910399</v>
      </c>
      <c r="H854" s="14">
        <f t="shared" ca="1" si="325"/>
        <v>1.00141904</v>
      </c>
      <c r="I854" s="13">
        <f t="shared" si="316"/>
        <v>0.06</v>
      </c>
      <c r="J854" s="29">
        <f t="shared" si="310"/>
        <v>45212</v>
      </c>
      <c r="K854" s="2">
        <f t="shared" si="317"/>
        <v>3</v>
      </c>
      <c r="L854" s="17">
        <f t="shared" si="318"/>
        <v>3</v>
      </c>
      <c r="M854" s="12">
        <f t="shared" si="311"/>
        <v>1.0006939180000001</v>
      </c>
      <c r="N854" s="12">
        <f t="shared" ca="1" si="312"/>
        <v>1.0021139429999999</v>
      </c>
      <c r="O854" s="179">
        <f t="shared" si="319"/>
        <v>0</v>
      </c>
      <c r="P854" s="14">
        <f t="shared" ca="1" si="308"/>
        <v>0.97476289999999999</v>
      </c>
      <c r="Q854" s="14">
        <f t="shared" si="309"/>
        <v>0</v>
      </c>
      <c r="R854" s="14">
        <f t="shared" ca="1" si="327"/>
        <v>0</v>
      </c>
      <c r="S854" s="20">
        <f t="shared" si="313"/>
        <v>0</v>
      </c>
      <c r="T854" s="14">
        <f t="shared" si="326"/>
        <v>0</v>
      </c>
      <c r="U854" s="4" t="str">
        <f t="shared" si="320"/>
        <v>J=</v>
      </c>
      <c r="V854" s="29">
        <f t="shared" si="321"/>
        <v>45219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14"/>
        <v>45218</v>
      </c>
      <c r="B855" s="144">
        <f t="shared" ca="1" si="322"/>
        <v>462.41139404000012</v>
      </c>
      <c r="C855" s="14">
        <f t="shared" si="315"/>
        <v>461.11125306000014</v>
      </c>
      <c r="D855" s="13">
        <f ca="1">IF(A855&lt;$B$1,VLOOKUP(A855,[1]DI!$A$4:$B$15000,2,FALSE),0)</f>
        <v>0.1265</v>
      </c>
      <c r="E855" s="14">
        <f t="shared" ca="1" si="323"/>
        <v>1.0004727899999999</v>
      </c>
      <c r="F855" s="14">
        <f ca="1">(TRUNC(PRODUCT($E$12:$E854),16))</f>
        <v>1.2816866182037101</v>
      </c>
      <c r="G855" s="14">
        <f t="shared" ca="1" si="324"/>
        <v>1.2792656059910399</v>
      </c>
      <c r="H855" s="14">
        <f t="shared" ca="1" si="325"/>
        <v>1.0018925000000001</v>
      </c>
      <c r="I855" s="13">
        <f t="shared" si="316"/>
        <v>0.06</v>
      </c>
      <c r="J855" s="29">
        <f t="shared" si="310"/>
        <v>45212</v>
      </c>
      <c r="K855" s="2">
        <f t="shared" si="317"/>
        <v>4</v>
      </c>
      <c r="L855" s="17">
        <f t="shared" si="318"/>
        <v>4</v>
      </c>
      <c r="M855" s="12">
        <f t="shared" si="311"/>
        <v>1.0009253309999999</v>
      </c>
      <c r="N855" s="12">
        <f t="shared" ca="1" si="312"/>
        <v>1.0028195820000001</v>
      </c>
      <c r="O855" s="179">
        <f t="shared" si="319"/>
        <v>0</v>
      </c>
      <c r="P855" s="14">
        <f t="shared" ca="1" si="308"/>
        <v>1.3001409799999999</v>
      </c>
      <c r="Q855" s="14">
        <f t="shared" si="309"/>
        <v>0</v>
      </c>
      <c r="R855" s="14">
        <f t="shared" ca="1" si="327"/>
        <v>0</v>
      </c>
      <c r="S855" s="20">
        <f t="shared" si="313"/>
        <v>0</v>
      </c>
      <c r="T855" s="14">
        <f t="shared" si="326"/>
        <v>0</v>
      </c>
      <c r="U855" s="4" t="str">
        <f t="shared" si="320"/>
        <v>J=</v>
      </c>
      <c r="V855" s="29">
        <f t="shared" si="321"/>
        <v>45219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ht="15" x14ac:dyDescent="0.25">
      <c r="A856" s="35">
        <f t="shared" si="314"/>
        <v>45219</v>
      </c>
      <c r="B856" s="144">
        <f t="shared" ca="1" si="322"/>
        <v>462.73700453000015</v>
      </c>
      <c r="C856" s="14">
        <f t="shared" si="315"/>
        <v>461.11125306000014</v>
      </c>
      <c r="D856" s="13">
        <f ca="1">IF(A856&lt;$B$1,VLOOKUP(A856,[1]DI!$A$4:$B$15000,2,FALSE),0)</f>
        <v>0.1265</v>
      </c>
      <c r="E856" s="14">
        <f t="shared" ca="1" si="323"/>
        <v>1.0004727899999999</v>
      </c>
      <c r="F856" s="14">
        <f ca="1">(TRUNC(PRODUCT($E$12:$E855),16))</f>
        <v>1.28229258681993</v>
      </c>
      <c r="G856" s="14">
        <f t="shared" ca="1" si="324"/>
        <v>1.2792656059910399</v>
      </c>
      <c r="H856" s="14">
        <f t="shared" ca="1" si="325"/>
        <v>1.00236619</v>
      </c>
      <c r="I856" s="13">
        <f t="shared" si="316"/>
        <v>0.06</v>
      </c>
      <c r="J856" s="29">
        <f t="shared" si="310"/>
        <v>45212</v>
      </c>
      <c r="K856" s="2">
        <f t="shared" si="317"/>
        <v>5</v>
      </c>
      <c r="L856" s="17">
        <f t="shared" si="318"/>
        <v>5</v>
      </c>
      <c r="M856" s="12">
        <f t="shared" si="311"/>
        <v>1.001156798</v>
      </c>
      <c r="N856" s="12">
        <f t="shared" ca="1" si="312"/>
        <v>1.003525725</v>
      </c>
      <c r="O856" s="179">
        <f t="shared" si="319"/>
        <v>18</v>
      </c>
      <c r="P856" s="14">
        <f t="shared" ca="1" si="308"/>
        <v>1.62575147</v>
      </c>
      <c r="Q856" s="14">
        <f ca="1">P856</f>
        <v>1.62575147</v>
      </c>
      <c r="R856" s="14">
        <f t="shared" ca="1" si="327"/>
        <v>0</v>
      </c>
      <c r="S856" s="152">
        <f>T856/C856</f>
        <v>1.6621327172431245E-2</v>
      </c>
      <c r="T856" s="147">
        <v>7.6642809999999999</v>
      </c>
      <c r="U856" s="4" t="str">
        <f t="shared" si="320"/>
        <v>J=</v>
      </c>
      <c r="V856" s="29">
        <f t="shared" si="321"/>
        <v>45219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14"/>
        <v>45220</v>
      </c>
      <c r="B857" s="144">
        <f t="shared" ca="1" si="322"/>
        <v>453.76626765000015</v>
      </c>
      <c r="C857" s="14">
        <f t="shared" si="315"/>
        <v>453.44697206000012</v>
      </c>
      <c r="D857" s="13">
        <f ca="1">IF(A857&lt;$B$1,VLOOKUP(A857,[1]DI!$A$4:$B$15000,2,FALSE),0)</f>
        <v>0</v>
      </c>
      <c r="E857" s="14">
        <f t="shared" ca="1" si="323"/>
        <v>1</v>
      </c>
      <c r="F857" s="14">
        <f ca="1">(TRUNC(PRODUCT($E$12:$E856),16))</f>
        <v>1.2828988419320499</v>
      </c>
      <c r="G857" s="14">
        <f t="shared" ca="1" si="324"/>
        <v>1.28229258681993</v>
      </c>
      <c r="H857" s="14">
        <f t="shared" ca="1" si="325"/>
        <v>1.0004727899999999</v>
      </c>
      <c r="I857" s="13">
        <f t="shared" si="316"/>
        <v>0.06</v>
      </c>
      <c r="J857" s="29">
        <f t="shared" si="310"/>
        <v>45219</v>
      </c>
      <c r="K857" s="2">
        <f t="shared" si="317"/>
        <v>1</v>
      </c>
      <c r="L857" s="17">
        <f t="shared" si="318"/>
        <v>1</v>
      </c>
      <c r="M857" s="12">
        <f t="shared" si="311"/>
        <v>1.0002312529999999</v>
      </c>
      <c r="N857" s="12">
        <f t="shared" ca="1" si="312"/>
        <v>1.000704152</v>
      </c>
      <c r="O857" s="179">
        <f t="shared" si="319"/>
        <v>0</v>
      </c>
      <c r="P857" s="14">
        <f t="shared" ca="1" si="308"/>
        <v>0.31929559000000002</v>
      </c>
      <c r="Q857" s="14">
        <v>0</v>
      </c>
      <c r="R857" s="14">
        <f t="shared" ca="1" si="327"/>
        <v>0</v>
      </c>
      <c r="S857" s="20">
        <f t="shared" si="313"/>
        <v>0</v>
      </c>
      <c r="T857" s="14">
        <f t="shared" si="326"/>
        <v>0</v>
      </c>
      <c r="U857" s="4" t="str">
        <f t="shared" si="320"/>
        <v>J=</v>
      </c>
      <c r="V857" s="29">
        <f t="shared" si="321"/>
        <v>45250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14"/>
        <v>45221</v>
      </c>
      <c r="B858" s="144">
        <f t="shared" ca="1" si="322"/>
        <v>453.76626765000015</v>
      </c>
      <c r="C858" s="14">
        <f t="shared" si="315"/>
        <v>453.44697206000012</v>
      </c>
      <c r="D858" s="13">
        <f ca="1">IF(A858&lt;$B$1,VLOOKUP(A858,[1]DI!$A$4:$B$15000,2,FALSE),0)</f>
        <v>0</v>
      </c>
      <c r="E858" s="14">
        <f t="shared" ca="1" si="323"/>
        <v>1</v>
      </c>
      <c r="F858" s="14">
        <f ca="1">(TRUNC(PRODUCT($E$12:$E857),16))</f>
        <v>1.2828988419320499</v>
      </c>
      <c r="G858" s="14">
        <f t="shared" ca="1" si="324"/>
        <v>1.28229258681993</v>
      </c>
      <c r="H858" s="14">
        <f t="shared" ca="1" si="325"/>
        <v>1.0004727899999999</v>
      </c>
      <c r="I858" s="13">
        <f t="shared" si="316"/>
        <v>0.06</v>
      </c>
      <c r="J858" s="29">
        <f t="shared" si="310"/>
        <v>45219</v>
      </c>
      <c r="K858" s="2">
        <f t="shared" si="317"/>
        <v>1</v>
      </c>
      <c r="L858" s="17">
        <f t="shared" si="318"/>
        <v>1</v>
      </c>
      <c r="M858" s="12">
        <f t="shared" si="311"/>
        <v>1.0002312529999999</v>
      </c>
      <c r="N858" s="12">
        <f t="shared" ca="1" si="312"/>
        <v>1.000704152</v>
      </c>
      <c r="O858" s="179">
        <f t="shared" si="319"/>
        <v>0</v>
      </c>
      <c r="P858" s="14">
        <f t="shared" ca="1" si="308"/>
        <v>0.31929559000000002</v>
      </c>
      <c r="Q858" s="14">
        <f t="shared" si="309"/>
        <v>0</v>
      </c>
      <c r="R858" s="14">
        <f t="shared" ca="1" si="327"/>
        <v>0</v>
      </c>
      <c r="S858" s="20">
        <f t="shared" si="313"/>
        <v>0</v>
      </c>
      <c r="T858" s="14">
        <f t="shared" si="326"/>
        <v>0</v>
      </c>
      <c r="U858" s="4" t="str">
        <f t="shared" si="320"/>
        <v>J=</v>
      </c>
      <c r="V858" s="29">
        <f t="shared" si="321"/>
        <v>45250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14"/>
        <v>45222</v>
      </c>
      <c r="B859" s="144">
        <f t="shared" ca="1" si="322"/>
        <v>453.76626765000015</v>
      </c>
      <c r="C859" s="14">
        <f t="shared" si="315"/>
        <v>453.44697206000012</v>
      </c>
      <c r="D859" s="13">
        <f ca="1">IF(A859&lt;$B$1,VLOOKUP(A859,[1]DI!$A$4:$B$15000,2,FALSE),0)</f>
        <v>0.1265</v>
      </c>
      <c r="E859" s="14">
        <f t="shared" ca="1" si="323"/>
        <v>1.0004727899999999</v>
      </c>
      <c r="F859" s="14">
        <f ca="1">(TRUNC(PRODUCT($E$12:$E858),16))</f>
        <v>1.2828988419320499</v>
      </c>
      <c r="G859" s="14">
        <f t="shared" ca="1" si="324"/>
        <v>1.28229258681993</v>
      </c>
      <c r="H859" s="14">
        <f t="shared" ca="1" si="325"/>
        <v>1.0004727899999999</v>
      </c>
      <c r="I859" s="13">
        <f t="shared" si="316"/>
        <v>0.06</v>
      </c>
      <c r="J859" s="29">
        <f t="shared" si="310"/>
        <v>45219</v>
      </c>
      <c r="K859" s="2">
        <f t="shared" si="317"/>
        <v>1</v>
      </c>
      <c r="L859" s="17">
        <f t="shared" si="318"/>
        <v>1</v>
      </c>
      <c r="M859" s="12">
        <f t="shared" si="311"/>
        <v>1.0002312529999999</v>
      </c>
      <c r="N859" s="12">
        <f t="shared" ca="1" si="312"/>
        <v>1.000704152</v>
      </c>
      <c r="O859" s="179">
        <f t="shared" si="319"/>
        <v>0</v>
      </c>
      <c r="P859" s="14">
        <f t="shared" ca="1" si="308"/>
        <v>0.31929559000000002</v>
      </c>
      <c r="Q859" s="14">
        <f t="shared" si="309"/>
        <v>0</v>
      </c>
      <c r="R859" s="14">
        <f t="shared" ca="1" si="327"/>
        <v>0</v>
      </c>
      <c r="S859" s="20">
        <f t="shared" si="313"/>
        <v>0</v>
      </c>
      <c r="T859" s="14">
        <f t="shared" si="326"/>
        <v>0</v>
      </c>
      <c r="U859" s="4" t="str">
        <f t="shared" si="320"/>
        <v>J=</v>
      </c>
      <c r="V859" s="29">
        <f t="shared" si="321"/>
        <v>45250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14"/>
        <v>45223</v>
      </c>
      <c r="B860" s="144">
        <f t="shared" ca="1" si="322"/>
        <v>454.08578634000014</v>
      </c>
      <c r="C860" s="14">
        <f t="shared" si="315"/>
        <v>453.44697206000012</v>
      </c>
      <c r="D860" s="13">
        <f ca="1">IF(A860&lt;$B$1,VLOOKUP(A860,[1]DI!$A$4:$B$15000,2,FALSE),0)</f>
        <v>0.1265</v>
      </c>
      <c r="E860" s="14">
        <f t="shared" ca="1" si="323"/>
        <v>1.0004727899999999</v>
      </c>
      <c r="F860" s="14">
        <f ca="1">(TRUNC(PRODUCT($E$12:$E859),16))</f>
        <v>1.2835053836755299</v>
      </c>
      <c r="G860" s="14">
        <f t="shared" ca="1" si="324"/>
        <v>1.28229258681993</v>
      </c>
      <c r="H860" s="14">
        <f t="shared" ca="1" si="325"/>
        <v>1.0009458</v>
      </c>
      <c r="I860" s="13">
        <f t="shared" si="316"/>
        <v>0.06</v>
      </c>
      <c r="J860" s="29">
        <f t="shared" si="310"/>
        <v>45219</v>
      </c>
      <c r="K860" s="2">
        <f t="shared" si="317"/>
        <v>2</v>
      </c>
      <c r="L860" s="17">
        <f t="shared" si="318"/>
        <v>2</v>
      </c>
      <c r="M860" s="12">
        <f t="shared" si="311"/>
        <v>1.000462559</v>
      </c>
      <c r="N860" s="12">
        <f t="shared" ca="1" si="312"/>
        <v>1.001408796</v>
      </c>
      <c r="O860" s="179">
        <f t="shared" si="319"/>
        <v>0</v>
      </c>
      <c r="P860" s="14">
        <f t="shared" ca="1" si="308"/>
        <v>0.63881427999999996</v>
      </c>
      <c r="Q860" s="14">
        <f t="shared" si="309"/>
        <v>0</v>
      </c>
      <c r="R860" s="14">
        <f t="shared" ca="1" si="327"/>
        <v>0</v>
      </c>
      <c r="S860" s="20">
        <f t="shared" si="313"/>
        <v>0</v>
      </c>
      <c r="T860" s="14">
        <f t="shared" si="326"/>
        <v>0</v>
      </c>
      <c r="U860" s="4" t="str">
        <f t="shared" si="320"/>
        <v>J=</v>
      </c>
      <c r="V860" s="29">
        <f t="shared" si="321"/>
        <v>45250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14"/>
        <v>45224</v>
      </c>
      <c r="B861" s="144">
        <f t="shared" ca="1" si="322"/>
        <v>454.40553311000014</v>
      </c>
      <c r="C861" s="14">
        <f t="shared" si="315"/>
        <v>453.44697206000012</v>
      </c>
      <c r="D861" s="13">
        <f ca="1">IF(A861&lt;$B$1,VLOOKUP(A861,[1]DI!$A$4:$B$15000,2,FALSE),0)</f>
        <v>0.1265</v>
      </c>
      <c r="E861" s="14">
        <f t="shared" ca="1" si="323"/>
        <v>1.0004727899999999</v>
      </c>
      <c r="F861" s="14">
        <f ca="1">(TRUNC(PRODUCT($E$12:$E860),16))</f>
        <v>1.2841122121858699</v>
      </c>
      <c r="G861" s="14">
        <f t="shared" ca="1" si="324"/>
        <v>1.28229258681993</v>
      </c>
      <c r="H861" s="14">
        <f t="shared" ca="1" si="325"/>
        <v>1.00141904</v>
      </c>
      <c r="I861" s="13">
        <f t="shared" si="316"/>
        <v>0.06</v>
      </c>
      <c r="J861" s="29">
        <f t="shared" si="310"/>
        <v>45219</v>
      </c>
      <c r="K861" s="2">
        <f t="shared" si="317"/>
        <v>3</v>
      </c>
      <c r="L861" s="17">
        <f t="shared" si="318"/>
        <v>3</v>
      </c>
      <c r="M861" s="12">
        <f t="shared" si="311"/>
        <v>1.0006939180000001</v>
      </c>
      <c r="N861" s="12">
        <f t="shared" ca="1" si="312"/>
        <v>1.0021139429999999</v>
      </c>
      <c r="O861" s="179">
        <f t="shared" si="319"/>
        <v>0</v>
      </c>
      <c r="P861" s="14">
        <f t="shared" ca="1" si="308"/>
        <v>0.95856105000000003</v>
      </c>
      <c r="Q861" s="14">
        <f t="shared" si="309"/>
        <v>0</v>
      </c>
      <c r="R861" s="14">
        <f t="shared" ca="1" si="327"/>
        <v>0</v>
      </c>
      <c r="S861" s="20">
        <f t="shared" si="313"/>
        <v>0</v>
      </c>
      <c r="T861" s="14">
        <f t="shared" si="326"/>
        <v>0</v>
      </c>
      <c r="U861" s="4" t="str">
        <f t="shared" si="320"/>
        <v>J=</v>
      </c>
      <c r="V861" s="29">
        <f t="shared" si="321"/>
        <v>45250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14"/>
        <v>45225</v>
      </c>
      <c r="B862" s="144">
        <f t="shared" ca="1" si="322"/>
        <v>454.7255029800001</v>
      </c>
      <c r="C862" s="14">
        <f t="shared" si="315"/>
        <v>453.44697206000012</v>
      </c>
      <c r="D862" s="13">
        <f ca="1">IF(A862&lt;$B$1,VLOOKUP(A862,[1]DI!$A$4:$B$15000,2,FALSE),0)</f>
        <v>0.1265</v>
      </c>
      <c r="E862" s="14">
        <f t="shared" ca="1" si="323"/>
        <v>1.0004727899999999</v>
      </c>
      <c r="F862" s="14">
        <f ca="1">(TRUNC(PRODUCT($E$12:$E861),16))</f>
        <v>1.2847193275986699</v>
      </c>
      <c r="G862" s="14">
        <f t="shared" ca="1" si="324"/>
        <v>1.28229258681993</v>
      </c>
      <c r="H862" s="14">
        <f t="shared" ca="1" si="325"/>
        <v>1.0018925000000001</v>
      </c>
      <c r="I862" s="13">
        <f t="shared" si="316"/>
        <v>0.06</v>
      </c>
      <c r="J862" s="29">
        <f t="shared" si="310"/>
        <v>45219</v>
      </c>
      <c r="K862" s="2">
        <f t="shared" si="317"/>
        <v>4</v>
      </c>
      <c r="L862" s="17">
        <f t="shared" si="318"/>
        <v>4</v>
      </c>
      <c r="M862" s="12">
        <f t="shared" si="311"/>
        <v>1.0009253309999999</v>
      </c>
      <c r="N862" s="12">
        <f t="shared" ca="1" si="312"/>
        <v>1.0028195820000001</v>
      </c>
      <c r="O862" s="179">
        <f t="shared" si="319"/>
        <v>0</v>
      </c>
      <c r="P862" s="14">
        <f t="shared" ca="1" si="308"/>
        <v>1.2785309199999999</v>
      </c>
      <c r="Q862" s="14">
        <f t="shared" si="309"/>
        <v>0</v>
      </c>
      <c r="R862" s="14">
        <f t="shared" ca="1" si="327"/>
        <v>0</v>
      </c>
      <c r="S862" s="20">
        <f t="shared" si="313"/>
        <v>0</v>
      </c>
      <c r="T862" s="14">
        <f t="shared" si="326"/>
        <v>0</v>
      </c>
      <c r="U862" s="4" t="str">
        <f t="shared" si="320"/>
        <v>J=</v>
      </c>
      <c r="V862" s="29">
        <f t="shared" si="321"/>
        <v>45250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14"/>
        <v>45226</v>
      </c>
      <c r="B863" s="144">
        <f t="shared" ca="1" si="322"/>
        <v>455.04570138000014</v>
      </c>
      <c r="C863" s="14">
        <f t="shared" si="315"/>
        <v>453.44697206000012</v>
      </c>
      <c r="D863" s="13">
        <f ca="1">IF(A863&lt;$B$1,VLOOKUP(A863,[1]DI!$A$4:$B$15000,2,FALSE),0)</f>
        <v>0.1265</v>
      </c>
      <c r="E863" s="14">
        <f t="shared" ca="1" si="323"/>
        <v>1.0004727899999999</v>
      </c>
      <c r="F863" s="14">
        <f ca="1">(TRUNC(PRODUCT($E$12:$E862),16))</f>
        <v>1.2853267300495701</v>
      </c>
      <c r="G863" s="14">
        <f t="shared" ca="1" si="324"/>
        <v>1.28229258681993</v>
      </c>
      <c r="H863" s="14">
        <f t="shared" ca="1" si="325"/>
        <v>1.00236619</v>
      </c>
      <c r="I863" s="13">
        <f t="shared" si="316"/>
        <v>0.06</v>
      </c>
      <c r="J863" s="29">
        <f t="shared" si="310"/>
        <v>45219</v>
      </c>
      <c r="K863" s="2">
        <f t="shared" si="317"/>
        <v>5</v>
      </c>
      <c r="L863" s="17">
        <f t="shared" si="318"/>
        <v>5</v>
      </c>
      <c r="M863" s="12">
        <f t="shared" si="311"/>
        <v>1.001156798</v>
      </c>
      <c r="N863" s="12">
        <f t="shared" ca="1" si="312"/>
        <v>1.003525725</v>
      </c>
      <c r="O863" s="179">
        <f t="shared" si="319"/>
        <v>0</v>
      </c>
      <c r="P863" s="14">
        <f t="shared" ca="1" si="308"/>
        <v>1.5987293199999999</v>
      </c>
      <c r="Q863" s="14">
        <f t="shared" si="309"/>
        <v>0</v>
      </c>
      <c r="R863" s="14">
        <f t="shared" ca="1" si="327"/>
        <v>0</v>
      </c>
      <c r="S863" s="20">
        <f t="shared" si="313"/>
        <v>0</v>
      </c>
      <c r="T863" s="14">
        <f t="shared" si="326"/>
        <v>0</v>
      </c>
      <c r="U863" s="4" t="str">
        <f t="shared" si="320"/>
        <v>J=</v>
      </c>
      <c r="V863" s="29">
        <f t="shared" si="321"/>
        <v>45250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14"/>
        <v>45227</v>
      </c>
      <c r="B864" s="144">
        <f t="shared" ca="1" si="322"/>
        <v>455.36612334000012</v>
      </c>
      <c r="C864" s="14">
        <f t="shared" si="315"/>
        <v>453.44697206000012</v>
      </c>
      <c r="D864" s="13">
        <f ca="1">IF(A864&lt;$B$1,VLOOKUP(A864,[1]DI!$A$4:$B$15000,2,FALSE),0)</f>
        <v>0</v>
      </c>
      <c r="E864" s="14">
        <f t="shared" ca="1" si="323"/>
        <v>1</v>
      </c>
      <c r="F864" s="14">
        <f ca="1">(TRUNC(PRODUCT($E$12:$E863),16))</f>
        <v>1.2859344196742699</v>
      </c>
      <c r="G864" s="14">
        <f t="shared" ca="1" si="324"/>
        <v>1.28229258681993</v>
      </c>
      <c r="H864" s="14">
        <f t="shared" ca="1" si="325"/>
        <v>1.0028401</v>
      </c>
      <c r="I864" s="13">
        <f t="shared" si="316"/>
        <v>0.06</v>
      </c>
      <c r="J864" s="29">
        <f t="shared" si="310"/>
        <v>45219</v>
      </c>
      <c r="K864" s="2">
        <f t="shared" si="317"/>
        <v>5</v>
      </c>
      <c r="L864" s="17">
        <f t="shared" si="318"/>
        <v>6</v>
      </c>
      <c r="M864" s="12">
        <f t="shared" si="311"/>
        <v>1.0013883180000001</v>
      </c>
      <c r="N864" s="12">
        <f t="shared" ca="1" si="312"/>
        <v>1.0042323609999999</v>
      </c>
      <c r="O864" s="179">
        <f t="shared" si="319"/>
        <v>0</v>
      </c>
      <c r="P864" s="14">
        <f t="shared" ca="1" si="308"/>
        <v>1.9191512799999999</v>
      </c>
      <c r="Q864" s="14">
        <f t="shared" si="309"/>
        <v>0</v>
      </c>
      <c r="R864" s="14">
        <f t="shared" ca="1" si="327"/>
        <v>0</v>
      </c>
      <c r="S864" s="20">
        <f t="shared" si="313"/>
        <v>0</v>
      </c>
      <c r="T864" s="14">
        <f t="shared" si="326"/>
        <v>0</v>
      </c>
      <c r="U864" s="4" t="str">
        <f t="shared" si="320"/>
        <v>J=</v>
      </c>
      <c r="V864" s="29">
        <f t="shared" si="321"/>
        <v>45250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14"/>
        <v>45228</v>
      </c>
      <c r="B865" s="144">
        <f t="shared" ca="1" si="322"/>
        <v>455.36612334000012</v>
      </c>
      <c r="C865" s="14">
        <f t="shared" si="315"/>
        <v>453.44697206000012</v>
      </c>
      <c r="D865" s="13">
        <f ca="1">IF(A865&lt;$B$1,VLOOKUP(A865,[1]DI!$A$4:$B$15000,2,FALSE),0)</f>
        <v>0</v>
      </c>
      <c r="E865" s="14">
        <f t="shared" ca="1" si="323"/>
        <v>1</v>
      </c>
      <c r="F865" s="14">
        <f ca="1">(TRUNC(PRODUCT($E$12:$E864),16))</f>
        <v>1.2859344196742699</v>
      </c>
      <c r="G865" s="14">
        <f t="shared" ca="1" si="324"/>
        <v>1.28229258681993</v>
      </c>
      <c r="H865" s="14">
        <f t="shared" ca="1" si="325"/>
        <v>1.0028401</v>
      </c>
      <c r="I865" s="13">
        <f t="shared" si="316"/>
        <v>0.06</v>
      </c>
      <c r="J865" s="29">
        <f t="shared" si="310"/>
        <v>45219</v>
      </c>
      <c r="K865" s="2">
        <f t="shared" si="317"/>
        <v>5</v>
      </c>
      <c r="L865" s="17">
        <f t="shared" si="318"/>
        <v>6</v>
      </c>
      <c r="M865" s="12">
        <f t="shared" si="311"/>
        <v>1.0013883180000001</v>
      </c>
      <c r="N865" s="12">
        <f t="shared" ca="1" si="312"/>
        <v>1.0042323609999999</v>
      </c>
      <c r="O865" s="179">
        <f t="shared" si="319"/>
        <v>0</v>
      </c>
      <c r="P865" s="14">
        <f t="shared" ca="1" si="308"/>
        <v>1.9191512799999999</v>
      </c>
      <c r="Q865" s="14">
        <f t="shared" si="309"/>
        <v>0</v>
      </c>
      <c r="R865" s="14">
        <f t="shared" ca="1" si="327"/>
        <v>0</v>
      </c>
      <c r="S865" s="20">
        <f t="shared" si="313"/>
        <v>0</v>
      </c>
      <c r="T865" s="14">
        <f t="shared" si="326"/>
        <v>0</v>
      </c>
      <c r="U865" s="4" t="str">
        <f t="shared" si="320"/>
        <v>J=</v>
      </c>
      <c r="V865" s="29">
        <f t="shared" si="321"/>
        <v>45250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14"/>
        <v>45229</v>
      </c>
      <c r="B866" s="144">
        <f t="shared" ca="1" si="322"/>
        <v>455.36612334000012</v>
      </c>
      <c r="C866" s="14">
        <f t="shared" si="315"/>
        <v>453.44697206000012</v>
      </c>
      <c r="D866" s="13">
        <f ca="1">IF(A866&lt;$B$1,VLOOKUP(A866,[1]DI!$A$4:$B$15000,2,FALSE),0)</f>
        <v>0.1265</v>
      </c>
      <c r="E866" s="14">
        <f t="shared" ca="1" si="323"/>
        <v>1.0004727899999999</v>
      </c>
      <c r="F866" s="14">
        <f ca="1">(TRUNC(PRODUCT($E$12:$E865),16))</f>
        <v>1.2859344196742699</v>
      </c>
      <c r="G866" s="14">
        <f t="shared" ca="1" si="324"/>
        <v>1.28229258681993</v>
      </c>
      <c r="H866" s="14">
        <f t="shared" ca="1" si="325"/>
        <v>1.0028401</v>
      </c>
      <c r="I866" s="13">
        <f t="shared" si="316"/>
        <v>0.06</v>
      </c>
      <c r="J866" s="29">
        <f t="shared" si="310"/>
        <v>45219</v>
      </c>
      <c r="K866" s="2">
        <f t="shared" si="317"/>
        <v>6</v>
      </c>
      <c r="L866" s="17">
        <f t="shared" si="318"/>
        <v>6</v>
      </c>
      <c r="M866" s="12">
        <f t="shared" si="311"/>
        <v>1.0013883180000001</v>
      </c>
      <c r="N866" s="12">
        <f t="shared" ca="1" si="312"/>
        <v>1.0042323609999999</v>
      </c>
      <c r="O866" s="179">
        <f t="shared" si="319"/>
        <v>0</v>
      </c>
      <c r="P866" s="14">
        <f t="shared" ca="1" si="308"/>
        <v>1.9191512799999999</v>
      </c>
      <c r="Q866" s="14">
        <f t="shared" si="309"/>
        <v>0</v>
      </c>
      <c r="R866" s="14">
        <f t="shared" ca="1" si="327"/>
        <v>0</v>
      </c>
      <c r="S866" s="20">
        <f t="shared" si="313"/>
        <v>0</v>
      </c>
      <c r="T866" s="14">
        <f t="shared" si="326"/>
        <v>0</v>
      </c>
      <c r="U866" s="4" t="str">
        <f t="shared" si="320"/>
        <v>J=</v>
      </c>
      <c r="V866" s="29">
        <f t="shared" si="321"/>
        <v>45250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14"/>
        <v>45230</v>
      </c>
      <c r="B867" s="144">
        <f t="shared" ca="1" si="322"/>
        <v>455.68676884000013</v>
      </c>
      <c r="C867" s="14">
        <f t="shared" si="315"/>
        <v>453.44697206000012</v>
      </c>
      <c r="D867" s="13">
        <f ca="1">IF(A867&lt;$B$1,VLOOKUP(A867,[1]DI!$A$4:$B$15000,2,FALSE),0)</f>
        <v>0.1265</v>
      </c>
      <c r="E867" s="14">
        <f t="shared" ca="1" si="323"/>
        <v>1.0004727899999999</v>
      </c>
      <c r="F867" s="14">
        <f ca="1">(TRUNC(PRODUCT($E$12:$E866),16))</f>
        <v>1.2865423966085501</v>
      </c>
      <c r="G867" s="14">
        <f t="shared" ca="1" si="324"/>
        <v>1.28229258681993</v>
      </c>
      <c r="H867" s="14">
        <f t="shared" ca="1" si="325"/>
        <v>1.00331423</v>
      </c>
      <c r="I867" s="13">
        <f t="shared" si="316"/>
        <v>0.06</v>
      </c>
      <c r="J867" s="29">
        <f t="shared" si="310"/>
        <v>45219</v>
      </c>
      <c r="K867" s="2">
        <f t="shared" si="317"/>
        <v>7</v>
      </c>
      <c r="L867" s="17">
        <f t="shared" si="318"/>
        <v>7</v>
      </c>
      <c r="M867" s="12">
        <f t="shared" si="311"/>
        <v>1.001619891</v>
      </c>
      <c r="N867" s="12">
        <f t="shared" ca="1" si="312"/>
        <v>1.0049394899999999</v>
      </c>
      <c r="O867" s="179">
        <f t="shared" si="319"/>
        <v>0</v>
      </c>
      <c r="P867" s="14">
        <f t="shared" ca="1" si="308"/>
        <v>2.2397967799999998</v>
      </c>
      <c r="Q867" s="14">
        <f t="shared" si="309"/>
        <v>0</v>
      </c>
      <c r="R867" s="14">
        <f t="shared" ca="1" si="327"/>
        <v>0</v>
      </c>
      <c r="S867" s="20">
        <f t="shared" si="313"/>
        <v>0</v>
      </c>
      <c r="T867" s="14">
        <f t="shared" si="326"/>
        <v>0</v>
      </c>
      <c r="U867" s="4" t="str">
        <f t="shared" si="320"/>
        <v>J=</v>
      </c>
      <c r="V867" s="29">
        <f t="shared" si="321"/>
        <v>45250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14"/>
        <v>45231</v>
      </c>
      <c r="B868" s="144">
        <f t="shared" ca="1" si="322"/>
        <v>456.00763880000011</v>
      </c>
      <c r="C868" s="14">
        <f t="shared" si="315"/>
        <v>453.44697206000012</v>
      </c>
      <c r="D868" s="13">
        <f ca="1">IF(A868&lt;$B$1,VLOOKUP(A868,[1]DI!$A$4:$B$15000,2,FALSE),0)</f>
        <v>0.1265</v>
      </c>
      <c r="E868" s="14">
        <f t="shared" ca="1" si="323"/>
        <v>1.0004727899999999</v>
      </c>
      <c r="F868" s="14">
        <f ca="1">(TRUNC(PRODUCT($E$12:$E867),16))</f>
        <v>1.2871506609882399</v>
      </c>
      <c r="G868" s="14">
        <f t="shared" ca="1" si="324"/>
        <v>1.28229258681993</v>
      </c>
      <c r="H868" s="14">
        <f t="shared" ca="1" si="325"/>
        <v>1.0037885799999999</v>
      </c>
      <c r="I868" s="13">
        <f t="shared" si="316"/>
        <v>0.06</v>
      </c>
      <c r="J868" s="29">
        <f t="shared" si="310"/>
        <v>45219</v>
      </c>
      <c r="K868" s="2">
        <f t="shared" si="317"/>
        <v>8</v>
      </c>
      <c r="L868" s="17">
        <f t="shared" si="318"/>
        <v>8</v>
      </c>
      <c r="M868" s="12">
        <f t="shared" si="311"/>
        <v>1.0018515189999999</v>
      </c>
      <c r="N868" s="12">
        <f t="shared" ca="1" si="312"/>
        <v>1.0056471140000001</v>
      </c>
      <c r="O868" s="179">
        <f t="shared" si="319"/>
        <v>0</v>
      </c>
      <c r="P868" s="14">
        <f t="shared" ca="1" si="308"/>
        <v>2.5606667399999998</v>
      </c>
      <c r="Q868" s="14">
        <f t="shared" si="309"/>
        <v>0</v>
      </c>
      <c r="R868" s="14">
        <f t="shared" ca="1" si="327"/>
        <v>0</v>
      </c>
      <c r="S868" s="20">
        <f t="shared" si="313"/>
        <v>0</v>
      </c>
      <c r="T868" s="14">
        <f t="shared" si="326"/>
        <v>0</v>
      </c>
      <c r="U868" s="4" t="str">
        <f t="shared" si="320"/>
        <v>J=</v>
      </c>
      <c r="V868" s="29">
        <f t="shared" si="321"/>
        <v>45250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14"/>
        <v>45232</v>
      </c>
      <c r="B869" s="144">
        <f t="shared" ca="1" si="322"/>
        <v>456.32874092000014</v>
      </c>
      <c r="C869" s="14">
        <f t="shared" si="315"/>
        <v>453.44697206000012</v>
      </c>
      <c r="D869" s="13">
        <f ca="1">IF(A869&lt;$B$1,VLOOKUP(A869,[1]DI!$A$4:$B$15000,2,FALSE),0)</f>
        <v>0</v>
      </c>
      <c r="E869" s="14">
        <f t="shared" ca="1" si="323"/>
        <v>1</v>
      </c>
      <c r="F869" s="14">
        <f ca="1">(TRUNC(PRODUCT($E$12:$E868),16))</f>
        <v>1.2877592129492501</v>
      </c>
      <c r="G869" s="14">
        <f t="shared" ca="1" si="324"/>
        <v>1.28229258681993</v>
      </c>
      <c r="H869" s="14">
        <f t="shared" ca="1" si="325"/>
        <v>1.00426317</v>
      </c>
      <c r="I869" s="13">
        <f t="shared" si="316"/>
        <v>0.06</v>
      </c>
      <c r="J869" s="29">
        <f t="shared" si="310"/>
        <v>45219</v>
      </c>
      <c r="K869" s="2">
        <f t="shared" si="317"/>
        <v>8</v>
      </c>
      <c r="L869" s="17">
        <f t="shared" si="318"/>
        <v>9</v>
      </c>
      <c r="M869" s="12">
        <f t="shared" si="311"/>
        <v>1.0020831990000001</v>
      </c>
      <c r="N869" s="12">
        <f t="shared" ca="1" si="312"/>
        <v>1.0063552499999999</v>
      </c>
      <c r="O869" s="179">
        <f t="shared" si="319"/>
        <v>0</v>
      </c>
      <c r="P869" s="14">
        <f t="shared" ca="1" si="308"/>
        <v>2.8817688600000002</v>
      </c>
      <c r="Q869" s="14">
        <f t="shared" si="309"/>
        <v>0</v>
      </c>
      <c r="R869" s="14">
        <f t="shared" ca="1" si="327"/>
        <v>0</v>
      </c>
      <c r="S869" s="20">
        <f t="shared" si="313"/>
        <v>0</v>
      </c>
      <c r="T869" s="14">
        <f t="shared" si="326"/>
        <v>0</v>
      </c>
      <c r="U869" s="4" t="str">
        <f t="shared" si="320"/>
        <v>J=</v>
      </c>
      <c r="V869" s="29">
        <f t="shared" si="321"/>
        <v>45250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ht="15" x14ac:dyDescent="0.25">
      <c r="A870" s="145">
        <f t="shared" si="314"/>
        <v>45233</v>
      </c>
      <c r="B870" s="146">
        <f t="shared" ca="1" si="322"/>
        <v>456.32874092000014</v>
      </c>
      <c r="C870" s="147">
        <f t="shared" si="315"/>
        <v>453.44697206000012</v>
      </c>
      <c r="D870" s="13">
        <f ca="1">IF(A870&lt;$B$1,VLOOKUP(A870,[1]DI!$A$4:$B$15000,2,FALSE),0)</f>
        <v>0.1215</v>
      </c>
      <c r="E870" s="147">
        <f t="shared" ca="1" si="323"/>
        <v>1.00045513</v>
      </c>
      <c r="F870" s="147">
        <f ca="1">(TRUNC(PRODUCT($E$12:$E869),16))</f>
        <v>1.2877592129492501</v>
      </c>
      <c r="G870" s="147">
        <f t="shared" ca="1" si="324"/>
        <v>1.28229258681993</v>
      </c>
      <c r="H870" s="147">
        <f t="shared" ca="1" si="325"/>
        <v>1.00426317</v>
      </c>
      <c r="I870" s="148">
        <f t="shared" si="316"/>
        <v>0.06</v>
      </c>
      <c r="J870" s="145">
        <f t="shared" si="310"/>
        <v>45219</v>
      </c>
      <c r="K870" s="149">
        <f t="shared" si="317"/>
        <v>9</v>
      </c>
      <c r="L870" s="150">
        <f t="shared" si="318"/>
        <v>9</v>
      </c>
      <c r="M870" s="151">
        <f t="shared" si="311"/>
        <v>1.0020831990000001</v>
      </c>
      <c r="N870" s="151">
        <f t="shared" ca="1" si="312"/>
        <v>1.0063552499999999</v>
      </c>
      <c r="O870" s="180">
        <v>18.5</v>
      </c>
      <c r="P870" s="147">
        <f t="shared" ca="1" si="308"/>
        <v>2.8817688600000002</v>
      </c>
      <c r="Q870" s="147">
        <f ca="1">P870</f>
        <v>2.8817688600000002</v>
      </c>
      <c r="R870" s="147">
        <f t="shared" ca="1" si="327"/>
        <v>0</v>
      </c>
      <c r="S870" s="152">
        <f>T870/C870</f>
        <v>1.2603462063131366E-2</v>
      </c>
      <c r="T870" s="147">
        <v>5.7150017100000001</v>
      </c>
      <c r="U870" s="153" t="str">
        <f t="shared" si="320"/>
        <v>J=</v>
      </c>
      <c r="V870" s="145">
        <f t="shared" si="321"/>
        <v>45250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14"/>
        <v>45234</v>
      </c>
      <c r="B871" s="144">
        <f t="shared" ca="1" si="322"/>
        <v>448.03933297000009</v>
      </c>
      <c r="C871" s="14">
        <f t="shared" si="315"/>
        <v>447.7319703500001</v>
      </c>
      <c r="D871" s="13">
        <f ca="1">IF(A871&lt;$B$1,VLOOKUP(A871,[1]DI!$A$4:$B$15000,2,FALSE),0)</f>
        <v>0</v>
      </c>
      <c r="E871" s="14">
        <f t="shared" ca="1" si="323"/>
        <v>1</v>
      </c>
      <c r="F871" s="14">
        <f ca="1">(TRUNC(PRODUCT($E$12:$E870),16))</f>
        <v>1.2883453107998399</v>
      </c>
      <c r="G871" s="14">
        <f t="shared" ca="1" si="324"/>
        <v>1.2877592129492501</v>
      </c>
      <c r="H871" s="14">
        <f t="shared" ca="1" si="325"/>
        <v>1.00045513</v>
      </c>
      <c r="I871" s="13">
        <f t="shared" si="316"/>
        <v>0.06</v>
      </c>
      <c r="J871" s="29">
        <f t="shared" si="310"/>
        <v>45233</v>
      </c>
      <c r="K871" s="2">
        <f t="shared" si="317"/>
        <v>1</v>
      </c>
      <c r="L871" s="17">
        <f t="shared" si="318"/>
        <v>1</v>
      </c>
      <c r="M871" s="12">
        <f t="shared" si="311"/>
        <v>1.0002312529999999</v>
      </c>
      <c r="N871" s="12">
        <f t="shared" ca="1" si="312"/>
        <v>1.0006864879999999</v>
      </c>
      <c r="O871" s="179">
        <f t="shared" si="319"/>
        <v>0</v>
      </c>
      <c r="P871" s="14">
        <f t="shared" ca="1" si="308"/>
        <v>0.30736261999999998</v>
      </c>
      <c r="Q871" s="14">
        <v>0</v>
      </c>
      <c r="R871" s="14">
        <f t="shared" ca="1" si="327"/>
        <v>0</v>
      </c>
      <c r="S871" s="20">
        <f t="shared" si="313"/>
        <v>0</v>
      </c>
      <c r="T871" s="14">
        <f t="shared" si="326"/>
        <v>0</v>
      </c>
      <c r="U871" s="4" t="str">
        <f t="shared" si="320"/>
        <v>J=</v>
      </c>
      <c r="V871" s="29">
        <f t="shared" si="321"/>
        <v>45250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14"/>
        <v>45235</v>
      </c>
      <c r="B872" s="144">
        <f t="shared" ca="1" si="322"/>
        <v>448.03933297000009</v>
      </c>
      <c r="C872" s="14">
        <f t="shared" si="315"/>
        <v>447.7319703500001</v>
      </c>
      <c r="D872" s="13">
        <f ca="1">IF(A872&lt;$B$1,VLOOKUP(A872,[1]DI!$A$4:$B$15000,2,FALSE),0)</f>
        <v>0</v>
      </c>
      <c r="E872" s="14">
        <f t="shared" ca="1" si="323"/>
        <v>1</v>
      </c>
      <c r="F872" s="14">
        <f ca="1">(TRUNC(PRODUCT($E$12:$E871),16))</f>
        <v>1.2883453107998399</v>
      </c>
      <c r="G872" s="14">
        <f t="shared" ca="1" si="324"/>
        <v>1.2877592129492501</v>
      </c>
      <c r="H872" s="14">
        <f t="shared" ca="1" si="325"/>
        <v>1.00045513</v>
      </c>
      <c r="I872" s="13">
        <f t="shared" si="316"/>
        <v>0.06</v>
      </c>
      <c r="J872" s="29">
        <f t="shared" si="310"/>
        <v>45233</v>
      </c>
      <c r="K872" s="2">
        <f t="shared" si="317"/>
        <v>1</v>
      </c>
      <c r="L872" s="17">
        <f t="shared" si="318"/>
        <v>1</v>
      </c>
      <c r="M872" s="12">
        <f t="shared" si="311"/>
        <v>1.0002312529999999</v>
      </c>
      <c r="N872" s="12">
        <f t="shared" ca="1" si="312"/>
        <v>1.0006864879999999</v>
      </c>
      <c r="O872" s="179">
        <f t="shared" si="319"/>
        <v>0</v>
      </c>
      <c r="P872" s="14">
        <f t="shared" ca="1" si="308"/>
        <v>0.30736261999999998</v>
      </c>
      <c r="Q872" s="14">
        <f t="shared" si="309"/>
        <v>0</v>
      </c>
      <c r="R872" s="14">
        <f t="shared" ca="1" si="327"/>
        <v>0</v>
      </c>
      <c r="S872" s="20">
        <f t="shared" si="313"/>
        <v>0</v>
      </c>
      <c r="T872" s="14">
        <f t="shared" si="326"/>
        <v>0</v>
      </c>
      <c r="U872" s="4" t="str">
        <f t="shared" si="320"/>
        <v>J=</v>
      </c>
      <c r="V872" s="29">
        <f t="shared" si="321"/>
        <v>45250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14"/>
        <v>45236</v>
      </c>
      <c r="B873" s="144">
        <f t="shared" ca="1" si="322"/>
        <v>448.03933297000009</v>
      </c>
      <c r="C873" s="14">
        <f t="shared" si="315"/>
        <v>447.7319703500001</v>
      </c>
      <c r="D873" s="13">
        <f ca="1">IF(A873&lt;$B$1,VLOOKUP(A873,[1]DI!$A$4:$B$15000,2,FALSE),0)</f>
        <v>0.1215</v>
      </c>
      <c r="E873" s="14">
        <f t="shared" ca="1" si="323"/>
        <v>1.00045513</v>
      </c>
      <c r="F873" s="14">
        <f ca="1">(TRUNC(PRODUCT($E$12:$E872),16))</f>
        <v>1.2883453107998399</v>
      </c>
      <c r="G873" s="14">
        <f t="shared" ca="1" si="324"/>
        <v>1.2877592129492501</v>
      </c>
      <c r="H873" s="14">
        <f t="shared" ca="1" si="325"/>
        <v>1.00045513</v>
      </c>
      <c r="I873" s="13">
        <f t="shared" si="316"/>
        <v>0.06</v>
      </c>
      <c r="J873" s="29">
        <f t="shared" si="310"/>
        <v>45233</v>
      </c>
      <c r="K873" s="2">
        <f t="shared" si="317"/>
        <v>1</v>
      </c>
      <c r="L873" s="17">
        <f t="shared" si="318"/>
        <v>1</v>
      </c>
      <c r="M873" s="12">
        <f t="shared" si="311"/>
        <v>1.0002312529999999</v>
      </c>
      <c r="N873" s="12">
        <f t="shared" ca="1" si="312"/>
        <v>1.0006864879999999</v>
      </c>
      <c r="O873" s="179">
        <f t="shared" si="319"/>
        <v>0</v>
      </c>
      <c r="P873" s="14">
        <f t="shared" ca="1" si="308"/>
        <v>0.30736261999999998</v>
      </c>
      <c r="Q873" s="14">
        <f t="shared" si="309"/>
        <v>0</v>
      </c>
      <c r="R873" s="14">
        <f t="shared" ca="1" si="327"/>
        <v>0</v>
      </c>
      <c r="S873" s="20">
        <f t="shared" si="313"/>
        <v>0</v>
      </c>
      <c r="T873" s="14">
        <f t="shared" si="326"/>
        <v>0</v>
      </c>
      <c r="U873" s="4" t="str">
        <f t="shared" si="320"/>
        <v>J=</v>
      </c>
      <c r="V873" s="29">
        <f t="shared" si="321"/>
        <v>45250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14"/>
        <v>45237</v>
      </c>
      <c r="B874" s="144">
        <f t="shared" ca="1" si="322"/>
        <v>448.34690782000007</v>
      </c>
      <c r="C874" s="14">
        <f t="shared" si="315"/>
        <v>447.7319703500001</v>
      </c>
      <c r="D874" s="13">
        <f ca="1">IF(A874&lt;$B$1,VLOOKUP(A874,[1]DI!$A$4:$B$15000,2,FALSE),0)</f>
        <v>0.1215</v>
      </c>
      <c r="E874" s="14">
        <f t="shared" ca="1" si="323"/>
        <v>1.00045513</v>
      </c>
      <c r="F874" s="14">
        <f ca="1">(TRUNC(PRODUCT($E$12:$E873),16))</f>
        <v>1.28893167540114</v>
      </c>
      <c r="G874" s="14">
        <f t="shared" ca="1" si="324"/>
        <v>1.2877592129492501</v>
      </c>
      <c r="H874" s="14">
        <f t="shared" ca="1" si="325"/>
        <v>1.00091047</v>
      </c>
      <c r="I874" s="13">
        <f t="shared" si="316"/>
        <v>0.06</v>
      </c>
      <c r="J874" s="29">
        <f t="shared" si="310"/>
        <v>45233</v>
      </c>
      <c r="K874" s="2">
        <f t="shared" si="317"/>
        <v>2</v>
      </c>
      <c r="L874" s="17">
        <f t="shared" si="318"/>
        <v>2</v>
      </c>
      <c r="M874" s="12">
        <f t="shared" si="311"/>
        <v>1.000462559</v>
      </c>
      <c r="N874" s="12">
        <f t="shared" ca="1" si="312"/>
        <v>1.00137345</v>
      </c>
      <c r="O874" s="179">
        <f t="shared" si="319"/>
        <v>0</v>
      </c>
      <c r="P874" s="14">
        <f t="shared" ca="1" si="308"/>
        <v>0.61493746999999999</v>
      </c>
      <c r="Q874" s="14">
        <f t="shared" si="309"/>
        <v>0</v>
      </c>
      <c r="R874" s="14">
        <f t="shared" ca="1" si="327"/>
        <v>0</v>
      </c>
      <c r="S874" s="20">
        <f t="shared" si="313"/>
        <v>0</v>
      </c>
      <c r="T874" s="14">
        <f t="shared" si="326"/>
        <v>0</v>
      </c>
      <c r="U874" s="4" t="str">
        <f t="shared" si="320"/>
        <v>J=</v>
      </c>
      <c r="V874" s="29">
        <f t="shared" si="321"/>
        <v>45250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14"/>
        <v>45238</v>
      </c>
      <c r="B875" s="144">
        <f t="shared" ca="1" si="322"/>
        <v>448.65469042000012</v>
      </c>
      <c r="C875" s="14">
        <f t="shared" si="315"/>
        <v>447.7319703500001</v>
      </c>
      <c r="D875" s="13">
        <f ca="1">IF(A875&lt;$B$1,VLOOKUP(A875,[1]DI!$A$4:$B$15000,2,FALSE),0)</f>
        <v>0.1215</v>
      </c>
      <c r="E875" s="14">
        <f t="shared" ca="1" si="323"/>
        <v>1.00045513</v>
      </c>
      <c r="F875" s="14">
        <f ca="1">(TRUNC(PRODUCT($E$12:$E874),16))</f>
        <v>1.2895183068745699</v>
      </c>
      <c r="G875" s="14">
        <f t="shared" ca="1" si="324"/>
        <v>1.2877592129492501</v>
      </c>
      <c r="H875" s="14">
        <f t="shared" ca="1" si="325"/>
        <v>1.0013660099999999</v>
      </c>
      <c r="I875" s="13">
        <f t="shared" si="316"/>
        <v>0.06</v>
      </c>
      <c r="J875" s="29">
        <f t="shared" si="310"/>
        <v>45233</v>
      </c>
      <c r="K875" s="2">
        <f t="shared" si="317"/>
        <v>3</v>
      </c>
      <c r="L875" s="17">
        <f t="shared" si="318"/>
        <v>3</v>
      </c>
      <c r="M875" s="12">
        <f t="shared" si="311"/>
        <v>1.0006939180000001</v>
      </c>
      <c r="N875" s="12">
        <f t="shared" ca="1" si="312"/>
        <v>1.002060876</v>
      </c>
      <c r="O875" s="179">
        <f t="shared" si="319"/>
        <v>0</v>
      </c>
      <c r="P875" s="14">
        <f t="shared" ca="1" si="308"/>
        <v>0.92272007</v>
      </c>
      <c r="Q875" s="14">
        <f t="shared" si="309"/>
        <v>0</v>
      </c>
      <c r="R875" s="14">
        <f t="shared" ca="1" si="327"/>
        <v>0</v>
      </c>
      <c r="S875" s="20">
        <f t="shared" si="313"/>
        <v>0</v>
      </c>
      <c r="T875" s="14">
        <f t="shared" si="326"/>
        <v>0</v>
      </c>
      <c r="U875" s="4" t="str">
        <f t="shared" si="320"/>
        <v>J=</v>
      </c>
      <c r="V875" s="29">
        <f t="shared" si="321"/>
        <v>45250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14"/>
        <v>45239</v>
      </c>
      <c r="B876" s="144">
        <f t="shared" ca="1" si="322"/>
        <v>448.96268569000011</v>
      </c>
      <c r="C876" s="14">
        <f t="shared" si="315"/>
        <v>447.7319703500001</v>
      </c>
      <c r="D876" s="13">
        <f ca="1">IF(A876&lt;$B$1,VLOOKUP(A876,[1]DI!$A$4:$B$15000,2,FALSE),0)</f>
        <v>0.1215</v>
      </c>
      <c r="E876" s="14">
        <f t="shared" ca="1" si="323"/>
        <v>1.00045513</v>
      </c>
      <c r="F876" s="14">
        <f ca="1">(TRUNC(PRODUCT($E$12:$E875),16))</f>
        <v>1.29010520534157</v>
      </c>
      <c r="G876" s="14">
        <f t="shared" ca="1" si="324"/>
        <v>1.2877592129492501</v>
      </c>
      <c r="H876" s="14">
        <f t="shared" ca="1" si="325"/>
        <v>1.0018217599999999</v>
      </c>
      <c r="I876" s="13">
        <f t="shared" si="316"/>
        <v>0.06</v>
      </c>
      <c r="J876" s="29">
        <f t="shared" si="310"/>
        <v>45233</v>
      </c>
      <c r="K876" s="2">
        <f t="shared" si="317"/>
        <v>4</v>
      </c>
      <c r="L876" s="17">
        <f t="shared" si="318"/>
        <v>4</v>
      </c>
      <c r="M876" s="12">
        <f t="shared" si="311"/>
        <v>1.0009253309999999</v>
      </c>
      <c r="N876" s="12">
        <f t="shared" ca="1" si="312"/>
        <v>1.0027487770000001</v>
      </c>
      <c r="O876" s="179">
        <f t="shared" si="319"/>
        <v>0</v>
      </c>
      <c r="P876" s="14">
        <f t="shared" ca="1" si="308"/>
        <v>1.2307153399999999</v>
      </c>
      <c r="Q876" s="14">
        <f t="shared" si="309"/>
        <v>0</v>
      </c>
      <c r="R876" s="14">
        <f t="shared" ca="1" si="327"/>
        <v>0</v>
      </c>
      <c r="S876" s="20">
        <f t="shared" si="313"/>
        <v>0</v>
      </c>
      <c r="T876" s="14">
        <f t="shared" si="326"/>
        <v>0</v>
      </c>
      <c r="U876" s="4" t="str">
        <f t="shared" si="320"/>
        <v>J=</v>
      </c>
      <c r="V876" s="29">
        <f t="shared" si="321"/>
        <v>45250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14"/>
        <v>45240</v>
      </c>
      <c r="B877" s="144">
        <f t="shared" ca="1" si="322"/>
        <v>449.2708936300001</v>
      </c>
      <c r="C877" s="14">
        <f t="shared" si="315"/>
        <v>447.7319703500001</v>
      </c>
      <c r="D877" s="13">
        <f ca="1">IF(A877&lt;$B$1,VLOOKUP(A877,[1]DI!$A$4:$B$15000,2,FALSE),0)</f>
        <v>0.1215</v>
      </c>
      <c r="E877" s="14">
        <f t="shared" ca="1" si="323"/>
        <v>1.00045513</v>
      </c>
      <c r="F877" s="14">
        <f ca="1">(TRUNC(PRODUCT($E$12:$E876),16))</f>
        <v>1.2906923709236799</v>
      </c>
      <c r="G877" s="14">
        <f t="shared" ca="1" si="324"/>
        <v>1.2877592129492501</v>
      </c>
      <c r="H877" s="14">
        <f t="shared" ca="1" si="325"/>
        <v>1.0022777199999999</v>
      </c>
      <c r="I877" s="13">
        <f t="shared" si="316"/>
        <v>0.06</v>
      </c>
      <c r="J877" s="29">
        <f t="shared" si="310"/>
        <v>45233</v>
      </c>
      <c r="K877" s="2">
        <f t="shared" si="317"/>
        <v>5</v>
      </c>
      <c r="L877" s="17">
        <f t="shared" si="318"/>
        <v>5</v>
      </c>
      <c r="M877" s="12">
        <f t="shared" si="311"/>
        <v>1.001156798</v>
      </c>
      <c r="N877" s="12">
        <f t="shared" ca="1" si="312"/>
        <v>1.0034371529999999</v>
      </c>
      <c r="O877" s="179">
        <f t="shared" si="319"/>
        <v>0</v>
      </c>
      <c r="P877" s="14">
        <f t="shared" ca="1" si="308"/>
        <v>1.5389232799999999</v>
      </c>
      <c r="Q877" s="14">
        <f t="shared" si="309"/>
        <v>0</v>
      </c>
      <c r="R877" s="14">
        <f t="shared" ca="1" si="327"/>
        <v>0</v>
      </c>
      <c r="S877" s="20">
        <f t="shared" si="313"/>
        <v>0</v>
      </c>
      <c r="T877" s="14">
        <f t="shared" si="326"/>
        <v>0</v>
      </c>
      <c r="U877" s="4" t="str">
        <f t="shared" si="320"/>
        <v>J=</v>
      </c>
      <c r="V877" s="29">
        <f t="shared" si="321"/>
        <v>45250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14"/>
        <v>45241</v>
      </c>
      <c r="B878" s="144">
        <f t="shared" ca="1" si="322"/>
        <v>449.5793142500001</v>
      </c>
      <c r="C878" s="14">
        <f t="shared" si="315"/>
        <v>447.7319703500001</v>
      </c>
      <c r="D878" s="13">
        <f ca="1">IF(A878&lt;$B$1,VLOOKUP(A878,[1]DI!$A$4:$B$15000,2,FALSE),0)</f>
        <v>0</v>
      </c>
      <c r="E878" s="14">
        <f t="shared" ca="1" si="323"/>
        <v>1</v>
      </c>
      <c r="F878" s="14">
        <f ca="1">(TRUNC(PRODUCT($E$12:$E877),16))</f>
        <v>1.29127980374246</v>
      </c>
      <c r="G878" s="14">
        <f t="shared" ca="1" si="324"/>
        <v>1.2877592129492501</v>
      </c>
      <c r="H878" s="14">
        <f t="shared" ca="1" si="325"/>
        <v>1.00273389</v>
      </c>
      <c r="I878" s="13">
        <f t="shared" si="316"/>
        <v>0.06</v>
      </c>
      <c r="J878" s="29">
        <f t="shared" si="310"/>
        <v>45233</v>
      </c>
      <c r="K878" s="2">
        <f t="shared" si="317"/>
        <v>5</v>
      </c>
      <c r="L878" s="17">
        <f t="shared" si="318"/>
        <v>6</v>
      </c>
      <c r="M878" s="12">
        <f t="shared" si="311"/>
        <v>1.0013883180000001</v>
      </c>
      <c r="N878" s="12">
        <f t="shared" ca="1" si="312"/>
        <v>1.004126004</v>
      </c>
      <c r="O878" s="179">
        <f t="shared" si="319"/>
        <v>0</v>
      </c>
      <c r="P878" s="14">
        <f t="shared" ca="1" si="308"/>
        <v>1.8473439</v>
      </c>
      <c r="Q878" s="14">
        <f t="shared" si="309"/>
        <v>0</v>
      </c>
      <c r="R878" s="14">
        <f t="shared" ca="1" si="327"/>
        <v>0</v>
      </c>
      <c r="S878" s="20">
        <f t="shared" si="313"/>
        <v>0</v>
      </c>
      <c r="T878" s="14">
        <f t="shared" si="326"/>
        <v>0</v>
      </c>
      <c r="U878" s="4" t="str">
        <f t="shared" si="320"/>
        <v>J=</v>
      </c>
      <c r="V878" s="29">
        <f t="shared" si="321"/>
        <v>45250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14"/>
        <v>45242</v>
      </c>
      <c r="B879" s="144">
        <f t="shared" ca="1" si="322"/>
        <v>449.5793142500001</v>
      </c>
      <c r="C879" s="14">
        <f t="shared" si="315"/>
        <v>447.7319703500001</v>
      </c>
      <c r="D879" s="13">
        <f ca="1">IF(A879&lt;$B$1,VLOOKUP(A879,[1]DI!$A$4:$B$15000,2,FALSE),0)</f>
        <v>0</v>
      </c>
      <c r="E879" s="14">
        <f t="shared" ca="1" si="323"/>
        <v>1</v>
      </c>
      <c r="F879" s="14">
        <f ca="1">(TRUNC(PRODUCT($E$12:$E878),16))</f>
        <v>1.29127980374246</v>
      </c>
      <c r="G879" s="14">
        <f t="shared" ca="1" si="324"/>
        <v>1.2877592129492501</v>
      </c>
      <c r="H879" s="14">
        <f t="shared" ca="1" si="325"/>
        <v>1.00273389</v>
      </c>
      <c r="I879" s="13">
        <f t="shared" si="316"/>
        <v>0.06</v>
      </c>
      <c r="J879" s="29">
        <f t="shared" si="310"/>
        <v>45233</v>
      </c>
      <c r="K879" s="2">
        <f t="shared" si="317"/>
        <v>5</v>
      </c>
      <c r="L879" s="17">
        <f t="shared" si="318"/>
        <v>6</v>
      </c>
      <c r="M879" s="12">
        <f t="shared" si="311"/>
        <v>1.0013883180000001</v>
      </c>
      <c r="N879" s="12">
        <f t="shared" ca="1" si="312"/>
        <v>1.004126004</v>
      </c>
      <c r="O879" s="179">
        <f t="shared" si="319"/>
        <v>0</v>
      </c>
      <c r="P879" s="14">
        <f t="shared" ca="1" si="308"/>
        <v>1.8473439</v>
      </c>
      <c r="Q879" s="14">
        <f t="shared" si="309"/>
        <v>0</v>
      </c>
      <c r="R879" s="14">
        <f t="shared" ca="1" si="327"/>
        <v>0</v>
      </c>
      <c r="S879" s="20">
        <f t="shared" si="313"/>
        <v>0</v>
      </c>
      <c r="T879" s="14">
        <f t="shared" si="326"/>
        <v>0</v>
      </c>
      <c r="U879" s="4" t="str">
        <f t="shared" si="320"/>
        <v>J=</v>
      </c>
      <c r="V879" s="29">
        <f t="shared" si="321"/>
        <v>45250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14"/>
        <v>45243</v>
      </c>
      <c r="B880" s="144">
        <f t="shared" ca="1" si="322"/>
        <v>449.5793142500001</v>
      </c>
      <c r="C880" s="14">
        <f t="shared" si="315"/>
        <v>447.7319703500001</v>
      </c>
      <c r="D880" s="13">
        <f ca="1">IF(A880&lt;$B$1,VLOOKUP(A880,[1]DI!$A$4:$B$15000,2,FALSE),0)</f>
        <v>0.1215</v>
      </c>
      <c r="E880" s="14">
        <f t="shared" ca="1" si="323"/>
        <v>1.00045513</v>
      </c>
      <c r="F880" s="14">
        <f ca="1">(TRUNC(PRODUCT($E$12:$E879),16))</f>
        <v>1.29127980374246</v>
      </c>
      <c r="G880" s="14">
        <f t="shared" ca="1" si="324"/>
        <v>1.2877592129492501</v>
      </c>
      <c r="H880" s="14">
        <f t="shared" ca="1" si="325"/>
        <v>1.00273389</v>
      </c>
      <c r="I880" s="13">
        <f t="shared" si="316"/>
        <v>0.06</v>
      </c>
      <c r="J880" s="29">
        <f t="shared" si="310"/>
        <v>45233</v>
      </c>
      <c r="K880" s="2">
        <f t="shared" si="317"/>
        <v>6</v>
      </c>
      <c r="L880" s="17">
        <f t="shared" si="318"/>
        <v>6</v>
      </c>
      <c r="M880" s="12">
        <f t="shared" si="311"/>
        <v>1.0013883180000001</v>
      </c>
      <c r="N880" s="12">
        <f t="shared" ca="1" si="312"/>
        <v>1.004126004</v>
      </c>
      <c r="O880" s="179">
        <f t="shared" si="319"/>
        <v>0</v>
      </c>
      <c r="P880" s="14">
        <f t="shared" ca="1" si="308"/>
        <v>1.8473439</v>
      </c>
      <c r="Q880" s="14">
        <f t="shared" si="309"/>
        <v>0</v>
      </c>
      <c r="R880" s="14">
        <f t="shared" ca="1" si="327"/>
        <v>0</v>
      </c>
      <c r="S880" s="20">
        <f t="shared" si="313"/>
        <v>0</v>
      </c>
      <c r="T880" s="14">
        <f t="shared" si="326"/>
        <v>0</v>
      </c>
      <c r="U880" s="4" t="str">
        <f t="shared" si="320"/>
        <v>J=</v>
      </c>
      <c r="V880" s="29">
        <f t="shared" si="321"/>
        <v>45250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14"/>
        <v>45244</v>
      </c>
      <c r="B881" s="144">
        <f t="shared" ca="1" si="322"/>
        <v>449.8879426100001</v>
      </c>
      <c r="C881" s="14">
        <f t="shared" si="315"/>
        <v>447.7319703500001</v>
      </c>
      <c r="D881" s="13">
        <f ca="1">IF(A881&lt;$B$1,VLOOKUP(A881,[1]DI!$A$4:$B$15000,2,FALSE),0)</f>
        <v>0.1215</v>
      </c>
      <c r="E881" s="14">
        <f t="shared" ca="1" si="323"/>
        <v>1.00045513</v>
      </c>
      <c r="F881" s="14">
        <f ca="1">(TRUNC(PRODUCT($E$12:$E880),16))</f>
        <v>1.29186750391954</v>
      </c>
      <c r="G881" s="14">
        <f t="shared" ca="1" si="324"/>
        <v>1.2877592129492501</v>
      </c>
      <c r="H881" s="14">
        <f t="shared" ca="1" si="325"/>
        <v>1.00319026</v>
      </c>
      <c r="I881" s="13">
        <f t="shared" si="316"/>
        <v>0.06</v>
      </c>
      <c r="J881" s="29">
        <f t="shared" si="310"/>
        <v>45233</v>
      </c>
      <c r="K881" s="2">
        <f t="shared" si="317"/>
        <v>7</v>
      </c>
      <c r="L881" s="17">
        <f t="shared" si="318"/>
        <v>7</v>
      </c>
      <c r="M881" s="12">
        <f t="shared" si="311"/>
        <v>1.001619891</v>
      </c>
      <c r="N881" s="12">
        <f t="shared" ca="1" si="312"/>
        <v>1.004815319</v>
      </c>
      <c r="O881" s="179">
        <f t="shared" si="319"/>
        <v>0</v>
      </c>
      <c r="P881" s="14">
        <f t="shared" ca="1" si="308"/>
        <v>2.15597226</v>
      </c>
      <c r="Q881" s="14">
        <f t="shared" si="309"/>
        <v>0</v>
      </c>
      <c r="R881" s="14">
        <f t="shared" ca="1" si="327"/>
        <v>0</v>
      </c>
      <c r="S881" s="20">
        <f t="shared" si="313"/>
        <v>0</v>
      </c>
      <c r="T881" s="14">
        <f t="shared" si="326"/>
        <v>0</v>
      </c>
      <c r="U881" s="4" t="str">
        <f t="shared" si="320"/>
        <v>J=</v>
      </c>
      <c r="V881" s="29">
        <f t="shared" si="321"/>
        <v>45250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14"/>
        <v>45245</v>
      </c>
      <c r="B882" s="144">
        <f t="shared" ca="1" si="322"/>
        <v>450.1967890200001</v>
      </c>
      <c r="C882" s="14">
        <f t="shared" si="315"/>
        <v>447.7319703500001</v>
      </c>
      <c r="D882" s="13">
        <f ca="1">IF(A882&lt;$B$1,VLOOKUP(A882,[1]DI!$A$4:$B$15000,2,FALSE),0)</f>
        <v>0</v>
      </c>
      <c r="E882" s="14">
        <f t="shared" ca="1" si="323"/>
        <v>1</v>
      </c>
      <c r="F882" s="14">
        <f ca="1">(TRUNC(PRODUCT($E$12:$E881),16))</f>
        <v>1.2924554715765999</v>
      </c>
      <c r="G882" s="14">
        <f t="shared" ca="1" si="324"/>
        <v>1.2877592129492501</v>
      </c>
      <c r="H882" s="14">
        <f t="shared" ca="1" si="325"/>
        <v>1.00364685</v>
      </c>
      <c r="I882" s="13">
        <f t="shared" si="316"/>
        <v>0.06</v>
      </c>
      <c r="J882" s="29">
        <f t="shared" si="310"/>
        <v>45233</v>
      </c>
      <c r="K882" s="2">
        <f t="shared" si="317"/>
        <v>7</v>
      </c>
      <c r="L882" s="17">
        <f t="shared" si="318"/>
        <v>8</v>
      </c>
      <c r="M882" s="12">
        <f t="shared" si="311"/>
        <v>1.0018515189999999</v>
      </c>
      <c r="N882" s="12">
        <f t="shared" ca="1" si="312"/>
        <v>1.0055051209999999</v>
      </c>
      <c r="O882" s="179">
        <f t="shared" si="319"/>
        <v>0</v>
      </c>
      <c r="P882" s="14">
        <f t="shared" ref="P882:P920" ca="1" si="328">TRUNC(((N882-1)*C882),8)+TRUNC(R881*N882,8)</f>
        <v>2.4648186700000001</v>
      </c>
      <c r="Q882" s="14">
        <f t="shared" ref="Q882:Q945" si="329">Q881</f>
        <v>0</v>
      </c>
      <c r="R882" s="14">
        <f t="shared" ca="1" si="327"/>
        <v>0</v>
      </c>
      <c r="S882" s="20">
        <f t="shared" si="313"/>
        <v>0</v>
      </c>
      <c r="T882" s="14">
        <f t="shared" si="326"/>
        <v>0</v>
      </c>
      <c r="U882" s="4" t="str">
        <f t="shared" si="320"/>
        <v>J=</v>
      </c>
      <c r="V882" s="29">
        <f t="shared" si="321"/>
        <v>45250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14"/>
        <v>45246</v>
      </c>
      <c r="B883" s="144">
        <f t="shared" ca="1" si="322"/>
        <v>450.1967890200001</v>
      </c>
      <c r="C883" s="14">
        <f t="shared" si="315"/>
        <v>447.7319703500001</v>
      </c>
      <c r="D883" s="13">
        <f ca="1">IF(A883&lt;$B$1,VLOOKUP(A883,[1]DI!$A$4:$B$15000,2,FALSE),0)</f>
        <v>0.1215</v>
      </c>
      <c r="E883" s="14">
        <f t="shared" ca="1" si="323"/>
        <v>1.00045513</v>
      </c>
      <c r="F883" s="14">
        <f ca="1">(TRUNC(PRODUCT($E$12:$E882),16))</f>
        <v>1.2924554715765999</v>
      </c>
      <c r="G883" s="14">
        <f t="shared" ca="1" si="324"/>
        <v>1.2877592129492501</v>
      </c>
      <c r="H883" s="14">
        <f t="shared" ca="1" si="325"/>
        <v>1.00364685</v>
      </c>
      <c r="I883" s="13">
        <f t="shared" si="316"/>
        <v>0.06</v>
      </c>
      <c r="J883" s="29">
        <f t="shared" si="310"/>
        <v>45233</v>
      </c>
      <c r="K883" s="2">
        <f t="shared" si="317"/>
        <v>8</v>
      </c>
      <c r="L883" s="17">
        <f t="shared" si="318"/>
        <v>8</v>
      </c>
      <c r="M883" s="12">
        <f t="shared" si="311"/>
        <v>1.0018515189999999</v>
      </c>
      <c r="N883" s="12">
        <f t="shared" ca="1" si="312"/>
        <v>1.0055051209999999</v>
      </c>
      <c r="O883" s="179">
        <f t="shared" si="319"/>
        <v>0</v>
      </c>
      <c r="P883" s="14">
        <f t="shared" ca="1" si="328"/>
        <v>2.4648186700000001</v>
      </c>
      <c r="Q883" s="14">
        <f t="shared" si="329"/>
        <v>0</v>
      </c>
      <c r="R883" s="14">
        <f t="shared" ca="1" si="327"/>
        <v>0</v>
      </c>
      <c r="S883" s="20">
        <f t="shared" si="313"/>
        <v>0</v>
      </c>
      <c r="T883" s="14">
        <f t="shared" si="326"/>
        <v>0</v>
      </c>
      <c r="U883" s="4" t="str">
        <f t="shared" si="320"/>
        <v>J=</v>
      </c>
      <c r="V883" s="29">
        <f t="shared" si="321"/>
        <v>45250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ht="15" x14ac:dyDescent="0.25">
      <c r="A884" s="145">
        <f t="shared" si="314"/>
        <v>45247</v>
      </c>
      <c r="B884" s="146">
        <f t="shared" ca="1" si="322"/>
        <v>450.50584362000012</v>
      </c>
      <c r="C884" s="147">
        <f t="shared" si="315"/>
        <v>447.7319703500001</v>
      </c>
      <c r="D884" s="13">
        <f ca="1">IF(A884&lt;$B$1,VLOOKUP(A884,[1]DI!$A$4:$B$15000,2,FALSE),0)</f>
        <v>0.1215</v>
      </c>
      <c r="E884" s="147">
        <f t="shared" ca="1" si="323"/>
        <v>1.00045513</v>
      </c>
      <c r="F884" s="147">
        <f ca="1">(TRUNC(PRODUCT($E$12:$E883),16))</f>
        <v>1.29304370683537</v>
      </c>
      <c r="G884" s="147">
        <f t="shared" ca="1" si="324"/>
        <v>1.2877592129492501</v>
      </c>
      <c r="H884" s="147">
        <f t="shared" ca="1" si="325"/>
        <v>1.0041036400000001</v>
      </c>
      <c r="I884" s="148">
        <f t="shared" si="316"/>
        <v>0.06</v>
      </c>
      <c r="J884" s="145">
        <f t="shared" si="310"/>
        <v>45233</v>
      </c>
      <c r="K884" s="149">
        <f t="shared" si="317"/>
        <v>9</v>
      </c>
      <c r="L884" s="150">
        <f t="shared" si="318"/>
        <v>9</v>
      </c>
      <c r="M884" s="151">
        <f t="shared" si="311"/>
        <v>1.0020831990000001</v>
      </c>
      <c r="N884" s="151">
        <f t="shared" ca="1" si="312"/>
        <v>1.0061953880000001</v>
      </c>
      <c r="O884" s="180">
        <v>18.7</v>
      </c>
      <c r="P884" s="147">
        <f t="shared" ca="1" si="328"/>
        <v>2.7738732700000002</v>
      </c>
      <c r="Q884" s="147">
        <f ca="1">P884</f>
        <v>2.7738732700000002</v>
      </c>
      <c r="R884" s="147">
        <f t="shared" ca="1" si="327"/>
        <v>0</v>
      </c>
      <c r="S884" s="152">
        <f>T884/C884</f>
        <v>1.3119655930328404E-2</v>
      </c>
      <c r="T884" s="147">
        <v>5.8740893999999999</v>
      </c>
      <c r="U884" s="153" t="str">
        <f t="shared" si="320"/>
        <v>J=</v>
      </c>
      <c r="V884" s="145">
        <f t="shared" si="321"/>
        <v>45250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14"/>
        <v>45248</v>
      </c>
      <c r="B885" s="144">
        <f t="shared" ca="1" si="322"/>
        <v>442.1612110800001</v>
      </c>
      <c r="C885" s="14">
        <f t="shared" si="315"/>
        <v>441.85788095000009</v>
      </c>
      <c r="D885" s="13">
        <f ca="1">IF(A885&lt;$B$1,VLOOKUP(A885,[1]DI!$A$4:$B$15000,2,FALSE),0)</f>
        <v>0</v>
      </c>
      <c r="E885" s="14">
        <f t="shared" ca="1" si="323"/>
        <v>1</v>
      </c>
      <c r="F885" s="14">
        <f ca="1">(TRUNC(PRODUCT($E$12:$E884),16))</f>
        <v>1.29363220981767</v>
      </c>
      <c r="G885" s="14">
        <f t="shared" ca="1" si="324"/>
        <v>1.29304370683537</v>
      </c>
      <c r="H885" s="14">
        <f t="shared" ca="1" si="325"/>
        <v>1.00045513</v>
      </c>
      <c r="I885" s="13">
        <f t="shared" si="316"/>
        <v>0.06</v>
      </c>
      <c r="J885" s="29">
        <f t="shared" si="310"/>
        <v>45247</v>
      </c>
      <c r="K885" s="2">
        <f t="shared" si="317"/>
        <v>1</v>
      </c>
      <c r="L885" s="17">
        <f t="shared" si="318"/>
        <v>1</v>
      </c>
      <c r="M885" s="12">
        <f t="shared" si="311"/>
        <v>1.0002312529999999</v>
      </c>
      <c r="N885" s="12">
        <f t="shared" ca="1" si="312"/>
        <v>1.0006864879999999</v>
      </c>
      <c r="O885" s="179">
        <f t="shared" si="319"/>
        <v>0</v>
      </c>
      <c r="P885" s="14">
        <f t="shared" ca="1" si="328"/>
        <v>0.30333012999999998</v>
      </c>
      <c r="Q885" s="14">
        <v>0</v>
      </c>
      <c r="R885" s="14">
        <f t="shared" ca="1" si="327"/>
        <v>0</v>
      </c>
      <c r="S885" s="20">
        <f t="shared" si="313"/>
        <v>0</v>
      </c>
      <c r="T885" s="14">
        <f t="shared" si="326"/>
        <v>0</v>
      </c>
      <c r="U885" s="4" t="str">
        <f t="shared" si="320"/>
        <v>J=</v>
      </c>
      <c r="V885" s="29">
        <f t="shared" si="321"/>
        <v>45250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14"/>
        <v>45249</v>
      </c>
      <c r="B886" s="144">
        <f t="shared" ca="1" si="322"/>
        <v>442.1612110800001</v>
      </c>
      <c r="C886" s="14">
        <f t="shared" si="315"/>
        <v>441.85788095000009</v>
      </c>
      <c r="D886" s="13">
        <f ca="1">IF(A886&lt;$B$1,VLOOKUP(A886,[1]DI!$A$4:$B$15000,2,FALSE),0)</f>
        <v>0</v>
      </c>
      <c r="E886" s="14">
        <f t="shared" ca="1" si="323"/>
        <v>1</v>
      </c>
      <c r="F886" s="14">
        <f ca="1">(TRUNC(PRODUCT($E$12:$E885),16))</f>
        <v>1.29363220981767</v>
      </c>
      <c r="G886" s="14">
        <f t="shared" ca="1" si="324"/>
        <v>1.29304370683537</v>
      </c>
      <c r="H886" s="14">
        <f t="shared" ca="1" si="325"/>
        <v>1.00045513</v>
      </c>
      <c r="I886" s="13">
        <f t="shared" si="316"/>
        <v>0.06</v>
      </c>
      <c r="J886" s="29">
        <f t="shared" si="310"/>
        <v>45247</v>
      </c>
      <c r="K886" s="2">
        <f t="shared" si="317"/>
        <v>1</v>
      </c>
      <c r="L886" s="17">
        <f t="shared" si="318"/>
        <v>1</v>
      </c>
      <c r="M886" s="12">
        <f t="shared" si="311"/>
        <v>1.0002312529999999</v>
      </c>
      <c r="N886" s="12">
        <f t="shared" ca="1" si="312"/>
        <v>1.0006864879999999</v>
      </c>
      <c r="O886" s="179">
        <f t="shared" si="319"/>
        <v>0</v>
      </c>
      <c r="P886" s="14">
        <f t="shared" ca="1" si="328"/>
        <v>0.30333012999999998</v>
      </c>
      <c r="Q886" s="14">
        <f t="shared" si="329"/>
        <v>0</v>
      </c>
      <c r="R886" s="14">
        <f t="shared" ca="1" si="327"/>
        <v>0</v>
      </c>
      <c r="S886" s="20">
        <f t="shared" si="313"/>
        <v>0</v>
      </c>
      <c r="T886" s="14">
        <f t="shared" si="326"/>
        <v>0</v>
      </c>
      <c r="U886" s="4" t="str">
        <f t="shared" si="320"/>
        <v>J=</v>
      </c>
      <c r="V886" s="29">
        <f t="shared" si="321"/>
        <v>45250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ht="15" x14ac:dyDescent="0.25">
      <c r="A887" s="145">
        <f t="shared" si="314"/>
        <v>45250</v>
      </c>
      <c r="B887" s="146">
        <f t="shared" ca="1" si="322"/>
        <v>442.1612110800001</v>
      </c>
      <c r="C887" s="147">
        <f t="shared" si="315"/>
        <v>441.85788095000009</v>
      </c>
      <c r="D887" s="13">
        <f ca="1">IF(A887&lt;$B$1,VLOOKUP(A887,[1]DI!$A$4:$B$15000,2,FALSE),0)</f>
        <v>0.1215</v>
      </c>
      <c r="E887" s="147">
        <f t="shared" ca="1" si="323"/>
        <v>1.00045513</v>
      </c>
      <c r="F887" s="147">
        <f ca="1">(TRUNC(PRODUCT($E$12:$E886),16))</f>
        <v>1.29363220981767</v>
      </c>
      <c r="G887" s="147">
        <f t="shared" ca="1" si="324"/>
        <v>1.29304370683537</v>
      </c>
      <c r="H887" s="147">
        <f t="shared" ca="1" si="325"/>
        <v>1.00045513</v>
      </c>
      <c r="I887" s="148">
        <f t="shared" si="316"/>
        <v>0.06</v>
      </c>
      <c r="J887" s="145">
        <f t="shared" si="310"/>
        <v>45247</v>
      </c>
      <c r="K887" s="149">
        <f t="shared" si="317"/>
        <v>1</v>
      </c>
      <c r="L887" s="150">
        <f t="shared" si="318"/>
        <v>1</v>
      </c>
      <c r="M887" s="151">
        <f t="shared" si="311"/>
        <v>1.0002312529999999</v>
      </c>
      <c r="N887" s="151">
        <f t="shared" ca="1" si="312"/>
        <v>1.0006864879999999</v>
      </c>
      <c r="O887" s="180">
        <f t="shared" si="319"/>
        <v>19</v>
      </c>
      <c r="P887" s="147">
        <f t="shared" ca="1" si="328"/>
        <v>0.30333012999999998</v>
      </c>
      <c r="Q887" s="147">
        <f ca="1">P887</f>
        <v>0.30333012999999998</v>
      </c>
      <c r="R887" s="147">
        <f t="shared" ca="1" si="327"/>
        <v>0</v>
      </c>
      <c r="S887" s="152">
        <f>T887/C887</f>
        <v>8.5461837228774217E-3</v>
      </c>
      <c r="T887" s="147">
        <v>3.7761986300000001</v>
      </c>
      <c r="U887" s="153" t="str">
        <f t="shared" si="320"/>
        <v>J=</v>
      </c>
      <c r="V887" s="145">
        <f t="shared" si="321"/>
        <v>45250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14"/>
        <v>45251</v>
      </c>
      <c r="B888" s="144">
        <f t="shared" ca="1" si="322"/>
        <v>438.38242013000007</v>
      </c>
      <c r="C888" s="14">
        <f t="shared" si="315"/>
        <v>438.08168232000008</v>
      </c>
      <c r="D888" s="13">
        <f ca="1">IF(A888&lt;$B$1,VLOOKUP(A888,[1]DI!$A$4:$B$15000,2,FALSE),0)</f>
        <v>0.1215</v>
      </c>
      <c r="E888" s="14">
        <f t="shared" ca="1" si="323"/>
        <v>1.00045513</v>
      </c>
      <c r="F888" s="14">
        <f ca="1">(TRUNC(PRODUCT($E$12:$E887),16))</f>
        <v>1.29422098064532</v>
      </c>
      <c r="G888" s="14">
        <f t="shared" ca="1" si="324"/>
        <v>1.29363220981767</v>
      </c>
      <c r="H888" s="14">
        <f t="shared" ca="1" si="325"/>
        <v>1.00045513</v>
      </c>
      <c r="I888" s="13">
        <f t="shared" si="316"/>
        <v>0.06</v>
      </c>
      <c r="J888" s="29">
        <f t="shared" si="310"/>
        <v>45250</v>
      </c>
      <c r="K888" s="2">
        <f t="shared" si="317"/>
        <v>1</v>
      </c>
      <c r="L888" s="17">
        <f t="shared" si="318"/>
        <v>1</v>
      </c>
      <c r="M888" s="12">
        <f t="shared" si="311"/>
        <v>1.0002312529999999</v>
      </c>
      <c r="N888" s="12">
        <f t="shared" ca="1" si="312"/>
        <v>1.0006864879999999</v>
      </c>
      <c r="O888" s="179">
        <f t="shared" si="319"/>
        <v>0</v>
      </c>
      <c r="P888" s="14">
        <f t="shared" ca="1" si="328"/>
        <v>0.30073780999999999</v>
      </c>
      <c r="Q888" s="14">
        <v>0</v>
      </c>
      <c r="R888" s="14">
        <f t="shared" ca="1" si="327"/>
        <v>0</v>
      </c>
      <c r="S888" s="20">
        <f t="shared" si="313"/>
        <v>0</v>
      </c>
      <c r="T888" s="14">
        <f t="shared" si="326"/>
        <v>0</v>
      </c>
      <c r="U888" s="4" t="str">
        <f t="shared" si="320"/>
        <v>J=</v>
      </c>
      <c r="V888" s="29">
        <f t="shared" si="321"/>
        <v>45280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14"/>
        <v>45252</v>
      </c>
      <c r="B889" s="144">
        <f t="shared" ca="1" si="322"/>
        <v>438.68336560000006</v>
      </c>
      <c r="C889" s="14">
        <f t="shared" si="315"/>
        <v>438.08168232000008</v>
      </c>
      <c r="D889" s="13">
        <f ca="1">IF(A889&lt;$B$1,VLOOKUP(A889,[1]DI!$A$4:$B$15000,2,FALSE),0)</f>
        <v>0.1215</v>
      </c>
      <c r="E889" s="14">
        <f t="shared" ca="1" si="323"/>
        <v>1.00045513</v>
      </c>
      <c r="F889" s="14">
        <f ca="1">(TRUNC(PRODUCT($E$12:$E888),16))</f>
        <v>1.2948100194402401</v>
      </c>
      <c r="G889" s="14">
        <f t="shared" ca="1" si="324"/>
        <v>1.29363220981767</v>
      </c>
      <c r="H889" s="14">
        <f t="shared" ca="1" si="325"/>
        <v>1.00091047</v>
      </c>
      <c r="I889" s="13">
        <f t="shared" si="316"/>
        <v>0.06</v>
      </c>
      <c r="J889" s="29">
        <f t="shared" si="310"/>
        <v>45250</v>
      </c>
      <c r="K889" s="2">
        <f t="shared" si="317"/>
        <v>2</v>
      </c>
      <c r="L889" s="17">
        <f t="shared" si="318"/>
        <v>2</v>
      </c>
      <c r="M889" s="12">
        <f t="shared" si="311"/>
        <v>1.000462559</v>
      </c>
      <c r="N889" s="12">
        <f t="shared" ca="1" si="312"/>
        <v>1.00137345</v>
      </c>
      <c r="O889" s="179">
        <f t="shared" si="319"/>
        <v>0</v>
      </c>
      <c r="P889" s="14">
        <f t="shared" ca="1" si="328"/>
        <v>0.60168328000000004</v>
      </c>
      <c r="Q889" s="14">
        <f t="shared" si="329"/>
        <v>0</v>
      </c>
      <c r="R889" s="14">
        <f t="shared" ca="1" si="327"/>
        <v>0</v>
      </c>
      <c r="S889" s="20">
        <f t="shared" si="313"/>
        <v>0</v>
      </c>
      <c r="T889" s="14">
        <f t="shared" si="326"/>
        <v>0</v>
      </c>
      <c r="U889" s="4" t="str">
        <f t="shared" si="320"/>
        <v>J=</v>
      </c>
      <c r="V889" s="29">
        <f t="shared" si="321"/>
        <v>45280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14"/>
        <v>45253</v>
      </c>
      <c r="B890" s="144">
        <f t="shared" ca="1" si="322"/>
        <v>438.98451434000009</v>
      </c>
      <c r="C890" s="14">
        <f t="shared" si="315"/>
        <v>438.08168232000008</v>
      </c>
      <c r="D890" s="13">
        <f ca="1">IF(A890&lt;$B$1,VLOOKUP(A890,[1]DI!$A$4:$B$15000,2,FALSE),0)</f>
        <v>0.1215</v>
      </c>
      <c r="E890" s="14">
        <f t="shared" ca="1" si="323"/>
        <v>1.00045513</v>
      </c>
      <c r="F890" s="14">
        <f ca="1">(TRUNC(PRODUCT($E$12:$E889),16))</f>
        <v>1.2953993263243899</v>
      </c>
      <c r="G890" s="14">
        <f t="shared" ca="1" si="324"/>
        <v>1.29363220981767</v>
      </c>
      <c r="H890" s="14">
        <f t="shared" ca="1" si="325"/>
        <v>1.0013660099999999</v>
      </c>
      <c r="I890" s="13">
        <f t="shared" si="316"/>
        <v>0.06</v>
      </c>
      <c r="J890" s="29">
        <f t="shared" ref="J890:J953" si="330">IF(O889&gt;0,A889,J889)</f>
        <v>45250</v>
      </c>
      <c r="K890" s="2">
        <f t="shared" si="317"/>
        <v>3</v>
      </c>
      <c r="L890" s="17">
        <f t="shared" si="318"/>
        <v>3</v>
      </c>
      <c r="M890" s="12">
        <f t="shared" si="311"/>
        <v>1.0006939180000001</v>
      </c>
      <c r="N890" s="12">
        <f t="shared" ca="1" si="312"/>
        <v>1.002060876</v>
      </c>
      <c r="O890" s="179">
        <f t="shared" si="319"/>
        <v>0</v>
      </c>
      <c r="P890" s="14">
        <f t="shared" ca="1" si="328"/>
        <v>0.90283201999999996</v>
      </c>
      <c r="Q890" s="14">
        <f t="shared" si="329"/>
        <v>0</v>
      </c>
      <c r="R890" s="14">
        <f t="shared" ca="1" si="327"/>
        <v>0</v>
      </c>
      <c r="S890" s="20">
        <f t="shared" si="313"/>
        <v>0</v>
      </c>
      <c r="T890" s="14">
        <f t="shared" si="326"/>
        <v>0</v>
      </c>
      <c r="U890" s="4" t="str">
        <f t="shared" si="320"/>
        <v>J=</v>
      </c>
      <c r="V890" s="29">
        <f t="shared" si="321"/>
        <v>45280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14"/>
        <v>45254</v>
      </c>
      <c r="B891" s="144">
        <f t="shared" ca="1" si="322"/>
        <v>439.28587117000006</v>
      </c>
      <c r="C891" s="14">
        <f t="shared" si="315"/>
        <v>438.08168232000008</v>
      </c>
      <c r="D891" s="13">
        <f ca="1">IF(A891&lt;$B$1,VLOOKUP(A891,[1]DI!$A$4:$B$15000,2,FALSE),0)</f>
        <v>0.1215</v>
      </c>
      <c r="E891" s="14">
        <f t="shared" ca="1" si="323"/>
        <v>1.00045513</v>
      </c>
      <c r="F891" s="14">
        <f ca="1">(TRUNC(PRODUCT($E$12:$E890),16))</f>
        <v>1.2959889014197801</v>
      </c>
      <c r="G891" s="14">
        <f t="shared" ca="1" si="324"/>
        <v>1.29363220981767</v>
      </c>
      <c r="H891" s="14">
        <f t="shared" ca="1" si="325"/>
        <v>1.0018217599999999</v>
      </c>
      <c r="I891" s="13">
        <f t="shared" si="316"/>
        <v>0.06</v>
      </c>
      <c r="J891" s="29">
        <f t="shared" si="330"/>
        <v>45250</v>
      </c>
      <c r="K891" s="2">
        <f t="shared" si="317"/>
        <v>4</v>
      </c>
      <c r="L891" s="17">
        <f t="shared" si="318"/>
        <v>4</v>
      </c>
      <c r="M891" s="12">
        <f t="shared" si="311"/>
        <v>1.0009253309999999</v>
      </c>
      <c r="N891" s="12">
        <f t="shared" ca="1" si="312"/>
        <v>1.0027487770000001</v>
      </c>
      <c r="O891" s="179">
        <f t="shared" si="319"/>
        <v>0</v>
      </c>
      <c r="P891" s="14">
        <f t="shared" ca="1" si="328"/>
        <v>1.20418885</v>
      </c>
      <c r="Q891" s="14">
        <f t="shared" si="329"/>
        <v>0</v>
      </c>
      <c r="R891" s="14">
        <f t="shared" ca="1" si="327"/>
        <v>0</v>
      </c>
      <c r="S891" s="20">
        <f t="shared" si="313"/>
        <v>0</v>
      </c>
      <c r="T891" s="14">
        <f t="shared" si="326"/>
        <v>0</v>
      </c>
      <c r="U891" s="4" t="str">
        <f t="shared" si="320"/>
        <v>J=</v>
      </c>
      <c r="V891" s="29">
        <f t="shared" si="321"/>
        <v>45280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14"/>
        <v>45255</v>
      </c>
      <c r="B892" s="144">
        <f t="shared" ca="1" si="322"/>
        <v>439.58743608000009</v>
      </c>
      <c r="C892" s="14">
        <f t="shared" si="315"/>
        <v>438.08168232000008</v>
      </c>
      <c r="D892" s="13">
        <f ca="1">IF(A892&lt;$B$1,VLOOKUP(A892,[1]DI!$A$4:$B$15000,2,FALSE),0)</f>
        <v>0</v>
      </c>
      <c r="E892" s="14">
        <f t="shared" ca="1" si="323"/>
        <v>1</v>
      </c>
      <c r="F892" s="14">
        <f ca="1">(TRUNC(PRODUCT($E$12:$E891),16))</f>
        <v>1.29657874484848</v>
      </c>
      <c r="G892" s="14">
        <f t="shared" ca="1" si="324"/>
        <v>1.29363220981767</v>
      </c>
      <c r="H892" s="14">
        <f t="shared" ca="1" si="325"/>
        <v>1.0022777199999999</v>
      </c>
      <c r="I892" s="13">
        <f t="shared" si="316"/>
        <v>0.06</v>
      </c>
      <c r="J892" s="29">
        <f t="shared" si="330"/>
        <v>45250</v>
      </c>
      <c r="K892" s="2">
        <f t="shared" si="317"/>
        <v>4</v>
      </c>
      <c r="L892" s="17">
        <f t="shared" si="318"/>
        <v>5</v>
      </c>
      <c r="M892" s="12">
        <f t="shared" si="311"/>
        <v>1.001156798</v>
      </c>
      <c r="N892" s="12">
        <f t="shared" ca="1" si="312"/>
        <v>1.0034371529999999</v>
      </c>
      <c r="O892" s="179">
        <f t="shared" si="319"/>
        <v>0</v>
      </c>
      <c r="P892" s="14">
        <f t="shared" ca="1" si="328"/>
        <v>1.5057537599999999</v>
      </c>
      <c r="Q892" s="14">
        <f t="shared" si="329"/>
        <v>0</v>
      </c>
      <c r="R892" s="14">
        <f t="shared" ca="1" si="327"/>
        <v>0</v>
      </c>
      <c r="S892" s="20">
        <f t="shared" si="313"/>
        <v>0</v>
      </c>
      <c r="T892" s="14">
        <f t="shared" si="326"/>
        <v>0</v>
      </c>
      <c r="U892" s="4" t="str">
        <f t="shared" si="320"/>
        <v>J=</v>
      </c>
      <c r="V892" s="29">
        <f t="shared" si="321"/>
        <v>45280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14"/>
        <v>45256</v>
      </c>
      <c r="B893" s="144">
        <f t="shared" ca="1" si="322"/>
        <v>439.58743608000009</v>
      </c>
      <c r="C893" s="14">
        <f t="shared" si="315"/>
        <v>438.08168232000008</v>
      </c>
      <c r="D893" s="13">
        <f ca="1">IF(A893&lt;$B$1,VLOOKUP(A893,[1]DI!$A$4:$B$15000,2,FALSE),0)</f>
        <v>0</v>
      </c>
      <c r="E893" s="14">
        <f t="shared" ca="1" si="323"/>
        <v>1</v>
      </c>
      <c r="F893" s="14">
        <f ca="1">(TRUNC(PRODUCT($E$12:$E892),16))</f>
        <v>1.29657874484848</v>
      </c>
      <c r="G893" s="14">
        <f t="shared" ca="1" si="324"/>
        <v>1.29363220981767</v>
      </c>
      <c r="H893" s="14">
        <f t="shared" ca="1" si="325"/>
        <v>1.0022777199999999</v>
      </c>
      <c r="I893" s="13">
        <f t="shared" si="316"/>
        <v>0.06</v>
      </c>
      <c r="J893" s="29">
        <f t="shared" si="330"/>
        <v>45250</v>
      </c>
      <c r="K893" s="2">
        <f t="shared" si="317"/>
        <v>4</v>
      </c>
      <c r="L893" s="17">
        <f t="shared" si="318"/>
        <v>5</v>
      </c>
      <c r="M893" s="12">
        <f t="shared" si="311"/>
        <v>1.001156798</v>
      </c>
      <c r="N893" s="12">
        <f t="shared" ca="1" si="312"/>
        <v>1.0034371529999999</v>
      </c>
      <c r="O893" s="179">
        <f t="shared" si="319"/>
        <v>0</v>
      </c>
      <c r="P893" s="14">
        <f t="shared" ca="1" si="328"/>
        <v>1.5057537599999999</v>
      </c>
      <c r="Q893" s="14">
        <f t="shared" si="329"/>
        <v>0</v>
      </c>
      <c r="R893" s="14">
        <f t="shared" ca="1" si="327"/>
        <v>0</v>
      </c>
      <c r="S893" s="20">
        <f t="shared" si="313"/>
        <v>0</v>
      </c>
      <c r="T893" s="14">
        <f t="shared" si="326"/>
        <v>0</v>
      </c>
      <c r="U893" s="4" t="str">
        <f t="shared" si="320"/>
        <v>J=</v>
      </c>
      <c r="V893" s="29">
        <f t="shared" si="321"/>
        <v>45280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14"/>
        <v>45257</v>
      </c>
      <c r="B894" s="144">
        <f t="shared" ca="1" si="322"/>
        <v>439.58743608000009</v>
      </c>
      <c r="C894" s="14">
        <f t="shared" si="315"/>
        <v>438.08168232000008</v>
      </c>
      <c r="D894" s="13">
        <f ca="1">IF(A894&lt;$B$1,VLOOKUP(A894,[1]DI!$A$4:$B$15000,2,FALSE),0)</f>
        <v>0.1215</v>
      </c>
      <c r="E894" s="14">
        <f t="shared" ca="1" si="323"/>
        <v>1.00045513</v>
      </c>
      <c r="F894" s="14">
        <f ca="1">(TRUNC(PRODUCT($E$12:$E893),16))</f>
        <v>1.29657874484848</v>
      </c>
      <c r="G894" s="14">
        <f t="shared" ca="1" si="324"/>
        <v>1.29363220981767</v>
      </c>
      <c r="H894" s="14">
        <f t="shared" ca="1" si="325"/>
        <v>1.0022777199999999</v>
      </c>
      <c r="I894" s="13">
        <f t="shared" si="316"/>
        <v>0.06</v>
      </c>
      <c r="J894" s="29">
        <f t="shared" si="330"/>
        <v>45250</v>
      </c>
      <c r="K894" s="2">
        <f t="shared" si="317"/>
        <v>5</v>
      </c>
      <c r="L894" s="17">
        <f t="shared" si="318"/>
        <v>5</v>
      </c>
      <c r="M894" s="12">
        <f t="shared" si="311"/>
        <v>1.001156798</v>
      </c>
      <c r="N894" s="12">
        <f t="shared" ca="1" si="312"/>
        <v>1.0034371529999999</v>
      </c>
      <c r="O894" s="179">
        <f t="shared" si="319"/>
        <v>0</v>
      </c>
      <c r="P894" s="14">
        <f t="shared" ca="1" si="328"/>
        <v>1.5057537599999999</v>
      </c>
      <c r="Q894" s="14">
        <f t="shared" si="329"/>
        <v>0</v>
      </c>
      <c r="R894" s="14">
        <f t="shared" ca="1" si="327"/>
        <v>0</v>
      </c>
      <c r="S894" s="20">
        <f t="shared" si="313"/>
        <v>0</v>
      </c>
      <c r="T894" s="14">
        <f t="shared" si="326"/>
        <v>0</v>
      </c>
      <c r="U894" s="4" t="str">
        <f t="shared" si="320"/>
        <v>J=</v>
      </c>
      <c r="V894" s="29">
        <f t="shared" si="321"/>
        <v>45280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14"/>
        <v>45258</v>
      </c>
      <c r="B895" s="144">
        <f t="shared" ca="1" si="322"/>
        <v>439.88920909000007</v>
      </c>
      <c r="C895" s="14">
        <f t="shared" si="315"/>
        <v>438.08168232000008</v>
      </c>
      <c r="D895" s="13">
        <f ca="1">IF(A895&lt;$B$1,VLOOKUP(A895,[1]DI!$A$4:$B$15000,2,FALSE),0)</f>
        <v>0.1215</v>
      </c>
      <c r="E895" s="14">
        <f t="shared" ca="1" si="323"/>
        <v>1.00045513</v>
      </c>
      <c r="F895" s="14">
        <f ca="1">(TRUNC(PRODUCT($E$12:$E894),16))</f>
        <v>1.2971688567326201</v>
      </c>
      <c r="G895" s="14">
        <f t="shared" ca="1" si="324"/>
        <v>1.29363220981767</v>
      </c>
      <c r="H895" s="14">
        <f t="shared" ca="1" si="325"/>
        <v>1.00273389</v>
      </c>
      <c r="I895" s="13">
        <f t="shared" si="316"/>
        <v>0.06</v>
      </c>
      <c r="J895" s="29">
        <f t="shared" si="330"/>
        <v>45250</v>
      </c>
      <c r="K895" s="2">
        <f t="shared" si="317"/>
        <v>6</v>
      </c>
      <c r="L895" s="17">
        <f t="shared" si="318"/>
        <v>6</v>
      </c>
      <c r="M895" s="12">
        <f t="shared" si="311"/>
        <v>1.0013883180000001</v>
      </c>
      <c r="N895" s="12">
        <f t="shared" ca="1" si="312"/>
        <v>1.004126004</v>
      </c>
      <c r="O895" s="179">
        <f t="shared" si="319"/>
        <v>0</v>
      </c>
      <c r="P895" s="14">
        <f t="shared" ca="1" si="328"/>
        <v>1.8075267699999999</v>
      </c>
      <c r="Q895" s="14">
        <f t="shared" si="329"/>
        <v>0</v>
      </c>
      <c r="R895" s="14">
        <f t="shared" ca="1" si="327"/>
        <v>0</v>
      </c>
      <c r="S895" s="20">
        <f t="shared" si="313"/>
        <v>0</v>
      </c>
      <c r="T895" s="14">
        <f t="shared" si="326"/>
        <v>0</v>
      </c>
      <c r="U895" s="4" t="str">
        <f t="shared" si="320"/>
        <v>J=</v>
      </c>
      <c r="V895" s="29">
        <f t="shared" si="321"/>
        <v>45280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14"/>
        <v>45259</v>
      </c>
      <c r="B896" s="144">
        <f t="shared" ca="1" si="322"/>
        <v>440.19118536000008</v>
      </c>
      <c r="C896" s="14">
        <f t="shared" si="315"/>
        <v>438.08168232000008</v>
      </c>
      <c r="D896" s="13">
        <f ca="1">IF(A896&lt;$B$1,VLOOKUP(A896,[1]DI!$A$4:$B$15000,2,FALSE),0)</f>
        <v>0.1215</v>
      </c>
      <c r="E896" s="14">
        <f t="shared" ca="1" si="323"/>
        <v>1.00045513</v>
      </c>
      <c r="F896" s="14">
        <f ca="1">(TRUNC(PRODUCT($E$12:$E895),16))</f>
        <v>1.29775923719439</v>
      </c>
      <c r="G896" s="14">
        <f t="shared" ca="1" si="324"/>
        <v>1.29363220981767</v>
      </c>
      <c r="H896" s="14">
        <f t="shared" ca="1" si="325"/>
        <v>1.00319026</v>
      </c>
      <c r="I896" s="13">
        <f t="shared" si="316"/>
        <v>0.06</v>
      </c>
      <c r="J896" s="29">
        <f t="shared" si="330"/>
        <v>45250</v>
      </c>
      <c r="K896" s="2">
        <f t="shared" si="317"/>
        <v>7</v>
      </c>
      <c r="L896" s="17">
        <f t="shared" si="318"/>
        <v>7</v>
      </c>
      <c r="M896" s="12">
        <f t="shared" si="311"/>
        <v>1.001619891</v>
      </c>
      <c r="N896" s="12">
        <f t="shared" ca="1" si="312"/>
        <v>1.004815319</v>
      </c>
      <c r="O896" s="179">
        <f t="shared" si="319"/>
        <v>0</v>
      </c>
      <c r="P896" s="14">
        <f t="shared" ca="1" si="328"/>
        <v>2.1095030399999999</v>
      </c>
      <c r="Q896" s="14">
        <f t="shared" si="329"/>
        <v>0</v>
      </c>
      <c r="R896" s="14">
        <f t="shared" ca="1" si="327"/>
        <v>0</v>
      </c>
      <c r="S896" s="20">
        <f t="shared" si="313"/>
        <v>0</v>
      </c>
      <c r="T896" s="14">
        <f t="shared" si="326"/>
        <v>0</v>
      </c>
      <c r="U896" s="4" t="str">
        <f t="shared" si="320"/>
        <v>J=</v>
      </c>
      <c r="V896" s="29">
        <f t="shared" si="321"/>
        <v>45280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ht="15" x14ac:dyDescent="0.25">
      <c r="A897" s="145">
        <f t="shared" si="314"/>
        <v>45260</v>
      </c>
      <c r="B897" s="146">
        <f t="shared" ca="1" si="322"/>
        <v>440.49337498000011</v>
      </c>
      <c r="C897" s="147">
        <f t="shared" si="315"/>
        <v>438.08168232000008</v>
      </c>
      <c r="D897" s="13">
        <f ca="1">IF(A897&lt;$B$1,VLOOKUP(A897,[1]DI!$A$4:$B$15000,2,FALSE),0)</f>
        <v>0.1215</v>
      </c>
      <c r="E897" s="147">
        <f t="shared" ca="1" si="323"/>
        <v>1.00045513</v>
      </c>
      <c r="F897" s="147">
        <f ca="1">(TRUNC(PRODUCT($E$12:$E896),16))</f>
        <v>1.2983498863560099</v>
      </c>
      <c r="G897" s="147">
        <f t="shared" ca="1" si="324"/>
        <v>1.29363220981767</v>
      </c>
      <c r="H897" s="147">
        <f t="shared" ca="1" si="325"/>
        <v>1.00364685</v>
      </c>
      <c r="I897" s="148">
        <f t="shared" si="316"/>
        <v>0.06</v>
      </c>
      <c r="J897" s="145">
        <f t="shared" si="330"/>
        <v>45250</v>
      </c>
      <c r="K897" s="149">
        <f t="shared" si="317"/>
        <v>8</v>
      </c>
      <c r="L897" s="150">
        <f t="shared" si="318"/>
        <v>8</v>
      </c>
      <c r="M897" s="151">
        <f t="shared" si="311"/>
        <v>1.0018515189999999</v>
      </c>
      <c r="N897" s="151">
        <f t="shared" ca="1" si="312"/>
        <v>1.0055051209999999</v>
      </c>
      <c r="O897" s="180">
        <v>19.5</v>
      </c>
      <c r="P897" s="147">
        <f t="shared" ca="1" si="328"/>
        <v>2.4116926599999999</v>
      </c>
      <c r="Q897" s="147">
        <f ca="1">P897</f>
        <v>2.4116926599999999</v>
      </c>
      <c r="R897" s="147">
        <f t="shared" ca="1" si="327"/>
        <v>0</v>
      </c>
      <c r="S897" s="152">
        <f>T897/C897</f>
        <v>6.2403919869972423E-3</v>
      </c>
      <c r="T897" s="147">
        <v>2.7338014199999998</v>
      </c>
      <c r="U897" s="153" t="str">
        <f t="shared" si="320"/>
        <v>J=</v>
      </c>
      <c r="V897" s="145">
        <f t="shared" si="321"/>
        <v>45280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14"/>
        <v>45261</v>
      </c>
      <c r="B898" s="144">
        <f t="shared" ca="1" si="322"/>
        <v>435.64674199000007</v>
      </c>
      <c r="C898" s="14">
        <f t="shared" si="315"/>
        <v>435.34788090000006</v>
      </c>
      <c r="D898" s="13">
        <f ca="1">IF(A898&lt;$B$1,VLOOKUP(A898,[1]DI!$A$4:$B$15000,2,FALSE),0)</f>
        <v>0.1215</v>
      </c>
      <c r="E898" s="14">
        <f t="shared" ca="1" si="323"/>
        <v>1.00045513</v>
      </c>
      <c r="F898" s="14">
        <f ca="1">(TRUNC(PRODUCT($E$12:$E897),16))</f>
        <v>1.2989408043397901</v>
      </c>
      <c r="G898" s="14">
        <f t="shared" ca="1" si="324"/>
        <v>1.2983498863560099</v>
      </c>
      <c r="H898" s="14">
        <f t="shared" ca="1" si="325"/>
        <v>1.00045513</v>
      </c>
      <c r="I898" s="13">
        <f t="shared" si="316"/>
        <v>0.06</v>
      </c>
      <c r="J898" s="29">
        <f t="shared" si="330"/>
        <v>45260</v>
      </c>
      <c r="K898" s="2">
        <f t="shared" si="317"/>
        <v>1</v>
      </c>
      <c r="L898" s="17">
        <f t="shared" si="318"/>
        <v>1</v>
      </c>
      <c r="M898" s="12">
        <f t="shared" si="311"/>
        <v>1.0002312529999999</v>
      </c>
      <c r="N898" s="12">
        <f t="shared" ca="1" si="312"/>
        <v>1.0006864879999999</v>
      </c>
      <c r="O898" s="179">
        <f t="shared" si="319"/>
        <v>0</v>
      </c>
      <c r="P898" s="14">
        <f t="shared" ca="1" si="328"/>
        <v>0.29886109</v>
      </c>
      <c r="Q898" s="14">
        <v>0</v>
      </c>
      <c r="R898" s="14">
        <f t="shared" ca="1" si="327"/>
        <v>0</v>
      </c>
      <c r="S898" s="20">
        <f t="shared" si="313"/>
        <v>0</v>
      </c>
      <c r="T898" s="14">
        <f t="shared" si="326"/>
        <v>0</v>
      </c>
      <c r="U898" s="4" t="str">
        <f t="shared" si="320"/>
        <v>J=</v>
      </c>
      <c r="V898" s="29">
        <f t="shared" si="321"/>
        <v>45280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14"/>
        <v>45262</v>
      </c>
      <c r="B899" s="144">
        <f t="shared" ca="1" si="322"/>
        <v>435.84501944000004</v>
      </c>
      <c r="C899" s="14">
        <f t="shared" si="315"/>
        <v>435.34788090000006</v>
      </c>
      <c r="D899" s="13">
        <f ca="1">IF(A899&lt;$B$1,VLOOKUP(A899,[1]DI!$A$4:$B$15000,2,FALSE),0)</f>
        <v>0</v>
      </c>
      <c r="E899" s="14">
        <f t="shared" ca="1" si="323"/>
        <v>1</v>
      </c>
      <c r="F899" s="14">
        <f ca="1">(TRUNC(PRODUCT($E$12:$E898),16))</f>
        <v>1.2995319912680701</v>
      </c>
      <c r="G899" s="14">
        <f t="shared" ca="1" si="324"/>
        <v>1.2983498863560099</v>
      </c>
      <c r="H899" s="14">
        <f t="shared" ca="1" si="325"/>
        <v>1.00091047</v>
      </c>
      <c r="I899" s="13">
        <f t="shared" si="316"/>
        <v>0.06</v>
      </c>
      <c r="J899" s="29">
        <f t="shared" si="330"/>
        <v>45260</v>
      </c>
      <c r="K899" s="2">
        <f t="shared" si="317"/>
        <v>1</v>
      </c>
      <c r="L899" s="17">
        <f t="shared" si="318"/>
        <v>1</v>
      </c>
      <c r="M899" s="12">
        <f t="shared" si="311"/>
        <v>1.0002312529999999</v>
      </c>
      <c r="N899" s="12">
        <f t="shared" ca="1" si="312"/>
        <v>1.0011419340000001</v>
      </c>
      <c r="O899" s="179">
        <f t="shared" si="319"/>
        <v>0</v>
      </c>
      <c r="P899" s="14">
        <f t="shared" ca="1" si="328"/>
        <v>0.49713854000000002</v>
      </c>
      <c r="Q899" s="14">
        <f t="shared" si="329"/>
        <v>0</v>
      </c>
      <c r="R899" s="14">
        <f t="shared" ca="1" si="327"/>
        <v>0</v>
      </c>
      <c r="S899" s="20">
        <f t="shared" si="313"/>
        <v>0</v>
      </c>
      <c r="T899" s="14">
        <f t="shared" si="326"/>
        <v>0</v>
      </c>
      <c r="U899" s="4" t="str">
        <f t="shared" si="320"/>
        <v>J=</v>
      </c>
      <c r="V899" s="29">
        <f t="shared" si="321"/>
        <v>45280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14"/>
        <v>45263</v>
      </c>
      <c r="B900" s="144">
        <f t="shared" ca="1" si="322"/>
        <v>435.84501944000004</v>
      </c>
      <c r="C900" s="14">
        <f t="shared" si="315"/>
        <v>435.34788090000006</v>
      </c>
      <c r="D900" s="13">
        <f ca="1">IF(A900&lt;$B$1,VLOOKUP(A900,[1]DI!$A$4:$B$15000,2,FALSE),0)</f>
        <v>0</v>
      </c>
      <c r="E900" s="14">
        <f t="shared" ca="1" si="323"/>
        <v>1</v>
      </c>
      <c r="F900" s="14">
        <f ca="1">(TRUNC(PRODUCT($E$12:$E899),16))</f>
        <v>1.2995319912680701</v>
      </c>
      <c r="G900" s="14">
        <f t="shared" ca="1" si="324"/>
        <v>1.2983498863560099</v>
      </c>
      <c r="H900" s="14">
        <f t="shared" ca="1" si="325"/>
        <v>1.00091047</v>
      </c>
      <c r="I900" s="13">
        <f t="shared" si="316"/>
        <v>0.06</v>
      </c>
      <c r="J900" s="29">
        <f t="shared" si="330"/>
        <v>45260</v>
      </c>
      <c r="K900" s="2">
        <f t="shared" si="317"/>
        <v>1</v>
      </c>
      <c r="L900" s="17">
        <f t="shared" si="318"/>
        <v>1</v>
      </c>
      <c r="M900" s="12">
        <f t="shared" si="311"/>
        <v>1.0002312529999999</v>
      </c>
      <c r="N900" s="12">
        <f t="shared" ca="1" si="312"/>
        <v>1.0011419340000001</v>
      </c>
      <c r="O900" s="179">
        <f t="shared" si="319"/>
        <v>0</v>
      </c>
      <c r="P900" s="14">
        <f t="shared" ca="1" si="328"/>
        <v>0.49713854000000002</v>
      </c>
      <c r="Q900" s="14">
        <f t="shared" si="329"/>
        <v>0</v>
      </c>
      <c r="R900" s="14">
        <f t="shared" ca="1" si="327"/>
        <v>0</v>
      </c>
      <c r="S900" s="20">
        <f t="shared" si="313"/>
        <v>0</v>
      </c>
      <c r="T900" s="14">
        <f t="shared" si="326"/>
        <v>0</v>
      </c>
      <c r="U900" s="4" t="str">
        <f t="shared" si="320"/>
        <v>J=</v>
      </c>
      <c r="V900" s="29">
        <f t="shared" si="321"/>
        <v>45280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14"/>
        <v>45264</v>
      </c>
      <c r="B901" s="144">
        <f t="shared" ca="1" si="322"/>
        <v>435.94580944000006</v>
      </c>
      <c r="C901" s="14">
        <f t="shared" si="315"/>
        <v>435.34788090000006</v>
      </c>
      <c r="D901" s="13">
        <f ca="1">IF(A901&lt;$B$1,VLOOKUP(A901,[1]DI!$A$4:$B$15000,2,FALSE),0)</f>
        <v>0.1215</v>
      </c>
      <c r="E901" s="14">
        <f t="shared" ca="1" si="323"/>
        <v>1.00045513</v>
      </c>
      <c r="F901" s="14">
        <f ca="1">(TRUNC(PRODUCT($E$12:$E900),16))</f>
        <v>1.2995319912680701</v>
      </c>
      <c r="G901" s="14">
        <f t="shared" ca="1" si="324"/>
        <v>1.2983498863560099</v>
      </c>
      <c r="H901" s="14">
        <f t="shared" ca="1" si="325"/>
        <v>1.00091047</v>
      </c>
      <c r="I901" s="13">
        <f t="shared" si="316"/>
        <v>0.06</v>
      </c>
      <c r="J901" s="29">
        <f t="shared" si="330"/>
        <v>45260</v>
      </c>
      <c r="K901" s="2">
        <f t="shared" si="317"/>
        <v>2</v>
      </c>
      <c r="L901" s="17">
        <f t="shared" si="318"/>
        <v>2</v>
      </c>
      <c r="M901" s="12">
        <f t="shared" si="311"/>
        <v>1.000462559</v>
      </c>
      <c r="N901" s="12">
        <f t="shared" ca="1" si="312"/>
        <v>1.00137345</v>
      </c>
      <c r="O901" s="179">
        <f t="shared" si="319"/>
        <v>0</v>
      </c>
      <c r="P901" s="14">
        <f t="shared" ca="1" si="328"/>
        <v>0.59792853999999995</v>
      </c>
      <c r="Q901" s="14">
        <f t="shared" si="329"/>
        <v>0</v>
      </c>
      <c r="R901" s="14">
        <f t="shared" ca="1" si="327"/>
        <v>0</v>
      </c>
      <c r="S901" s="20">
        <f t="shared" si="313"/>
        <v>0</v>
      </c>
      <c r="T901" s="14">
        <f t="shared" si="326"/>
        <v>0</v>
      </c>
      <c r="U901" s="4" t="str">
        <f t="shared" si="320"/>
        <v>J=</v>
      </c>
      <c r="V901" s="29">
        <f t="shared" si="321"/>
        <v>45280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14"/>
        <v>45265</v>
      </c>
      <c r="B902" s="144">
        <f t="shared" ca="1" si="322"/>
        <v>436.24507889000006</v>
      </c>
      <c r="C902" s="14">
        <f t="shared" si="315"/>
        <v>435.34788090000006</v>
      </c>
      <c r="D902" s="13">
        <f ca="1">IF(A902&lt;$B$1,VLOOKUP(A902,[1]DI!$A$4:$B$15000,2,FALSE),0)</f>
        <v>0.1215</v>
      </c>
      <c r="E902" s="14">
        <f t="shared" ca="1" si="323"/>
        <v>1.00045513</v>
      </c>
      <c r="F902" s="14">
        <f ca="1">(TRUNC(PRODUCT($E$12:$E901),16))</f>
        <v>1.3001234472632599</v>
      </c>
      <c r="G902" s="14">
        <f t="shared" ca="1" si="324"/>
        <v>1.2983498863560099</v>
      </c>
      <c r="H902" s="14">
        <f t="shared" ca="1" si="325"/>
        <v>1.0013660099999999</v>
      </c>
      <c r="I902" s="13">
        <f t="shared" si="316"/>
        <v>0.06</v>
      </c>
      <c r="J902" s="29">
        <f t="shared" si="330"/>
        <v>45260</v>
      </c>
      <c r="K902" s="2">
        <f t="shared" si="317"/>
        <v>3</v>
      </c>
      <c r="L902" s="17">
        <f t="shared" si="318"/>
        <v>3</v>
      </c>
      <c r="M902" s="12">
        <f t="shared" si="311"/>
        <v>1.0006939180000001</v>
      </c>
      <c r="N902" s="12">
        <f t="shared" ca="1" si="312"/>
        <v>1.002060876</v>
      </c>
      <c r="O902" s="179">
        <f t="shared" si="319"/>
        <v>0</v>
      </c>
      <c r="P902" s="14">
        <f t="shared" ca="1" si="328"/>
        <v>0.89719799</v>
      </c>
      <c r="Q902" s="14">
        <f t="shared" si="329"/>
        <v>0</v>
      </c>
      <c r="R902" s="14">
        <f t="shared" ca="1" si="327"/>
        <v>0</v>
      </c>
      <c r="S902" s="20">
        <f t="shared" si="313"/>
        <v>0</v>
      </c>
      <c r="T902" s="14">
        <f t="shared" si="326"/>
        <v>0</v>
      </c>
      <c r="U902" s="4" t="str">
        <f t="shared" si="320"/>
        <v>J=</v>
      </c>
      <c r="V902" s="29">
        <f t="shared" si="321"/>
        <v>45280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14"/>
        <v>45266</v>
      </c>
      <c r="B903" s="144">
        <f t="shared" ca="1" si="322"/>
        <v>436.54455514000006</v>
      </c>
      <c r="C903" s="14">
        <f t="shared" si="315"/>
        <v>435.34788090000006</v>
      </c>
      <c r="D903" s="13">
        <f ca="1">IF(A903&lt;$B$1,VLOOKUP(A903,[1]DI!$A$4:$B$15000,2,FALSE),0)</f>
        <v>0.1215</v>
      </c>
      <c r="E903" s="14">
        <f t="shared" ca="1" si="323"/>
        <v>1.00045513</v>
      </c>
      <c r="F903" s="14">
        <f ca="1">(TRUNC(PRODUCT($E$12:$E902),16))</f>
        <v>1.3007151724478101</v>
      </c>
      <c r="G903" s="14">
        <f t="shared" ca="1" si="324"/>
        <v>1.2983498863560099</v>
      </c>
      <c r="H903" s="14">
        <f t="shared" ca="1" si="325"/>
        <v>1.0018217599999999</v>
      </c>
      <c r="I903" s="13">
        <f t="shared" si="316"/>
        <v>0.06</v>
      </c>
      <c r="J903" s="29">
        <f t="shared" si="330"/>
        <v>45260</v>
      </c>
      <c r="K903" s="2">
        <f t="shared" si="317"/>
        <v>4</v>
      </c>
      <c r="L903" s="17">
        <f t="shared" si="318"/>
        <v>4</v>
      </c>
      <c r="M903" s="12">
        <f t="shared" si="311"/>
        <v>1.0009253309999999</v>
      </c>
      <c r="N903" s="12">
        <f t="shared" ca="1" si="312"/>
        <v>1.0027487770000001</v>
      </c>
      <c r="O903" s="179">
        <f t="shared" si="319"/>
        <v>0</v>
      </c>
      <c r="P903" s="14">
        <f t="shared" ca="1" si="328"/>
        <v>1.1966742399999999</v>
      </c>
      <c r="Q903" s="14">
        <f t="shared" si="329"/>
        <v>0</v>
      </c>
      <c r="R903" s="14">
        <f t="shared" ca="1" si="327"/>
        <v>0</v>
      </c>
      <c r="S903" s="20">
        <f t="shared" si="313"/>
        <v>0</v>
      </c>
      <c r="T903" s="14">
        <f t="shared" si="326"/>
        <v>0</v>
      </c>
      <c r="U903" s="4" t="str">
        <f t="shared" si="320"/>
        <v>J=</v>
      </c>
      <c r="V903" s="29">
        <f t="shared" si="321"/>
        <v>45280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ht="15" x14ac:dyDescent="0.25">
      <c r="A904" s="145">
        <f t="shared" si="314"/>
        <v>45267</v>
      </c>
      <c r="B904" s="146">
        <f t="shared" ca="1" si="322"/>
        <v>436.84423817000004</v>
      </c>
      <c r="C904" s="147">
        <f t="shared" si="315"/>
        <v>435.34788090000006</v>
      </c>
      <c r="D904" s="13">
        <f ca="1">IF(A904&lt;$B$1,VLOOKUP(A904,[1]DI!$A$4:$B$15000,2,FALSE),0)</f>
        <v>0.1215</v>
      </c>
      <c r="E904" s="147">
        <f t="shared" ca="1" si="323"/>
        <v>1.00045513</v>
      </c>
      <c r="F904" s="147">
        <f ca="1">(TRUNC(PRODUCT($E$12:$E903),16))</f>
        <v>1.30130716694424</v>
      </c>
      <c r="G904" s="147">
        <f t="shared" ca="1" si="324"/>
        <v>1.2983498863560099</v>
      </c>
      <c r="H904" s="147">
        <f t="shared" ca="1" si="325"/>
        <v>1.0022777199999999</v>
      </c>
      <c r="I904" s="148">
        <f t="shared" si="316"/>
        <v>0.06</v>
      </c>
      <c r="J904" s="145">
        <f t="shared" si="330"/>
        <v>45260</v>
      </c>
      <c r="K904" s="149">
        <f t="shared" si="317"/>
        <v>5</v>
      </c>
      <c r="L904" s="150">
        <f t="shared" si="318"/>
        <v>5</v>
      </c>
      <c r="M904" s="151">
        <f t="shared" si="311"/>
        <v>1.001156798</v>
      </c>
      <c r="N904" s="151">
        <f t="shared" ca="1" si="312"/>
        <v>1.0034371529999999</v>
      </c>
      <c r="O904" s="180">
        <v>19.7</v>
      </c>
      <c r="P904" s="147">
        <f t="shared" ca="1" si="328"/>
        <v>1.4963572700000001</v>
      </c>
      <c r="Q904" s="147">
        <f ca="1">P904</f>
        <v>1.4963572700000001</v>
      </c>
      <c r="R904" s="147">
        <f t="shared" ca="1" si="327"/>
        <v>0</v>
      </c>
      <c r="S904" s="152">
        <f>T904/C904</f>
        <v>9.193005193286561E-3</v>
      </c>
      <c r="T904" s="147">
        <v>4.0021553299999999</v>
      </c>
      <c r="U904" s="153" t="str">
        <f t="shared" si="320"/>
        <v>J=</v>
      </c>
      <c r="V904" s="145">
        <f t="shared" si="321"/>
        <v>45280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14"/>
        <v>45268</v>
      </c>
      <c r="B905" s="144">
        <f t="shared" ca="1" si="322"/>
        <v>431.64183923000007</v>
      </c>
      <c r="C905" s="14">
        <f t="shared" si="315"/>
        <v>431.34572557000007</v>
      </c>
      <c r="D905" s="13">
        <f ca="1">IF(A905&lt;$B$1,VLOOKUP(A905,[1]DI!$A$4:$B$15000,2,FALSE),0)</f>
        <v>0.1215</v>
      </c>
      <c r="E905" s="14">
        <f t="shared" ca="1" si="323"/>
        <v>1.00045513</v>
      </c>
      <c r="F905" s="14">
        <f ca="1">(TRUNC(PRODUCT($E$12:$E904),16))</f>
        <v>1.3018994308751399</v>
      </c>
      <c r="G905" s="14">
        <f t="shared" ca="1" si="324"/>
        <v>1.30130716694424</v>
      </c>
      <c r="H905" s="14">
        <f t="shared" ca="1" si="325"/>
        <v>1.00045513</v>
      </c>
      <c r="I905" s="13">
        <f t="shared" si="316"/>
        <v>0.06</v>
      </c>
      <c r="J905" s="29">
        <f t="shared" si="330"/>
        <v>45267</v>
      </c>
      <c r="K905" s="2">
        <f t="shared" si="317"/>
        <v>1</v>
      </c>
      <c r="L905" s="17">
        <f t="shared" si="318"/>
        <v>1</v>
      </c>
      <c r="M905" s="12">
        <f t="shared" si="311"/>
        <v>1.0002312529999999</v>
      </c>
      <c r="N905" s="12">
        <f t="shared" ca="1" si="312"/>
        <v>1.0006864879999999</v>
      </c>
      <c r="O905" s="179">
        <f t="shared" si="319"/>
        <v>0</v>
      </c>
      <c r="P905" s="14">
        <f t="shared" ca="1" si="328"/>
        <v>0.29611366</v>
      </c>
      <c r="Q905" s="14">
        <v>0</v>
      </c>
      <c r="R905" s="14">
        <f t="shared" ca="1" si="327"/>
        <v>0</v>
      </c>
      <c r="S905" s="20">
        <f t="shared" si="313"/>
        <v>0</v>
      </c>
      <c r="T905" s="14">
        <f t="shared" si="326"/>
        <v>0</v>
      </c>
      <c r="U905" s="4" t="str">
        <f t="shared" si="320"/>
        <v>J=</v>
      </c>
      <c r="V905" s="29">
        <f t="shared" si="321"/>
        <v>45280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14"/>
        <v>45269</v>
      </c>
      <c r="B906" s="144">
        <f t="shared" ca="1" si="322"/>
        <v>431.83829391000006</v>
      </c>
      <c r="C906" s="14">
        <f t="shared" si="315"/>
        <v>431.34572557000007</v>
      </c>
      <c r="D906" s="13">
        <f ca="1">IF(A906&lt;$B$1,VLOOKUP(A906,[1]DI!$A$4:$B$15000,2,FALSE),0)</f>
        <v>0</v>
      </c>
      <c r="E906" s="14">
        <f t="shared" ca="1" si="323"/>
        <v>1</v>
      </c>
      <c r="F906" s="14">
        <f ca="1">(TRUNC(PRODUCT($E$12:$E905),16))</f>
        <v>1.3024919643631101</v>
      </c>
      <c r="G906" s="14">
        <f t="shared" ca="1" si="324"/>
        <v>1.30130716694424</v>
      </c>
      <c r="H906" s="14">
        <f t="shared" ca="1" si="325"/>
        <v>1.00091047</v>
      </c>
      <c r="I906" s="13">
        <f t="shared" si="316"/>
        <v>0.06</v>
      </c>
      <c r="J906" s="29">
        <f t="shared" si="330"/>
        <v>45267</v>
      </c>
      <c r="K906" s="2">
        <f t="shared" si="317"/>
        <v>1</v>
      </c>
      <c r="L906" s="17">
        <f t="shared" si="318"/>
        <v>1</v>
      </c>
      <c r="M906" s="12">
        <f t="shared" si="311"/>
        <v>1.0002312529999999</v>
      </c>
      <c r="N906" s="12">
        <f t="shared" ca="1" si="312"/>
        <v>1.0011419340000001</v>
      </c>
      <c r="O906" s="179">
        <f t="shared" si="319"/>
        <v>0</v>
      </c>
      <c r="P906" s="14">
        <f t="shared" ca="1" si="328"/>
        <v>0.49256833999999999</v>
      </c>
      <c r="Q906" s="14">
        <f t="shared" si="329"/>
        <v>0</v>
      </c>
      <c r="R906" s="14">
        <f t="shared" ca="1" si="327"/>
        <v>0</v>
      </c>
      <c r="S906" s="20">
        <f t="shared" si="313"/>
        <v>0</v>
      </c>
      <c r="T906" s="14">
        <f t="shared" si="326"/>
        <v>0</v>
      </c>
      <c r="U906" s="4" t="str">
        <f t="shared" si="320"/>
        <v>J=</v>
      </c>
      <c r="V906" s="29">
        <f t="shared" si="321"/>
        <v>45280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14"/>
        <v>45270</v>
      </c>
      <c r="B907" s="144">
        <f t="shared" ca="1" si="322"/>
        <v>431.83829391000006</v>
      </c>
      <c r="C907" s="14">
        <f t="shared" si="315"/>
        <v>431.34572557000007</v>
      </c>
      <c r="D907" s="13">
        <f ca="1">IF(A907&lt;$B$1,VLOOKUP(A907,[1]DI!$A$4:$B$15000,2,FALSE),0)</f>
        <v>0</v>
      </c>
      <c r="E907" s="14">
        <f t="shared" ca="1" si="323"/>
        <v>1</v>
      </c>
      <c r="F907" s="14">
        <f ca="1">(TRUNC(PRODUCT($E$12:$E906),16))</f>
        <v>1.3024919643631101</v>
      </c>
      <c r="G907" s="14">
        <f t="shared" ca="1" si="324"/>
        <v>1.30130716694424</v>
      </c>
      <c r="H907" s="14">
        <f t="shared" ca="1" si="325"/>
        <v>1.00091047</v>
      </c>
      <c r="I907" s="13">
        <f t="shared" si="316"/>
        <v>0.06</v>
      </c>
      <c r="J907" s="29">
        <f t="shared" si="330"/>
        <v>45267</v>
      </c>
      <c r="K907" s="2">
        <f t="shared" si="317"/>
        <v>1</v>
      </c>
      <c r="L907" s="17">
        <f t="shared" si="318"/>
        <v>1</v>
      </c>
      <c r="M907" s="12">
        <f t="shared" si="311"/>
        <v>1.0002312529999999</v>
      </c>
      <c r="N907" s="12">
        <f t="shared" ca="1" si="312"/>
        <v>1.0011419340000001</v>
      </c>
      <c r="O907" s="179">
        <f t="shared" si="319"/>
        <v>0</v>
      </c>
      <c r="P907" s="14">
        <f t="shared" ca="1" si="328"/>
        <v>0.49256833999999999</v>
      </c>
      <c r="Q907" s="14">
        <f t="shared" si="329"/>
        <v>0</v>
      </c>
      <c r="R907" s="14">
        <f t="shared" ca="1" si="327"/>
        <v>0</v>
      </c>
      <c r="S907" s="20">
        <f t="shared" si="313"/>
        <v>0</v>
      </c>
      <c r="T907" s="14">
        <f t="shared" si="326"/>
        <v>0</v>
      </c>
      <c r="U907" s="4" t="str">
        <f t="shared" si="320"/>
        <v>J=</v>
      </c>
      <c r="V907" s="29">
        <f t="shared" si="321"/>
        <v>45280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14"/>
        <v>45271</v>
      </c>
      <c r="B908" s="144">
        <f t="shared" ca="1" si="322"/>
        <v>431.9381573500001</v>
      </c>
      <c r="C908" s="14">
        <f t="shared" si="315"/>
        <v>431.34572557000007</v>
      </c>
      <c r="D908" s="13">
        <f ca="1">IF(A908&lt;$B$1,VLOOKUP(A908,[1]DI!$A$4:$B$15000,2,FALSE),0)</f>
        <v>0.1215</v>
      </c>
      <c r="E908" s="14">
        <f t="shared" ca="1" si="323"/>
        <v>1.00045513</v>
      </c>
      <c r="F908" s="14">
        <f ca="1">(TRUNC(PRODUCT($E$12:$E907),16))</f>
        <v>1.3024919643631101</v>
      </c>
      <c r="G908" s="14">
        <f t="shared" ca="1" si="324"/>
        <v>1.30130716694424</v>
      </c>
      <c r="H908" s="14">
        <f t="shared" ca="1" si="325"/>
        <v>1.00091047</v>
      </c>
      <c r="I908" s="13">
        <f t="shared" si="316"/>
        <v>0.06</v>
      </c>
      <c r="J908" s="29">
        <f t="shared" si="330"/>
        <v>45267</v>
      </c>
      <c r="K908" s="2">
        <f t="shared" si="317"/>
        <v>2</v>
      </c>
      <c r="L908" s="17">
        <f t="shared" si="318"/>
        <v>2</v>
      </c>
      <c r="M908" s="12">
        <f t="shared" ref="M908:M920" si="331">ROUND((I908+1)^(L908/252),9)</f>
        <v>1.000462559</v>
      </c>
      <c r="N908" s="12">
        <f t="shared" ref="N908:N920" ca="1" si="332">ROUND(H908*M908,9)</f>
        <v>1.00137345</v>
      </c>
      <c r="O908" s="179">
        <f t="shared" si="319"/>
        <v>0</v>
      </c>
      <c r="P908" s="14">
        <f t="shared" ca="1" si="328"/>
        <v>0.59243177999999996</v>
      </c>
      <c r="Q908" s="14">
        <f t="shared" si="329"/>
        <v>0</v>
      </c>
      <c r="R908" s="14">
        <f t="shared" ca="1" si="327"/>
        <v>0</v>
      </c>
      <c r="S908" s="20">
        <f t="shared" ref="S908:S971" si="333">IF($O908&gt;0,VLOOKUP($O908,$Y$12:$AE$150,7),0)</f>
        <v>0</v>
      </c>
      <c r="T908" s="14">
        <f t="shared" si="326"/>
        <v>0</v>
      </c>
      <c r="U908" s="4" t="str">
        <f t="shared" si="320"/>
        <v>J=</v>
      </c>
      <c r="V908" s="29">
        <f t="shared" si="321"/>
        <v>45280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34">(A908+1)</f>
        <v>45272</v>
      </c>
      <c r="B909" s="144">
        <f t="shared" ca="1" si="322"/>
        <v>432.23467562000008</v>
      </c>
      <c r="C909" s="14">
        <f t="shared" ref="C909:C920" si="335">(C908-T908)</f>
        <v>431.34572557000007</v>
      </c>
      <c r="D909" s="13">
        <f ca="1">IF(A909&lt;$B$1,VLOOKUP(A909,[1]DI!$A$4:$B$15000,2,FALSE),0)</f>
        <v>0.1215</v>
      </c>
      <c r="E909" s="14">
        <f t="shared" ca="1" si="323"/>
        <v>1.00045513</v>
      </c>
      <c r="F909" s="14">
        <f ca="1">(TRUNC(PRODUCT($E$12:$E908),16))</f>
        <v>1.3030847675308499</v>
      </c>
      <c r="G909" s="14">
        <f t="shared" ca="1" si="324"/>
        <v>1.30130716694424</v>
      </c>
      <c r="H909" s="14">
        <f t="shared" ca="1" si="325"/>
        <v>1.0013660099999999</v>
      </c>
      <c r="I909" s="13">
        <f t="shared" ref="I909:I972" si="336">I908</f>
        <v>0.06</v>
      </c>
      <c r="J909" s="29">
        <f t="shared" si="330"/>
        <v>45267</v>
      </c>
      <c r="K909" s="2">
        <f t="shared" ref="K909:K920" si="337">IF(A909&gt;J909,IF(NETWORKDAYS(J909,A909,$Y$160:$Y$544)-1=0,1,NETWORKDAYS(J909,A909,$Y$160:$Y$544)-1),0)</f>
        <v>3</v>
      </c>
      <c r="L909" s="17">
        <f t="shared" ref="L909:L920" si="338">IF(AND(K909=1,K908=1),1,IF(K909&gt;0,IF(K909=K908,K909+1,K909),0))</f>
        <v>3</v>
      </c>
      <c r="M909" s="12">
        <f t="shared" si="331"/>
        <v>1.0006939180000001</v>
      </c>
      <c r="N909" s="12">
        <f t="shared" ca="1" si="332"/>
        <v>1.002060876</v>
      </c>
      <c r="O909" s="179">
        <f t="shared" ref="O909:O920" si="339">IF(VLOOKUP(A909,Z$12:AG$150,8)=VLOOKUP(A908,Z$12:AG$150,8),0,VLOOKUP(A909,Z$12:AG$150,8))</f>
        <v>0</v>
      </c>
      <c r="P909" s="14">
        <f t="shared" ca="1" si="328"/>
        <v>0.88895005000000005</v>
      </c>
      <c r="Q909" s="14">
        <f t="shared" si="329"/>
        <v>0</v>
      </c>
      <c r="R909" s="14">
        <f t="shared" ca="1" si="327"/>
        <v>0</v>
      </c>
      <c r="S909" s="20">
        <f t="shared" si="333"/>
        <v>0</v>
      </c>
      <c r="T909" s="14">
        <f t="shared" si="326"/>
        <v>0</v>
      </c>
      <c r="U909" s="4" t="str">
        <f t="shared" ref="U909:U920" si="340">IF(O908&gt;0,VLOOKUP(O908,Y$12:AI$150,10),U908)</f>
        <v>J=</v>
      </c>
      <c r="V909" s="29">
        <f t="shared" ref="V909:V920" si="341">IF(O908&gt;0,VLOOKUP(O908,Y$12:AI$150,11),V908)</f>
        <v>45280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34"/>
        <v>45273</v>
      </c>
      <c r="B910" s="144">
        <f t="shared" ref="B910:B920" ca="1" si="342">IF(A910&lt;=TODAY(),C910+P910,IF(AND(A910&gt;TODAY(),A910&lt;=$B$1),IF(VLOOKUP(TODAY(),$A$10:$D$5000,4,FALSE)=0,"n.d",C910+P910),"n.d"))</f>
        <v>432.53139877000007</v>
      </c>
      <c r="C910" s="14">
        <f t="shared" si="335"/>
        <v>431.34572557000007</v>
      </c>
      <c r="D910" s="13">
        <f ca="1">IF(A910&lt;$B$1,VLOOKUP(A910,[1]DI!$A$4:$B$15000,2,FALSE),0)</f>
        <v>0.1215</v>
      </c>
      <c r="E910" s="14">
        <f t="shared" ref="E910:E920" ca="1" si="343">ROUND(((1+D910)^(1/252)),8)</f>
        <v>1.00045513</v>
      </c>
      <c r="F910" s="14">
        <f ca="1">(TRUNC(PRODUCT($E$12:$E909),16))</f>
        <v>1.3036778405011</v>
      </c>
      <c r="G910" s="14">
        <f t="shared" ref="G910:G920" ca="1" si="344">IF(O909&gt;0,F909,G909)</f>
        <v>1.30130716694424</v>
      </c>
      <c r="H910" s="14">
        <f t="shared" ref="H910:H920" ca="1" si="345">ROUND(F910/G910,8)</f>
        <v>1.0018217599999999</v>
      </c>
      <c r="I910" s="13">
        <f t="shared" si="336"/>
        <v>0.06</v>
      </c>
      <c r="J910" s="29">
        <f t="shared" si="330"/>
        <v>45267</v>
      </c>
      <c r="K910" s="2">
        <f t="shared" si="337"/>
        <v>4</v>
      </c>
      <c r="L910" s="17">
        <f t="shared" si="338"/>
        <v>4</v>
      </c>
      <c r="M910" s="12">
        <f t="shared" si="331"/>
        <v>1.0009253309999999</v>
      </c>
      <c r="N910" s="12">
        <f t="shared" ca="1" si="332"/>
        <v>1.0027487770000001</v>
      </c>
      <c r="O910" s="179">
        <f t="shared" si="339"/>
        <v>0</v>
      </c>
      <c r="P910" s="14">
        <f t="shared" ca="1" si="328"/>
        <v>1.1856732000000001</v>
      </c>
      <c r="Q910" s="14">
        <f t="shared" si="329"/>
        <v>0</v>
      </c>
      <c r="R910" s="14">
        <f t="shared" ca="1" si="327"/>
        <v>0</v>
      </c>
      <c r="S910" s="20">
        <f t="shared" si="333"/>
        <v>0</v>
      </c>
      <c r="T910" s="14">
        <f t="shared" ref="T910:T973" si="346">IF(S910&gt;0,TRUNC(S910*C910,8),0)</f>
        <v>0</v>
      </c>
      <c r="U910" s="4" t="str">
        <f t="shared" si="340"/>
        <v>J=</v>
      </c>
      <c r="V910" s="29">
        <f t="shared" si="341"/>
        <v>45280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34"/>
        <v>45274</v>
      </c>
      <c r="B911" s="144">
        <f t="shared" ca="1" si="342"/>
        <v>432.82832682000009</v>
      </c>
      <c r="C911" s="14">
        <f t="shared" si="335"/>
        <v>431.34572557000007</v>
      </c>
      <c r="D911" s="13">
        <f ca="1">IF(A911&lt;$B$1,VLOOKUP(A911,[1]DI!$A$4:$B$15000,2,FALSE),0)</f>
        <v>0.11650000000000001</v>
      </c>
      <c r="E911" s="14">
        <f t="shared" ca="1" si="343"/>
        <v>1.0004373900000001</v>
      </c>
      <c r="F911" s="14">
        <f ca="1">(TRUNC(PRODUCT($E$12:$E910),16))</f>
        <v>1.3042711833966401</v>
      </c>
      <c r="G911" s="14">
        <f t="shared" ca="1" si="344"/>
        <v>1.30130716694424</v>
      </c>
      <c r="H911" s="14">
        <f t="shared" ca="1" si="345"/>
        <v>1.0022777199999999</v>
      </c>
      <c r="I911" s="13">
        <f t="shared" si="336"/>
        <v>0.06</v>
      </c>
      <c r="J911" s="29">
        <f t="shared" si="330"/>
        <v>45267</v>
      </c>
      <c r="K911" s="2">
        <f t="shared" si="337"/>
        <v>5</v>
      </c>
      <c r="L911" s="17">
        <f t="shared" si="338"/>
        <v>5</v>
      </c>
      <c r="M911" s="12">
        <f t="shared" si="331"/>
        <v>1.001156798</v>
      </c>
      <c r="N911" s="12">
        <f t="shared" ca="1" si="332"/>
        <v>1.0034371529999999</v>
      </c>
      <c r="O911" s="179">
        <f t="shared" si="339"/>
        <v>0</v>
      </c>
      <c r="P911" s="14">
        <f t="shared" ca="1" si="328"/>
        <v>1.4826012500000001</v>
      </c>
      <c r="Q911" s="14">
        <f t="shared" si="329"/>
        <v>0</v>
      </c>
      <c r="R911" s="14">
        <f t="shared" ca="1" si="327"/>
        <v>0</v>
      </c>
      <c r="S911" s="20">
        <f t="shared" si="333"/>
        <v>0</v>
      </c>
      <c r="T911" s="14">
        <f t="shared" si="346"/>
        <v>0</v>
      </c>
      <c r="U911" s="4" t="str">
        <f t="shared" si="340"/>
        <v>J=</v>
      </c>
      <c r="V911" s="29">
        <f t="shared" si="341"/>
        <v>45280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34"/>
        <v>45275</v>
      </c>
      <c r="B912" s="144">
        <f t="shared" ca="1" si="342"/>
        <v>433.11777964000009</v>
      </c>
      <c r="C912" s="14">
        <f t="shared" si="335"/>
        <v>431.34572557000007</v>
      </c>
      <c r="D912" s="13">
        <f ca="1">IF(A912&lt;$B$1,VLOOKUP(A912,[1]DI!$A$4:$B$15000,2,FALSE),0)</f>
        <v>0.11650000000000001</v>
      </c>
      <c r="E912" s="14">
        <f t="shared" ca="1" si="343"/>
        <v>1.0004373900000001</v>
      </c>
      <c r="F912" s="14">
        <f ca="1">(TRUNC(PRODUCT($E$12:$E911),16))</f>
        <v>1.3048416585695499</v>
      </c>
      <c r="G912" s="14">
        <f t="shared" ca="1" si="344"/>
        <v>1.30130716694424</v>
      </c>
      <c r="H912" s="14">
        <f t="shared" ca="1" si="345"/>
        <v>1.0027161099999999</v>
      </c>
      <c r="I912" s="13">
        <f t="shared" si="336"/>
        <v>0.06</v>
      </c>
      <c r="J912" s="29">
        <f t="shared" si="330"/>
        <v>45267</v>
      </c>
      <c r="K912" s="2">
        <f t="shared" si="337"/>
        <v>6</v>
      </c>
      <c r="L912" s="17">
        <f t="shared" si="338"/>
        <v>6</v>
      </c>
      <c r="M912" s="12">
        <f t="shared" si="331"/>
        <v>1.0013883180000001</v>
      </c>
      <c r="N912" s="12">
        <f t="shared" ca="1" si="332"/>
        <v>1.004108199</v>
      </c>
      <c r="O912" s="179">
        <f t="shared" si="339"/>
        <v>0</v>
      </c>
      <c r="P912" s="14">
        <f t="shared" ca="1" si="328"/>
        <v>1.77205407</v>
      </c>
      <c r="Q912" s="14">
        <f t="shared" si="329"/>
        <v>0</v>
      </c>
      <c r="R912" s="14">
        <f t="shared" ca="1" si="327"/>
        <v>0</v>
      </c>
      <c r="S912" s="20">
        <f t="shared" si="333"/>
        <v>0</v>
      </c>
      <c r="T912" s="14">
        <f t="shared" si="346"/>
        <v>0</v>
      </c>
      <c r="U912" s="4" t="str">
        <f t="shared" si="340"/>
        <v>J=</v>
      </c>
      <c r="V912" s="29">
        <f t="shared" si="341"/>
        <v>45280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34"/>
        <v>45276</v>
      </c>
      <c r="B913" s="144">
        <f t="shared" ca="1" si="342"/>
        <v>433.4074248500001</v>
      </c>
      <c r="C913" s="14">
        <f t="shared" si="335"/>
        <v>431.34572557000007</v>
      </c>
      <c r="D913" s="13">
        <f ca="1">IF(A913&lt;$B$1,VLOOKUP(A913,[1]DI!$A$4:$B$15000,2,FALSE),0)</f>
        <v>0</v>
      </c>
      <c r="E913" s="14">
        <f t="shared" ca="1" si="343"/>
        <v>1</v>
      </c>
      <c r="F913" s="14">
        <f ca="1">(TRUNC(PRODUCT($E$12:$E912),16))</f>
        <v>1.3054123832625899</v>
      </c>
      <c r="G913" s="14">
        <f t="shared" ca="1" si="344"/>
        <v>1.30130716694424</v>
      </c>
      <c r="H913" s="14">
        <f t="shared" ca="1" si="345"/>
        <v>1.0031546899999999</v>
      </c>
      <c r="I913" s="13">
        <f t="shared" si="336"/>
        <v>0.06</v>
      </c>
      <c r="J913" s="29">
        <f t="shared" si="330"/>
        <v>45267</v>
      </c>
      <c r="K913" s="2">
        <f t="shared" si="337"/>
        <v>6</v>
      </c>
      <c r="L913" s="17">
        <f t="shared" si="338"/>
        <v>7</v>
      </c>
      <c r="M913" s="12">
        <f t="shared" si="331"/>
        <v>1.001619891</v>
      </c>
      <c r="N913" s="12">
        <f t="shared" ca="1" si="332"/>
        <v>1.004779691</v>
      </c>
      <c r="O913" s="179">
        <f t="shared" si="339"/>
        <v>0</v>
      </c>
      <c r="P913" s="14">
        <f t="shared" ca="1" si="328"/>
        <v>2.06169928</v>
      </c>
      <c r="Q913" s="14">
        <f t="shared" si="329"/>
        <v>0</v>
      </c>
      <c r="R913" s="14">
        <f t="shared" ca="1" si="327"/>
        <v>0</v>
      </c>
      <c r="S913" s="20">
        <f t="shared" si="333"/>
        <v>0</v>
      </c>
      <c r="T913" s="14">
        <f t="shared" si="346"/>
        <v>0</v>
      </c>
      <c r="U913" s="4" t="str">
        <f t="shared" si="340"/>
        <v>J=</v>
      </c>
      <c r="V913" s="29">
        <f t="shared" si="341"/>
        <v>45280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34"/>
        <v>45277</v>
      </c>
      <c r="B914" s="144">
        <f t="shared" ca="1" si="342"/>
        <v>433.4074248500001</v>
      </c>
      <c r="C914" s="14">
        <f t="shared" si="335"/>
        <v>431.34572557000007</v>
      </c>
      <c r="D914" s="13">
        <f ca="1">IF(A914&lt;$B$1,VLOOKUP(A914,[1]DI!$A$4:$B$15000,2,FALSE),0)</f>
        <v>0</v>
      </c>
      <c r="E914" s="14">
        <f t="shared" ca="1" si="343"/>
        <v>1</v>
      </c>
      <c r="F914" s="14">
        <f ca="1">(TRUNC(PRODUCT($E$12:$E913),16))</f>
        <v>1.3054123832625899</v>
      </c>
      <c r="G914" s="14">
        <f t="shared" ca="1" si="344"/>
        <v>1.30130716694424</v>
      </c>
      <c r="H914" s="14">
        <f t="shared" ca="1" si="345"/>
        <v>1.0031546899999999</v>
      </c>
      <c r="I914" s="13">
        <f t="shared" si="336"/>
        <v>0.06</v>
      </c>
      <c r="J914" s="29">
        <f t="shared" si="330"/>
        <v>45267</v>
      </c>
      <c r="K914" s="2">
        <f t="shared" si="337"/>
        <v>6</v>
      </c>
      <c r="L914" s="17">
        <f t="shared" si="338"/>
        <v>7</v>
      </c>
      <c r="M914" s="12">
        <f t="shared" si="331"/>
        <v>1.001619891</v>
      </c>
      <c r="N914" s="12">
        <f t="shared" ca="1" si="332"/>
        <v>1.004779691</v>
      </c>
      <c r="O914" s="179">
        <f t="shared" si="339"/>
        <v>0</v>
      </c>
      <c r="P914" s="14">
        <f t="shared" ca="1" si="328"/>
        <v>2.06169928</v>
      </c>
      <c r="Q914" s="14">
        <f t="shared" si="329"/>
        <v>0</v>
      </c>
      <c r="R914" s="14">
        <f t="shared" ref="R914:R920" ca="1" si="347">IF(O914&gt;0,P914-Q914,R913)</f>
        <v>0</v>
      </c>
      <c r="S914" s="20">
        <f t="shared" si="333"/>
        <v>0</v>
      </c>
      <c r="T914" s="14">
        <f t="shared" si="346"/>
        <v>0</v>
      </c>
      <c r="U914" s="4" t="str">
        <f t="shared" si="340"/>
        <v>J=</v>
      </c>
      <c r="V914" s="29">
        <f t="shared" si="341"/>
        <v>45280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34"/>
        <v>45278</v>
      </c>
      <c r="B915" s="144">
        <f t="shared" ca="1" si="342"/>
        <v>433.4074248500001</v>
      </c>
      <c r="C915" s="14">
        <f t="shared" si="335"/>
        <v>431.34572557000007</v>
      </c>
      <c r="D915" s="13">
        <f ca="1">IF(A915&lt;$B$1,VLOOKUP(A915,[1]DI!$A$4:$B$15000,2,FALSE),0)</f>
        <v>0.11650000000000001</v>
      </c>
      <c r="E915" s="14">
        <f t="shared" ca="1" si="343"/>
        <v>1.0004373900000001</v>
      </c>
      <c r="F915" s="14">
        <f ca="1">(TRUNC(PRODUCT($E$12:$E914),16))</f>
        <v>1.3054123832625899</v>
      </c>
      <c r="G915" s="14">
        <f t="shared" ca="1" si="344"/>
        <v>1.30130716694424</v>
      </c>
      <c r="H915" s="14">
        <f t="shared" ca="1" si="345"/>
        <v>1.0031546899999999</v>
      </c>
      <c r="I915" s="13">
        <f t="shared" si="336"/>
        <v>0.06</v>
      </c>
      <c r="J915" s="29">
        <f t="shared" si="330"/>
        <v>45267</v>
      </c>
      <c r="K915" s="2">
        <f t="shared" si="337"/>
        <v>7</v>
      </c>
      <c r="L915" s="17">
        <f t="shared" si="338"/>
        <v>7</v>
      </c>
      <c r="M915" s="12">
        <f t="shared" si="331"/>
        <v>1.001619891</v>
      </c>
      <c r="N915" s="12">
        <f t="shared" ca="1" si="332"/>
        <v>1.004779691</v>
      </c>
      <c r="O915" s="179">
        <f t="shared" si="339"/>
        <v>0</v>
      </c>
      <c r="P915" s="14">
        <f t="shared" ca="1" si="328"/>
        <v>2.06169928</v>
      </c>
      <c r="Q915" s="14">
        <f t="shared" si="329"/>
        <v>0</v>
      </c>
      <c r="R915" s="14">
        <f t="shared" ca="1" si="347"/>
        <v>0</v>
      </c>
      <c r="S915" s="20">
        <f t="shared" si="333"/>
        <v>0</v>
      </c>
      <c r="T915" s="14">
        <f t="shared" si="346"/>
        <v>0</v>
      </c>
      <c r="U915" s="4" t="str">
        <f t="shared" si="340"/>
        <v>J=</v>
      </c>
      <c r="V915" s="29">
        <f t="shared" si="341"/>
        <v>45280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34"/>
        <v>45279</v>
      </c>
      <c r="B916" s="144">
        <f t="shared" ca="1" si="342"/>
        <v>433.69726373000009</v>
      </c>
      <c r="C916" s="14">
        <f t="shared" si="335"/>
        <v>431.34572557000007</v>
      </c>
      <c r="D916" s="13">
        <f ca="1">IF(A916&lt;$B$1,VLOOKUP(A916,[1]DI!$A$4:$B$15000,2,FALSE),0)</f>
        <v>0.11650000000000001</v>
      </c>
      <c r="E916" s="14">
        <f t="shared" ca="1" si="343"/>
        <v>1.0004373900000001</v>
      </c>
      <c r="F916" s="14">
        <f ca="1">(TRUNC(PRODUCT($E$12:$E915),16))</f>
        <v>1.30598335758491</v>
      </c>
      <c r="G916" s="14">
        <f t="shared" ca="1" si="344"/>
        <v>1.30130716694424</v>
      </c>
      <c r="H916" s="14">
        <f t="shared" ca="1" si="345"/>
        <v>1.00359346</v>
      </c>
      <c r="I916" s="13">
        <f t="shared" si="336"/>
        <v>0.06</v>
      </c>
      <c r="J916" s="29">
        <f t="shared" si="330"/>
        <v>45267</v>
      </c>
      <c r="K916" s="2">
        <f t="shared" si="337"/>
        <v>8</v>
      </c>
      <c r="L916" s="17">
        <f t="shared" si="338"/>
        <v>8</v>
      </c>
      <c r="M916" s="12">
        <f t="shared" si="331"/>
        <v>1.0018515189999999</v>
      </c>
      <c r="N916" s="12">
        <f t="shared" ca="1" si="332"/>
        <v>1.005451632</v>
      </c>
      <c r="O916" s="179">
        <f t="shared" si="339"/>
        <v>0</v>
      </c>
      <c r="P916" s="14">
        <f t="shared" ca="1" si="328"/>
        <v>2.35153816</v>
      </c>
      <c r="Q916" s="14">
        <f t="shared" si="329"/>
        <v>0</v>
      </c>
      <c r="R916" s="14">
        <f t="shared" ca="1" si="347"/>
        <v>0</v>
      </c>
      <c r="S916" s="20">
        <f t="shared" si="333"/>
        <v>0</v>
      </c>
      <c r="T916" s="14">
        <f t="shared" si="346"/>
        <v>0</v>
      </c>
      <c r="U916" s="4" t="str">
        <f t="shared" si="340"/>
        <v>J=</v>
      </c>
      <c r="V916" s="29">
        <f t="shared" si="341"/>
        <v>45280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ht="15" x14ac:dyDescent="0.25">
      <c r="A917" s="35">
        <f t="shared" si="334"/>
        <v>45280</v>
      </c>
      <c r="B917" s="144">
        <f t="shared" ca="1" si="342"/>
        <v>433.98729498000006</v>
      </c>
      <c r="C917" s="14">
        <f t="shared" si="335"/>
        <v>431.34572557000007</v>
      </c>
      <c r="D917" s="13">
        <f ca="1">IF(A917&lt;$B$1,VLOOKUP(A917,[1]DI!$A$4:$B$15000,2,FALSE),0)</f>
        <v>0.11650000000000001</v>
      </c>
      <c r="E917" s="14">
        <f t="shared" ca="1" si="343"/>
        <v>1.0004373900000001</v>
      </c>
      <c r="F917" s="14">
        <f ca="1">(TRUNC(PRODUCT($E$12:$E916),16))</f>
        <v>1.3065545816456801</v>
      </c>
      <c r="G917" s="14">
        <f t="shared" ca="1" si="344"/>
        <v>1.30130716694424</v>
      </c>
      <c r="H917" s="14">
        <f t="shared" ca="1" si="345"/>
        <v>1.0040324199999999</v>
      </c>
      <c r="I917" s="13">
        <f t="shared" si="336"/>
        <v>0.06</v>
      </c>
      <c r="J917" s="29">
        <f t="shared" si="330"/>
        <v>45267</v>
      </c>
      <c r="K917" s="2">
        <f t="shared" si="337"/>
        <v>9</v>
      </c>
      <c r="L917" s="17">
        <f t="shared" si="338"/>
        <v>9</v>
      </c>
      <c r="M917" s="12">
        <f t="shared" si="331"/>
        <v>1.0020831990000001</v>
      </c>
      <c r="N917" s="12">
        <f t="shared" ca="1" si="332"/>
        <v>1.006124019</v>
      </c>
      <c r="O917" s="179">
        <f t="shared" si="339"/>
        <v>20</v>
      </c>
      <c r="P917" s="14">
        <f t="shared" ca="1" si="328"/>
        <v>2.6415694099999998</v>
      </c>
      <c r="Q917" s="14">
        <f ca="1">P917</f>
        <v>2.6415694099999998</v>
      </c>
      <c r="R917" s="14">
        <f t="shared" ca="1" si="347"/>
        <v>0</v>
      </c>
      <c r="S917" s="152">
        <f>T917/C917</f>
        <v>1.8832116069460739E-2</v>
      </c>
      <c r="T917" s="147">
        <v>8.1231527700000008</v>
      </c>
      <c r="U917" s="4" t="str">
        <f t="shared" si="340"/>
        <v>J=</v>
      </c>
      <c r="V917" s="29">
        <f t="shared" si="341"/>
        <v>45280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34"/>
        <v>45281</v>
      </c>
      <c r="B918" s="144">
        <f t="shared" ca="1" si="342"/>
        <v>423.50560035000007</v>
      </c>
      <c r="C918" s="14">
        <f t="shared" si="335"/>
        <v>423.22257280000008</v>
      </c>
      <c r="D918" s="13">
        <f ca="1">IF(A918&lt;$B$1,VLOOKUP(A918,[1]DI!$A$4:$B$15000,2,FALSE),0)</f>
        <v>0.11650000000000001</v>
      </c>
      <c r="E918" s="14">
        <f t="shared" ca="1" si="343"/>
        <v>1.0004373900000001</v>
      </c>
      <c r="F918" s="14">
        <f ca="1">(TRUNC(PRODUCT($E$12:$E917),16))</f>
        <v>1.30712605555415</v>
      </c>
      <c r="G918" s="14">
        <f t="shared" ca="1" si="344"/>
        <v>1.3065545816456801</v>
      </c>
      <c r="H918" s="14">
        <f t="shared" ca="1" si="345"/>
        <v>1.0004373900000001</v>
      </c>
      <c r="I918" s="13">
        <f t="shared" si="336"/>
        <v>0.06</v>
      </c>
      <c r="J918" s="29">
        <f t="shared" si="330"/>
        <v>45280</v>
      </c>
      <c r="K918" s="2">
        <f t="shared" si="337"/>
        <v>1</v>
      </c>
      <c r="L918" s="17">
        <f t="shared" si="338"/>
        <v>1</v>
      </c>
      <c r="M918" s="12">
        <f t="shared" si="331"/>
        <v>1.0002312529999999</v>
      </c>
      <c r="N918" s="12">
        <f t="shared" ca="1" si="332"/>
        <v>1.0006687439999999</v>
      </c>
      <c r="O918" s="179">
        <f t="shared" si="339"/>
        <v>0</v>
      </c>
      <c r="P918" s="14">
        <f t="shared" ca="1" si="328"/>
        <v>0.28302755000000002</v>
      </c>
      <c r="Q918" s="14">
        <v>0</v>
      </c>
      <c r="R918" s="14">
        <f t="shared" ca="1" si="347"/>
        <v>0</v>
      </c>
      <c r="S918" s="20">
        <f t="shared" si="333"/>
        <v>0</v>
      </c>
      <c r="T918" s="14">
        <f t="shared" si="346"/>
        <v>0</v>
      </c>
      <c r="U918" s="4" t="str">
        <f t="shared" si="340"/>
        <v>J=</v>
      </c>
      <c r="V918" s="29">
        <f t="shared" si="341"/>
        <v>45313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34"/>
        <v>45282</v>
      </c>
      <c r="B919" s="144">
        <f t="shared" ca="1" si="342"/>
        <v>423.78881666000007</v>
      </c>
      <c r="C919" s="14">
        <f t="shared" si="335"/>
        <v>423.22257280000008</v>
      </c>
      <c r="D919" s="13">
        <f ca="1">IF(A919&lt;$B$1,VLOOKUP(A919,[1]DI!$A$4:$B$15000,2,FALSE),0)</f>
        <v>0.11650000000000001</v>
      </c>
      <c r="E919" s="14">
        <f t="shared" ca="1" si="343"/>
        <v>1.0004373900000001</v>
      </c>
      <c r="F919" s="14">
        <f ca="1">(TRUNC(PRODUCT($E$12:$E918),16))</f>
        <v>1.3076977794195901</v>
      </c>
      <c r="G919" s="14">
        <f t="shared" ca="1" si="344"/>
        <v>1.3065545816456801</v>
      </c>
      <c r="H919" s="14">
        <f t="shared" ca="1" si="345"/>
        <v>1.0008749699999999</v>
      </c>
      <c r="I919" s="13">
        <f t="shared" si="336"/>
        <v>0.06</v>
      </c>
      <c r="J919" s="29">
        <f t="shared" si="330"/>
        <v>45280</v>
      </c>
      <c r="K919" s="2">
        <f t="shared" si="337"/>
        <v>2</v>
      </c>
      <c r="L919" s="17">
        <f t="shared" si="338"/>
        <v>2</v>
      </c>
      <c r="M919" s="12">
        <f t="shared" si="331"/>
        <v>1.000462559</v>
      </c>
      <c r="N919" s="12">
        <f t="shared" ca="1" si="332"/>
        <v>1.0013379339999999</v>
      </c>
      <c r="O919" s="179">
        <f t="shared" si="339"/>
        <v>0</v>
      </c>
      <c r="P919" s="14">
        <f t="shared" ca="1" si="328"/>
        <v>0.56624386000000004</v>
      </c>
      <c r="Q919" s="14">
        <f t="shared" si="329"/>
        <v>0</v>
      </c>
      <c r="R919" s="14">
        <f t="shared" ca="1" si="347"/>
        <v>0</v>
      </c>
      <c r="S919" s="20">
        <f t="shared" si="333"/>
        <v>0</v>
      </c>
      <c r="T919" s="14">
        <f t="shared" si="346"/>
        <v>0</v>
      </c>
      <c r="U919" s="4" t="str">
        <f t="shared" si="340"/>
        <v>J=</v>
      </c>
      <c r="V919" s="29">
        <f t="shared" si="341"/>
        <v>45313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34"/>
        <v>45283</v>
      </c>
      <c r="B920" s="144">
        <f t="shared" ca="1" si="342"/>
        <v>424.07222131000009</v>
      </c>
      <c r="C920" s="14">
        <f t="shared" si="335"/>
        <v>423.22257280000008</v>
      </c>
      <c r="D920" s="13">
        <f ca="1">IF(A920&lt;$B$1,VLOOKUP(A920,[1]DI!$A$4:$B$15000,2,FALSE),0)</f>
        <v>0</v>
      </c>
      <c r="E920" s="14">
        <f t="shared" ca="1" si="343"/>
        <v>1</v>
      </c>
      <c r="F920" s="14">
        <f ca="1">(TRUNC(PRODUCT($E$12:$E919),16))</f>
        <v>1.3082697533513299</v>
      </c>
      <c r="G920" s="14">
        <f t="shared" ca="1" si="344"/>
        <v>1.3065545816456801</v>
      </c>
      <c r="H920" s="14">
        <f t="shared" ca="1" si="345"/>
        <v>1.0013127399999999</v>
      </c>
      <c r="I920" s="13">
        <f t="shared" si="336"/>
        <v>0.06</v>
      </c>
      <c r="J920" s="29">
        <f t="shared" si="330"/>
        <v>45280</v>
      </c>
      <c r="K920" s="2">
        <f t="shared" si="337"/>
        <v>2</v>
      </c>
      <c r="L920" s="17">
        <f t="shared" si="338"/>
        <v>3</v>
      </c>
      <c r="M920" s="12">
        <f t="shared" si="331"/>
        <v>1.0006939180000001</v>
      </c>
      <c r="N920" s="12">
        <f t="shared" ca="1" si="332"/>
        <v>1.0020075690000001</v>
      </c>
      <c r="O920" s="179">
        <f t="shared" si="339"/>
        <v>0</v>
      </c>
      <c r="P920" s="14">
        <f t="shared" ca="1" si="328"/>
        <v>0.84964850999999997</v>
      </c>
      <c r="Q920" s="14">
        <f t="shared" si="329"/>
        <v>0</v>
      </c>
      <c r="R920" s="14">
        <f t="shared" ca="1" si="347"/>
        <v>0</v>
      </c>
      <c r="S920" s="20">
        <f t="shared" si="333"/>
        <v>0</v>
      </c>
      <c r="T920" s="14">
        <f t="shared" si="346"/>
        <v>0</v>
      </c>
      <c r="U920" s="4" t="str">
        <f t="shared" si="340"/>
        <v>J=</v>
      </c>
      <c r="V920" s="29">
        <f t="shared" si="341"/>
        <v>45313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34"/>
        <v>45284</v>
      </c>
      <c r="B921" s="144">
        <f t="shared" ref="B921:B984" ca="1" si="348">IF(A921&lt;=TODAY(),C921+P921,IF(AND(A921&gt;TODAY(),A921&lt;=$B$1),IF(VLOOKUP(TODAY(),$A$10:$D$5000,4,FALSE)=0,"n.d",C921+P921),"n.d"))</f>
        <v>424.07222131000009</v>
      </c>
      <c r="C921" s="14">
        <f t="shared" ref="C921:C984" si="349">(C920-T920)</f>
        <v>423.22257280000008</v>
      </c>
      <c r="D921" s="13">
        <f ca="1">IF(A921&lt;$B$1,VLOOKUP(A921,[1]DI!$A$4:$B$15000,2,FALSE),0)</f>
        <v>0</v>
      </c>
      <c r="E921" s="14">
        <f t="shared" ref="E921:E984" ca="1" si="350">ROUND(((1+D921)^(1/252)),8)</f>
        <v>1</v>
      </c>
      <c r="F921" s="14">
        <f ca="1">(TRUNC(PRODUCT($E$12:$E920),16))</f>
        <v>1.3082697533513299</v>
      </c>
      <c r="G921" s="14">
        <f t="shared" ref="G921:G984" ca="1" si="351">IF(O920&gt;0,F920,G920)</f>
        <v>1.3065545816456801</v>
      </c>
      <c r="H921" s="14">
        <f t="shared" ref="H921:H984" ca="1" si="352">ROUND(F921/G921,8)</f>
        <v>1.0013127399999999</v>
      </c>
      <c r="I921" s="13">
        <f t="shared" si="336"/>
        <v>0.06</v>
      </c>
      <c r="J921" s="29">
        <f t="shared" si="330"/>
        <v>45280</v>
      </c>
      <c r="K921" s="2">
        <f t="shared" ref="K921:K984" si="353">IF(A921&gt;J921,IF(NETWORKDAYS(J921,A921,$Y$160:$Y$544)-1=0,1,NETWORKDAYS(J921,A921,$Y$160:$Y$544)-1),0)</f>
        <v>2</v>
      </c>
      <c r="L921" s="17">
        <f t="shared" ref="L921:L984" si="354">IF(AND(K921=1,K920=1),1,IF(K921&gt;0,IF(K921=K920,K921+1,K921),0))</f>
        <v>3</v>
      </c>
      <c r="M921" s="12">
        <f t="shared" ref="M921:M984" si="355">ROUND((I921+1)^(L921/252),9)</f>
        <v>1.0006939180000001</v>
      </c>
      <c r="N921" s="12">
        <f t="shared" ref="N921:N984" ca="1" si="356">ROUND(H921*M921,9)</f>
        <v>1.0020075690000001</v>
      </c>
      <c r="O921" s="179">
        <f t="shared" ref="O921:O984" si="357">IF(VLOOKUP(A921,Z$12:AG$150,8)=VLOOKUP(A920,Z$12:AG$150,8),0,VLOOKUP(A921,Z$12:AG$150,8))</f>
        <v>0</v>
      </c>
      <c r="P921" s="14">
        <f t="shared" ref="P921:P984" ca="1" si="358">TRUNC(((N921-1)*C921),8)+TRUNC(R920*N921,8)</f>
        <v>0.84964850999999997</v>
      </c>
      <c r="Q921" s="14">
        <f t="shared" si="329"/>
        <v>0</v>
      </c>
      <c r="R921" s="14">
        <f t="shared" ref="R921:R984" ca="1" si="359">IF(O921&gt;0,P921-Q921,R920)</f>
        <v>0</v>
      </c>
      <c r="S921" s="20">
        <f t="shared" si="333"/>
        <v>0</v>
      </c>
      <c r="T921" s="14">
        <f t="shared" si="346"/>
        <v>0</v>
      </c>
      <c r="U921" s="4" t="str">
        <f t="shared" ref="U921:U984" si="360">IF(O920&gt;0,VLOOKUP(O920,Y$12:AI$150,10),U920)</f>
        <v>J=</v>
      </c>
      <c r="V921" s="29">
        <f t="shared" ref="V921:V984" si="361">IF(O920&gt;0,VLOOKUP(O920,Y$12:AI$150,11),V920)</f>
        <v>45313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34"/>
        <v>45285</v>
      </c>
      <c r="B922" s="144">
        <f t="shared" ca="1" si="348"/>
        <v>424.07222131000009</v>
      </c>
      <c r="C922" s="14">
        <f t="shared" si="349"/>
        <v>423.22257280000008</v>
      </c>
      <c r="D922" s="13">
        <f ca="1">IF(A922&lt;$B$1,VLOOKUP(A922,[1]DI!$A$4:$B$15000,2,FALSE),0)</f>
        <v>0</v>
      </c>
      <c r="E922" s="14">
        <f t="shared" ca="1" si="350"/>
        <v>1</v>
      </c>
      <c r="F922" s="14">
        <f ca="1">(TRUNC(PRODUCT($E$12:$E921),16))</f>
        <v>1.3082697533513299</v>
      </c>
      <c r="G922" s="14">
        <f t="shared" ca="1" si="351"/>
        <v>1.3065545816456801</v>
      </c>
      <c r="H922" s="14">
        <f t="shared" ca="1" si="352"/>
        <v>1.0013127399999999</v>
      </c>
      <c r="I922" s="13">
        <f t="shared" si="336"/>
        <v>0.06</v>
      </c>
      <c r="J922" s="29">
        <f t="shared" si="330"/>
        <v>45280</v>
      </c>
      <c r="K922" s="2">
        <f t="shared" si="353"/>
        <v>2</v>
      </c>
      <c r="L922" s="17">
        <f t="shared" si="354"/>
        <v>3</v>
      </c>
      <c r="M922" s="12">
        <f t="shared" si="355"/>
        <v>1.0006939180000001</v>
      </c>
      <c r="N922" s="12">
        <f t="shared" ca="1" si="356"/>
        <v>1.0020075690000001</v>
      </c>
      <c r="O922" s="179">
        <f t="shared" si="357"/>
        <v>0</v>
      </c>
      <c r="P922" s="14">
        <f t="shared" ca="1" si="358"/>
        <v>0.84964850999999997</v>
      </c>
      <c r="Q922" s="14">
        <f t="shared" si="329"/>
        <v>0</v>
      </c>
      <c r="R922" s="14">
        <f t="shared" ca="1" si="359"/>
        <v>0</v>
      </c>
      <c r="S922" s="20">
        <f t="shared" si="333"/>
        <v>0</v>
      </c>
      <c r="T922" s="14">
        <f t="shared" si="346"/>
        <v>0</v>
      </c>
      <c r="U922" s="4" t="str">
        <f t="shared" si="360"/>
        <v>J=</v>
      </c>
      <c r="V922" s="29">
        <f t="shared" si="361"/>
        <v>45313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34"/>
        <v>45286</v>
      </c>
      <c r="B923" s="144">
        <f t="shared" ca="1" si="348"/>
        <v>424.07222131000009</v>
      </c>
      <c r="C923" s="14">
        <f t="shared" si="349"/>
        <v>423.22257280000008</v>
      </c>
      <c r="D923" s="13">
        <f ca="1">IF(A923&lt;$B$1,VLOOKUP(A923,[1]DI!$A$4:$B$15000,2,FALSE),0)</f>
        <v>0.11650000000000001</v>
      </c>
      <c r="E923" s="14">
        <f t="shared" ca="1" si="350"/>
        <v>1.0004373900000001</v>
      </c>
      <c r="F923" s="14">
        <f ca="1">(TRUNC(PRODUCT($E$12:$E922),16))</f>
        <v>1.3082697533513299</v>
      </c>
      <c r="G923" s="14">
        <f t="shared" ca="1" si="351"/>
        <v>1.3065545816456801</v>
      </c>
      <c r="H923" s="14">
        <f t="shared" ca="1" si="352"/>
        <v>1.0013127399999999</v>
      </c>
      <c r="I923" s="13">
        <f t="shared" si="336"/>
        <v>0.06</v>
      </c>
      <c r="J923" s="29">
        <f t="shared" si="330"/>
        <v>45280</v>
      </c>
      <c r="K923" s="2">
        <f t="shared" si="353"/>
        <v>3</v>
      </c>
      <c r="L923" s="17">
        <f t="shared" si="354"/>
        <v>3</v>
      </c>
      <c r="M923" s="12">
        <f t="shared" si="355"/>
        <v>1.0006939180000001</v>
      </c>
      <c r="N923" s="12">
        <f t="shared" ca="1" si="356"/>
        <v>1.0020075690000001</v>
      </c>
      <c r="O923" s="179">
        <f t="shared" si="357"/>
        <v>0</v>
      </c>
      <c r="P923" s="14">
        <f t="shared" ca="1" si="358"/>
        <v>0.84964850999999997</v>
      </c>
      <c r="Q923" s="14">
        <f t="shared" si="329"/>
        <v>0</v>
      </c>
      <c r="R923" s="14">
        <f t="shared" ca="1" si="359"/>
        <v>0</v>
      </c>
      <c r="S923" s="20">
        <f t="shared" si="333"/>
        <v>0</v>
      </c>
      <c r="T923" s="14">
        <f t="shared" si="346"/>
        <v>0</v>
      </c>
      <c r="U923" s="4" t="str">
        <f t="shared" si="360"/>
        <v>J=</v>
      </c>
      <c r="V923" s="29">
        <f t="shared" si="361"/>
        <v>45313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34"/>
        <v>45287</v>
      </c>
      <c r="B924" s="144">
        <f t="shared" ca="1" si="348"/>
        <v>424.35581937000006</v>
      </c>
      <c r="C924" s="14">
        <f t="shared" si="349"/>
        <v>423.22257280000008</v>
      </c>
      <c r="D924" s="13">
        <f ca="1">IF(A924&lt;$B$1,VLOOKUP(A924,[1]DI!$A$4:$B$15000,2,FALSE),0)</f>
        <v>0.11650000000000001</v>
      </c>
      <c r="E924" s="14">
        <f t="shared" ca="1" si="350"/>
        <v>1.0004373900000001</v>
      </c>
      <c r="F924" s="14">
        <f ca="1">(TRUNC(PRODUCT($E$12:$E923),16))</f>
        <v>1.3088419774587501</v>
      </c>
      <c r="G924" s="14">
        <f t="shared" ca="1" si="351"/>
        <v>1.3065545816456801</v>
      </c>
      <c r="H924" s="14">
        <f t="shared" ca="1" si="352"/>
        <v>1.00175071</v>
      </c>
      <c r="I924" s="13">
        <f t="shared" si="336"/>
        <v>0.06</v>
      </c>
      <c r="J924" s="29">
        <f t="shared" si="330"/>
        <v>45280</v>
      </c>
      <c r="K924" s="2">
        <f t="shared" si="353"/>
        <v>4</v>
      </c>
      <c r="L924" s="17">
        <f t="shared" si="354"/>
        <v>4</v>
      </c>
      <c r="M924" s="12">
        <f t="shared" si="355"/>
        <v>1.0009253309999999</v>
      </c>
      <c r="N924" s="12">
        <f t="shared" ca="1" si="356"/>
        <v>1.0026776610000001</v>
      </c>
      <c r="O924" s="179">
        <f t="shared" si="357"/>
        <v>0</v>
      </c>
      <c r="P924" s="14">
        <f t="shared" ca="1" si="358"/>
        <v>1.1332465700000001</v>
      </c>
      <c r="Q924" s="14">
        <f t="shared" si="329"/>
        <v>0</v>
      </c>
      <c r="R924" s="14">
        <f t="shared" ca="1" si="359"/>
        <v>0</v>
      </c>
      <c r="S924" s="20">
        <f t="shared" si="333"/>
        <v>0</v>
      </c>
      <c r="T924" s="14">
        <f t="shared" si="346"/>
        <v>0</v>
      </c>
      <c r="U924" s="4" t="str">
        <f t="shared" si="360"/>
        <v>J=</v>
      </c>
      <c r="V924" s="29">
        <f t="shared" si="361"/>
        <v>45313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34"/>
        <v>45288</v>
      </c>
      <c r="B925" s="144">
        <f t="shared" ca="1" si="348"/>
        <v>424.6396023800001</v>
      </c>
      <c r="C925" s="14">
        <f t="shared" si="349"/>
        <v>423.22257280000008</v>
      </c>
      <c r="D925" s="13">
        <f ca="1">IF(A925&lt;$B$1,VLOOKUP(A925,[1]DI!$A$4:$B$15000,2,FALSE),0)</f>
        <v>0.11650000000000001</v>
      </c>
      <c r="E925" s="14">
        <f t="shared" ca="1" si="350"/>
        <v>1.0004373900000001</v>
      </c>
      <c r="F925" s="14">
        <f ca="1">(TRUNC(PRODUCT($E$12:$E924),16))</f>
        <v>1.30941445185127</v>
      </c>
      <c r="G925" s="14">
        <f t="shared" ca="1" si="351"/>
        <v>1.3065545816456801</v>
      </c>
      <c r="H925" s="14">
        <f t="shared" ca="1" si="352"/>
        <v>1.00218886</v>
      </c>
      <c r="I925" s="13">
        <f t="shared" si="336"/>
        <v>0.06</v>
      </c>
      <c r="J925" s="29">
        <f t="shared" si="330"/>
        <v>45280</v>
      </c>
      <c r="K925" s="2">
        <f t="shared" si="353"/>
        <v>5</v>
      </c>
      <c r="L925" s="17">
        <f t="shared" si="354"/>
        <v>5</v>
      </c>
      <c r="M925" s="12">
        <f t="shared" si="355"/>
        <v>1.001156798</v>
      </c>
      <c r="N925" s="12">
        <f t="shared" ca="1" si="356"/>
        <v>1.0033481900000001</v>
      </c>
      <c r="O925" s="179">
        <f t="shared" si="357"/>
        <v>0</v>
      </c>
      <c r="P925" s="14">
        <f t="shared" ca="1" si="358"/>
        <v>1.4170295799999999</v>
      </c>
      <c r="Q925" s="14">
        <f t="shared" si="329"/>
        <v>0</v>
      </c>
      <c r="R925" s="14">
        <f t="shared" ca="1" si="359"/>
        <v>0</v>
      </c>
      <c r="S925" s="20">
        <f t="shared" si="333"/>
        <v>0</v>
      </c>
      <c r="T925" s="14">
        <f t="shared" si="346"/>
        <v>0</v>
      </c>
      <c r="U925" s="4" t="str">
        <f t="shared" si="360"/>
        <v>J=</v>
      </c>
      <c r="V925" s="29">
        <f t="shared" si="361"/>
        <v>45313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34"/>
        <v>45289</v>
      </c>
      <c r="B926" s="144">
        <f t="shared" ca="1" si="348"/>
        <v>424.92357838000009</v>
      </c>
      <c r="C926" s="14">
        <f t="shared" si="349"/>
        <v>423.22257280000008</v>
      </c>
      <c r="D926" s="13">
        <f ca="1">IF(A926&lt;$B$1,VLOOKUP(A926,[1]DI!$A$4:$B$15000,2,FALSE),0)</f>
        <v>0.11650000000000001</v>
      </c>
      <c r="E926" s="14">
        <f t="shared" ca="1" si="350"/>
        <v>1.0004373900000001</v>
      </c>
      <c r="F926" s="14">
        <f ca="1">(TRUNC(PRODUCT($E$12:$E925),16))</f>
        <v>1.30998717663836</v>
      </c>
      <c r="G926" s="14">
        <f t="shared" ca="1" si="351"/>
        <v>1.3065545816456801</v>
      </c>
      <c r="H926" s="14">
        <f t="shared" ca="1" si="352"/>
        <v>1.00262721</v>
      </c>
      <c r="I926" s="13">
        <f t="shared" si="336"/>
        <v>0.06</v>
      </c>
      <c r="J926" s="29">
        <f t="shared" si="330"/>
        <v>45280</v>
      </c>
      <c r="K926" s="2">
        <f t="shared" si="353"/>
        <v>6</v>
      </c>
      <c r="L926" s="17">
        <f t="shared" si="354"/>
        <v>6</v>
      </c>
      <c r="M926" s="12">
        <f t="shared" si="355"/>
        <v>1.0013883180000001</v>
      </c>
      <c r="N926" s="12">
        <f t="shared" ca="1" si="356"/>
        <v>1.004019175</v>
      </c>
      <c r="O926" s="179">
        <f t="shared" si="357"/>
        <v>0</v>
      </c>
      <c r="P926" s="14">
        <f t="shared" ca="1" si="358"/>
        <v>1.7010055799999999</v>
      </c>
      <c r="Q926" s="14">
        <f t="shared" si="329"/>
        <v>0</v>
      </c>
      <c r="R926" s="14">
        <f t="shared" ca="1" si="359"/>
        <v>0</v>
      </c>
      <c r="S926" s="20">
        <f t="shared" si="333"/>
        <v>0</v>
      </c>
      <c r="T926" s="14">
        <f t="shared" si="346"/>
        <v>0</v>
      </c>
      <c r="U926" s="4" t="str">
        <f t="shared" si="360"/>
        <v>J=</v>
      </c>
      <c r="V926" s="29">
        <f t="shared" si="361"/>
        <v>45313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34"/>
        <v>45290</v>
      </c>
      <c r="B927" s="144">
        <f t="shared" ca="1" si="348"/>
        <v>425.2077435600001</v>
      </c>
      <c r="C927" s="14">
        <f t="shared" si="349"/>
        <v>423.22257280000008</v>
      </c>
      <c r="D927" s="13">
        <f ca="1">IF(A927&lt;$B$1,VLOOKUP(A927,[1]DI!$A$4:$B$15000,2,FALSE),0)</f>
        <v>0</v>
      </c>
      <c r="E927" s="14">
        <f t="shared" ca="1" si="350"/>
        <v>1</v>
      </c>
      <c r="F927" s="14">
        <f ca="1">(TRUNC(PRODUCT($E$12:$E926),16))</f>
        <v>1.31056015192955</v>
      </c>
      <c r="G927" s="14">
        <f t="shared" ca="1" si="351"/>
        <v>1.3065545816456801</v>
      </c>
      <c r="H927" s="14">
        <f t="shared" ca="1" si="352"/>
        <v>1.00306575</v>
      </c>
      <c r="I927" s="13">
        <f t="shared" si="336"/>
        <v>0.06</v>
      </c>
      <c r="J927" s="29">
        <f t="shared" si="330"/>
        <v>45280</v>
      </c>
      <c r="K927" s="2">
        <f t="shared" si="353"/>
        <v>6</v>
      </c>
      <c r="L927" s="17">
        <f t="shared" si="354"/>
        <v>7</v>
      </c>
      <c r="M927" s="12">
        <f t="shared" si="355"/>
        <v>1.001619891</v>
      </c>
      <c r="N927" s="12">
        <f t="shared" ca="1" si="356"/>
        <v>1.0046906069999999</v>
      </c>
      <c r="O927" s="179">
        <f t="shared" si="357"/>
        <v>0</v>
      </c>
      <c r="P927" s="14">
        <f t="shared" ca="1" si="358"/>
        <v>1.9851707599999999</v>
      </c>
      <c r="Q927" s="14">
        <f t="shared" si="329"/>
        <v>0</v>
      </c>
      <c r="R927" s="14">
        <f t="shared" ca="1" si="359"/>
        <v>0</v>
      </c>
      <c r="S927" s="20">
        <f t="shared" si="333"/>
        <v>0</v>
      </c>
      <c r="T927" s="14">
        <f t="shared" si="346"/>
        <v>0</v>
      </c>
      <c r="U927" s="4" t="str">
        <f t="shared" si="360"/>
        <v>J=</v>
      </c>
      <c r="V927" s="29">
        <f t="shared" si="361"/>
        <v>45313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34"/>
        <v>45291</v>
      </c>
      <c r="B928" s="144">
        <f t="shared" ca="1" si="348"/>
        <v>425.2077435600001</v>
      </c>
      <c r="C928" s="14">
        <f t="shared" si="349"/>
        <v>423.22257280000008</v>
      </c>
      <c r="D928" s="13">
        <f ca="1">IF(A928&lt;$B$1,VLOOKUP(A928,[1]DI!$A$4:$B$15000,2,FALSE),0)</f>
        <v>0</v>
      </c>
      <c r="E928" s="14">
        <f t="shared" ca="1" si="350"/>
        <v>1</v>
      </c>
      <c r="F928" s="14">
        <f ca="1">(TRUNC(PRODUCT($E$12:$E927),16))</f>
        <v>1.31056015192955</v>
      </c>
      <c r="G928" s="14">
        <f t="shared" ca="1" si="351"/>
        <v>1.3065545816456801</v>
      </c>
      <c r="H928" s="14">
        <f t="shared" ca="1" si="352"/>
        <v>1.00306575</v>
      </c>
      <c r="I928" s="13">
        <f t="shared" si="336"/>
        <v>0.06</v>
      </c>
      <c r="J928" s="29">
        <f t="shared" si="330"/>
        <v>45280</v>
      </c>
      <c r="K928" s="2">
        <f t="shared" si="353"/>
        <v>6</v>
      </c>
      <c r="L928" s="17">
        <f t="shared" si="354"/>
        <v>7</v>
      </c>
      <c r="M928" s="12">
        <f t="shared" si="355"/>
        <v>1.001619891</v>
      </c>
      <c r="N928" s="12">
        <f t="shared" ca="1" si="356"/>
        <v>1.0046906069999999</v>
      </c>
      <c r="O928" s="179">
        <f t="shared" si="357"/>
        <v>0</v>
      </c>
      <c r="P928" s="14">
        <f t="shared" ca="1" si="358"/>
        <v>1.9851707599999999</v>
      </c>
      <c r="Q928" s="14">
        <f t="shared" si="329"/>
        <v>0</v>
      </c>
      <c r="R928" s="14">
        <f t="shared" ca="1" si="359"/>
        <v>0</v>
      </c>
      <c r="S928" s="20">
        <f t="shared" si="333"/>
        <v>0</v>
      </c>
      <c r="T928" s="14">
        <f t="shared" si="346"/>
        <v>0</v>
      </c>
      <c r="U928" s="4" t="str">
        <f t="shared" si="360"/>
        <v>J=</v>
      </c>
      <c r="V928" s="29">
        <f t="shared" si="361"/>
        <v>45313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35">
        <f t="shared" si="334"/>
        <v>45292</v>
      </c>
      <c r="B929" s="144">
        <f t="shared" ca="1" si="348"/>
        <v>425.2077435600001</v>
      </c>
      <c r="C929" s="14">
        <f t="shared" si="349"/>
        <v>423.22257280000008</v>
      </c>
      <c r="D929" s="13">
        <f ca="1">IF(A929&lt;$B$1,VLOOKUP(A929,[1]DI!$A$4:$B$15000,2,FALSE),0)</f>
        <v>0</v>
      </c>
      <c r="E929" s="14">
        <f t="shared" ca="1" si="350"/>
        <v>1</v>
      </c>
      <c r="F929" s="14">
        <f ca="1">(TRUNC(PRODUCT($E$12:$E928),16))</f>
        <v>1.31056015192955</v>
      </c>
      <c r="G929" s="14">
        <f t="shared" ca="1" si="351"/>
        <v>1.3065545816456801</v>
      </c>
      <c r="H929" s="14">
        <f t="shared" ca="1" si="352"/>
        <v>1.00306575</v>
      </c>
      <c r="I929" s="13">
        <f t="shared" si="336"/>
        <v>0.06</v>
      </c>
      <c r="J929" s="29">
        <f t="shared" si="330"/>
        <v>45280</v>
      </c>
      <c r="K929" s="2">
        <f t="shared" si="353"/>
        <v>6</v>
      </c>
      <c r="L929" s="17">
        <f t="shared" si="354"/>
        <v>7</v>
      </c>
      <c r="M929" s="12">
        <f t="shared" si="355"/>
        <v>1.001619891</v>
      </c>
      <c r="N929" s="12">
        <f t="shared" ca="1" si="356"/>
        <v>1.0046906069999999</v>
      </c>
      <c r="O929" s="179">
        <f t="shared" si="357"/>
        <v>0</v>
      </c>
      <c r="P929" s="14">
        <f t="shared" ca="1" si="358"/>
        <v>1.9851707599999999</v>
      </c>
      <c r="Q929" s="14">
        <f t="shared" si="329"/>
        <v>0</v>
      </c>
      <c r="R929" s="14">
        <f t="shared" ca="1" si="359"/>
        <v>0</v>
      </c>
      <c r="S929" s="20">
        <f t="shared" si="333"/>
        <v>0</v>
      </c>
      <c r="T929" s="14">
        <f t="shared" si="346"/>
        <v>0</v>
      </c>
      <c r="U929" s="4" t="str">
        <f t="shared" si="360"/>
        <v>J=</v>
      </c>
      <c r="V929" s="29">
        <f t="shared" si="361"/>
        <v>45313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35">
        <f t="shared" si="334"/>
        <v>45293</v>
      </c>
      <c r="B930" s="144">
        <f t="shared" ca="1" si="348"/>
        <v>425.2077435600001</v>
      </c>
      <c r="C930" s="14">
        <f t="shared" si="349"/>
        <v>423.22257280000008</v>
      </c>
      <c r="D930" s="13">
        <f ca="1">IF(A930&lt;$B$1,VLOOKUP(A930,[1]DI!$A$4:$B$15000,2,FALSE),0)</f>
        <v>0.11650000000000001</v>
      </c>
      <c r="E930" s="14">
        <f t="shared" ca="1" si="350"/>
        <v>1.0004373900000001</v>
      </c>
      <c r="F930" s="14">
        <f ca="1">(TRUNC(PRODUCT($E$12:$E929),16))</f>
        <v>1.31056015192955</v>
      </c>
      <c r="G930" s="14">
        <f t="shared" ca="1" si="351"/>
        <v>1.3065545816456801</v>
      </c>
      <c r="H930" s="14">
        <f t="shared" ca="1" si="352"/>
        <v>1.00306575</v>
      </c>
      <c r="I930" s="13">
        <f t="shared" si="336"/>
        <v>0.06</v>
      </c>
      <c r="J930" s="29">
        <f t="shared" si="330"/>
        <v>45280</v>
      </c>
      <c r="K930" s="2">
        <f t="shared" si="353"/>
        <v>7</v>
      </c>
      <c r="L930" s="17">
        <f t="shared" si="354"/>
        <v>7</v>
      </c>
      <c r="M930" s="12">
        <f t="shared" si="355"/>
        <v>1.001619891</v>
      </c>
      <c r="N930" s="12">
        <f t="shared" ca="1" si="356"/>
        <v>1.0046906069999999</v>
      </c>
      <c r="O930" s="179">
        <f t="shared" si="357"/>
        <v>0</v>
      </c>
      <c r="P930" s="14">
        <f t="shared" ca="1" si="358"/>
        <v>1.9851707599999999</v>
      </c>
      <c r="Q930" s="14">
        <f t="shared" si="329"/>
        <v>0</v>
      </c>
      <c r="R930" s="14">
        <f t="shared" ca="1" si="359"/>
        <v>0</v>
      </c>
      <c r="S930" s="20">
        <f t="shared" si="333"/>
        <v>0</v>
      </c>
      <c r="T930" s="14">
        <f t="shared" si="346"/>
        <v>0</v>
      </c>
      <c r="U930" s="4" t="str">
        <f t="shared" si="360"/>
        <v>J=</v>
      </c>
      <c r="V930" s="29">
        <f t="shared" si="361"/>
        <v>45313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34"/>
        <v>45294</v>
      </c>
      <c r="B931" s="144">
        <f t="shared" ca="1" si="348"/>
        <v>425.49209876000009</v>
      </c>
      <c r="C931" s="14">
        <f t="shared" si="349"/>
        <v>423.22257280000008</v>
      </c>
      <c r="D931" s="13">
        <f ca="1">IF(A931&lt;$B$1,VLOOKUP(A931,[1]DI!$A$4:$B$15000,2,FALSE),0)</f>
        <v>0.11650000000000001</v>
      </c>
      <c r="E931" s="14">
        <f t="shared" ca="1" si="350"/>
        <v>1.0004373900000001</v>
      </c>
      <c r="F931" s="14">
        <f ca="1">(TRUNC(PRODUCT($E$12:$E930),16))</f>
        <v>1.3111333778344001</v>
      </c>
      <c r="G931" s="14">
        <f t="shared" ca="1" si="351"/>
        <v>1.3065545816456801</v>
      </c>
      <c r="H931" s="14">
        <f t="shared" ca="1" si="352"/>
        <v>1.0035044799999999</v>
      </c>
      <c r="I931" s="13">
        <f t="shared" si="336"/>
        <v>0.06</v>
      </c>
      <c r="J931" s="29">
        <f t="shared" si="330"/>
        <v>45280</v>
      </c>
      <c r="K931" s="2">
        <f t="shared" si="353"/>
        <v>8</v>
      </c>
      <c r="L931" s="17">
        <f t="shared" si="354"/>
        <v>8</v>
      </c>
      <c r="M931" s="12">
        <f t="shared" si="355"/>
        <v>1.0018515189999999</v>
      </c>
      <c r="N931" s="12">
        <f t="shared" ca="1" si="356"/>
        <v>1.0053624880000001</v>
      </c>
      <c r="O931" s="179">
        <f t="shared" si="357"/>
        <v>0</v>
      </c>
      <c r="P931" s="14">
        <f t="shared" ca="1" si="358"/>
        <v>2.2695259600000002</v>
      </c>
      <c r="Q931" s="14">
        <f t="shared" si="329"/>
        <v>0</v>
      </c>
      <c r="R931" s="14">
        <f t="shared" ca="1" si="359"/>
        <v>0</v>
      </c>
      <c r="S931" s="20">
        <f t="shared" si="333"/>
        <v>0</v>
      </c>
      <c r="T931" s="14">
        <f t="shared" si="346"/>
        <v>0</v>
      </c>
      <c r="U931" s="4" t="str">
        <f t="shared" si="360"/>
        <v>J=</v>
      </c>
      <c r="V931" s="29">
        <f t="shared" si="361"/>
        <v>45313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34"/>
        <v>45295</v>
      </c>
      <c r="B932" s="144">
        <f t="shared" ca="1" si="348"/>
        <v>425.77664230000011</v>
      </c>
      <c r="C932" s="14">
        <f t="shared" si="349"/>
        <v>423.22257280000008</v>
      </c>
      <c r="D932" s="13">
        <f ca="1">IF(A932&lt;$B$1,VLOOKUP(A932,[1]DI!$A$4:$B$15000,2,FALSE),0)</f>
        <v>0.11650000000000001</v>
      </c>
      <c r="E932" s="14">
        <f t="shared" ca="1" si="350"/>
        <v>1.0004373900000001</v>
      </c>
      <c r="F932" s="14">
        <f ca="1">(TRUNC(PRODUCT($E$12:$E931),16))</f>
        <v>1.3117068544625301</v>
      </c>
      <c r="G932" s="14">
        <f t="shared" ca="1" si="351"/>
        <v>1.3065545816456801</v>
      </c>
      <c r="H932" s="14">
        <f t="shared" ca="1" si="352"/>
        <v>1.0039434</v>
      </c>
      <c r="I932" s="13">
        <f t="shared" si="336"/>
        <v>0.06</v>
      </c>
      <c r="J932" s="29">
        <f t="shared" si="330"/>
        <v>45280</v>
      </c>
      <c r="K932" s="2">
        <f t="shared" si="353"/>
        <v>9</v>
      </c>
      <c r="L932" s="17">
        <f t="shared" si="354"/>
        <v>9</v>
      </c>
      <c r="M932" s="12">
        <f t="shared" si="355"/>
        <v>1.0020831990000001</v>
      </c>
      <c r="N932" s="12">
        <f t="shared" ca="1" si="356"/>
        <v>1.0060348139999999</v>
      </c>
      <c r="O932" s="179">
        <f t="shared" si="357"/>
        <v>0</v>
      </c>
      <c r="P932" s="14">
        <f t="shared" ca="1" si="358"/>
        <v>2.5540695000000002</v>
      </c>
      <c r="Q932" s="14">
        <f t="shared" si="329"/>
        <v>0</v>
      </c>
      <c r="R932" s="14">
        <f t="shared" ca="1" si="359"/>
        <v>0</v>
      </c>
      <c r="S932" s="20">
        <f t="shared" si="333"/>
        <v>0</v>
      </c>
      <c r="T932" s="14">
        <f t="shared" si="346"/>
        <v>0</v>
      </c>
      <c r="U932" s="4" t="str">
        <f t="shared" si="360"/>
        <v>J=</v>
      </c>
      <c r="V932" s="29">
        <f t="shared" si="361"/>
        <v>45313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ht="15" x14ac:dyDescent="0.25">
      <c r="A933" s="35">
        <f t="shared" si="334"/>
        <v>45296</v>
      </c>
      <c r="B933" s="144">
        <f t="shared" ca="1" si="348"/>
        <v>426.06138010000006</v>
      </c>
      <c r="C933" s="14">
        <f t="shared" si="349"/>
        <v>423.22257280000008</v>
      </c>
      <c r="D933" s="13">
        <f ca="1">IF(A933&lt;$B$1,VLOOKUP(A933,[1]DI!$A$4:$B$15000,2,FALSE),0)</f>
        <v>0.11650000000000001</v>
      </c>
      <c r="E933" s="14">
        <f t="shared" ca="1" si="350"/>
        <v>1.0004373900000001</v>
      </c>
      <c r="F933" s="14">
        <f ca="1">(TRUNC(PRODUCT($E$12:$E932),16))</f>
        <v>1.3122805819236101</v>
      </c>
      <c r="G933" s="14">
        <f t="shared" ca="1" si="351"/>
        <v>1.3065545816456801</v>
      </c>
      <c r="H933" s="14">
        <f t="shared" ca="1" si="352"/>
        <v>1.0043825200000001</v>
      </c>
      <c r="I933" s="13">
        <f t="shared" si="336"/>
        <v>0.06</v>
      </c>
      <c r="J933" s="29">
        <f t="shared" si="330"/>
        <v>45280</v>
      </c>
      <c r="K933" s="2">
        <f t="shared" si="353"/>
        <v>10</v>
      </c>
      <c r="L933" s="17">
        <f t="shared" si="354"/>
        <v>10</v>
      </c>
      <c r="M933" s="12">
        <f t="shared" si="355"/>
        <v>1.0023149339999999</v>
      </c>
      <c r="N933" s="12">
        <f t="shared" ca="1" si="356"/>
        <v>1.0067075990000001</v>
      </c>
      <c r="O933" s="179">
        <v>20.5</v>
      </c>
      <c r="P933" s="14">
        <f t="shared" ca="1" si="358"/>
        <v>2.8388073</v>
      </c>
      <c r="Q933" s="14">
        <f ca="1">P933</f>
        <v>2.8388073</v>
      </c>
      <c r="R933" s="14">
        <f t="shared" ca="1" si="359"/>
        <v>0</v>
      </c>
      <c r="S933" s="152">
        <f>T933/C933</f>
        <v>6.7517734252571498E-3</v>
      </c>
      <c r="T933" s="147">
        <v>2.8575029199999999</v>
      </c>
      <c r="U933" s="4" t="str">
        <f t="shared" si="360"/>
        <v>J=</v>
      </c>
      <c r="V933" s="29">
        <f t="shared" si="361"/>
        <v>45313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34"/>
        <v>45297</v>
      </c>
      <c r="B934" s="144">
        <f t="shared" ca="1" si="348"/>
        <v>420.6461864900001</v>
      </c>
      <c r="C934" s="14">
        <f t="shared" si="349"/>
        <v>420.36506988000008</v>
      </c>
      <c r="D934" s="13">
        <f ca="1">IF(A934&lt;$B$1,VLOOKUP(A934,[1]DI!$A$4:$B$15000,2,FALSE),0)</f>
        <v>0</v>
      </c>
      <c r="E934" s="14">
        <f t="shared" ca="1" si="350"/>
        <v>1</v>
      </c>
      <c r="F934" s="14">
        <f ca="1">(TRUNC(PRODUCT($E$12:$E933),16))</f>
        <v>1.31285456032734</v>
      </c>
      <c r="G934" s="14">
        <f t="shared" ca="1" si="351"/>
        <v>1.3122805819236101</v>
      </c>
      <c r="H934" s="14">
        <f t="shared" ca="1" si="352"/>
        <v>1.0004373900000001</v>
      </c>
      <c r="I934" s="13">
        <f t="shared" si="336"/>
        <v>0.06</v>
      </c>
      <c r="J934" s="29">
        <f t="shared" si="330"/>
        <v>45296</v>
      </c>
      <c r="K934" s="2">
        <f t="shared" si="353"/>
        <v>1</v>
      </c>
      <c r="L934" s="17">
        <f t="shared" si="354"/>
        <v>1</v>
      </c>
      <c r="M934" s="12">
        <f t="shared" si="355"/>
        <v>1.0002312529999999</v>
      </c>
      <c r="N934" s="12">
        <f t="shared" ca="1" si="356"/>
        <v>1.0006687439999999</v>
      </c>
      <c r="O934" s="179">
        <f t="shared" si="357"/>
        <v>0</v>
      </c>
      <c r="P934" s="14">
        <f t="shared" ca="1" si="358"/>
        <v>0.28111660999999999</v>
      </c>
      <c r="Q934" s="14">
        <v>0</v>
      </c>
      <c r="R934" s="14">
        <f t="shared" ca="1" si="359"/>
        <v>0</v>
      </c>
      <c r="S934" s="20">
        <f t="shared" si="333"/>
        <v>0</v>
      </c>
      <c r="T934" s="14">
        <f t="shared" si="346"/>
        <v>0</v>
      </c>
      <c r="U934" s="4" t="str">
        <f t="shared" si="360"/>
        <v>J=</v>
      </c>
      <c r="V934" s="29">
        <f t="shared" si="361"/>
        <v>45313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34"/>
        <v>45298</v>
      </c>
      <c r="B935" s="144">
        <f t="shared" ca="1" si="348"/>
        <v>420.6461864900001</v>
      </c>
      <c r="C935" s="14">
        <f t="shared" si="349"/>
        <v>420.36506988000008</v>
      </c>
      <c r="D935" s="13">
        <f ca="1">IF(A935&lt;$B$1,VLOOKUP(A935,[1]DI!$A$4:$B$15000,2,FALSE),0)</f>
        <v>0</v>
      </c>
      <c r="E935" s="14">
        <f t="shared" ca="1" si="350"/>
        <v>1</v>
      </c>
      <c r="F935" s="14">
        <f ca="1">(TRUNC(PRODUCT($E$12:$E934),16))</f>
        <v>1.31285456032734</v>
      </c>
      <c r="G935" s="14">
        <f t="shared" ca="1" si="351"/>
        <v>1.3122805819236101</v>
      </c>
      <c r="H935" s="14">
        <f t="shared" ca="1" si="352"/>
        <v>1.0004373900000001</v>
      </c>
      <c r="I935" s="13">
        <f t="shared" si="336"/>
        <v>0.06</v>
      </c>
      <c r="J935" s="29">
        <f t="shared" si="330"/>
        <v>45296</v>
      </c>
      <c r="K935" s="2">
        <f t="shared" si="353"/>
        <v>1</v>
      </c>
      <c r="L935" s="17">
        <f t="shared" si="354"/>
        <v>1</v>
      </c>
      <c r="M935" s="12">
        <f t="shared" si="355"/>
        <v>1.0002312529999999</v>
      </c>
      <c r="N935" s="12">
        <f t="shared" ca="1" si="356"/>
        <v>1.0006687439999999</v>
      </c>
      <c r="O935" s="179">
        <f t="shared" si="357"/>
        <v>0</v>
      </c>
      <c r="P935" s="14">
        <f t="shared" ca="1" si="358"/>
        <v>0.28111660999999999</v>
      </c>
      <c r="Q935" s="14">
        <f t="shared" si="329"/>
        <v>0</v>
      </c>
      <c r="R935" s="14">
        <f t="shared" ca="1" si="359"/>
        <v>0</v>
      </c>
      <c r="S935" s="20">
        <f t="shared" si="333"/>
        <v>0</v>
      </c>
      <c r="T935" s="14">
        <f t="shared" si="346"/>
        <v>0</v>
      </c>
      <c r="U935" s="4" t="str">
        <f t="shared" si="360"/>
        <v>J=</v>
      </c>
      <c r="V935" s="29">
        <f t="shared" si="361"/>
        <v>45313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34"/>
        <v>45299</v>
      </c>
      <c r="B936" s="144">
        <f t="shared" ca="1" si="348"/>
        <v>420.6461864900001</v>
      </c>
      <c r="C936" s="14">
        <f t="shared" si="349"/>
        <v>420.36506988000008</v>
      </c>
      <c r="D936" s="13">
        <f ca="1">IF(A936&lt;$B$1,VLOOKUP(A936,[1]DI!$A$4:$B$15000,2,FALSE),0)</f>
        <v>0.11650000000000001</v>
      </c>
      <c r="E936" s="14">
        <f t="shared" ca="1" si="350"/>
        <v>1.0004373900000001</v>
      </c>
      <c r="F936" s="14">
        <f ca="1">(TRUNC(PRODUCT($E$12:$E935),16))</f>
        <v>1.31285456032734</v>
      </c>
      <c r="G936" s="14">
        <f t="shared" ca="1" si="351"/>
        <v>1.3122805819236101</v>
      </c>
      <c r="H936" s="14">
        <f t="shared" ca="1" si="352"/>
        <v>1.0004373900000001</v>
      </c>
      <c r="I936" s="13">
        <f t="shared" si="336"/>
        <v>0.06</v>
      </c>
      <c r="J936" s="29">
        <f t="shared" si="330"/>
        <v>45296</v>
      </c>
      <c r="K936" s="2">
        <f t="shared" si="353"/>
        <v>1</v>
      </c>
      <c r="L936" s="17">
        <f t="shared" si="354"/>
        <v>1</v>
      </c>
      <c r="M936" s="12">
        <f t="shared" si="355"/>
        <v>1.0002312529999999</v>
      </c>
      <c r="N936" s="12">
        <f t="shared" ca="1" si="356"/>
        <v>1.0006687439999999</v>
      </c>
      <c r="O936" s="179">
        <f t="shared" si="357"/>
        <v>0</v>
      </c>
      <c r="P936" s="14">
        <f t="shared" ca="1" si="358"/>
        <v>0.28111660999999999</v>
      </c>
      <c r="Q936" s="14">
        <f t="shared" si="329"/>
        <v>0</v>
      </c>
      <c r="R936" s="14">
        <f t="shared" ca="1" si="359"/>
        <v>0</v>
      </c>
      <c r="S936" s="20">
        <f t="shared" si="333"/>
        <v>0</v>
      </c>
      <c r="T936" s="14">
        <f t="shared" si="346"/>
        <v>0</v>
      </c>
      <c r="U936" s="4" t="str">
        <f t="shared" si="360"/>
        <v>J=</v>
      </c>
      <c r="V936" s="29">
        <f t="shared" si="361"/>
        <v>45313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34"/>
        <v>45300</v>
      </c>
      <c r="B937" s="144">
        <f t="shared" ca="1" si="348"/>
        <v>420.9274905900001</v>
      </c>
      <c r="C937" s="14">
        <f t="shared" si="349"/>
        <v>420.36506988000008</v>
      </c>
      <c r="D937" s="13">
        <f ca="1">IF(A937&lt;$B$1,VLOOKUP(A937,[1]DI!$A$4:$B$15000,2,FALSE),0)</f>
        <v>0.11650000000000001</v>
      </c>
      <c r="E937" s="14">
        <f t="shared" ca="1" si="350"/>
        <v>1.0004373900000001</v>
      </c>
      <c r="F937" s="14">
        <f ca="1">(TRUNC(PRODUCT($E$12:$E936),16))</f>
        <v>1.31342878978348</v>
      </c>
      <c r="G937" s="14">
        <f t="shared" ca="1" si="351"/>
        <v>1.3122805819236101</v>
      </c>
      <c r="H937" s="14">
        <f t="shared" ca="1" si="352"/>
        <v>1.0008749699999999</v>
      </c>
      <c r="I937" s="13">
        <f t="shared" si="336"/>
        <v>0.06</v>
      </c>
      <c r="J937" s="29">
        <f t="shared" si="330"/>
        <v>45296</v>
      </c>
      <c r="K937" s="2">
        <f t="shared" si="353"/>
        <v>2</v>
      </c>
      <c r="L937" s="17">
        <f t="shared" si="354"/>
        <v>2</v>
      </c>
      <c r="M937" s="12">
        <f t="shared" si="355"/>
        <v>1.000462559</v>
      </c>
      <c r="N937" s="12">
        <f t="shared" ca="1" si="356"/>
        <v>1.0013379339999999</v>
      </c>
      <c r="O937" s="179">
        <f t="shared" si="357"/>
        <v>0</v>
      </c>
      <c r="P937" s="14">
        <f t="shared" ca="1" si="358"/>
        <v>0.56242071000000005</v>
      </c>
      <c r="Q937" s="14">
        <f t="shared" si="329"/>
        <v>0</v>
      </c>
      <c r="R937" s="14">
        <f t="shared" ca="1" si="359"/>
        <v>0</v>
      </c>
      <c r="S937" s="20">
        <f t="shared" si="333"/>
        <v>0</v>
      </c>
      <c r="T937" s="14">
        <f t="shared" si="346"/>
        <v>0</v>
      </c>
      <c r="U937" s="4" t="str">
        <f t="shared" si="360"/>
        <v>J=</v>
      </c>
      <c r="V937" s="29">
        <f t="shared" si="361"/>
        <v>45313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34"/>
        <v>45301</v>
      </c>
      <c r="B938" s="144">
        <f t="shared" ca="1" si="348"/>
        <v>421.20898176000009</v>
      </c>
      <c r="C938" s="14">
        <f t="shared" si="349"/>
        <v>420.36506988000008</v>
      </c>
      <c r="D938" s="13">
        <f ca="1">IF(A938&lt;$B$1,VLOOKUP(A938,[1]DI!$A$4:$B$15000,2,FALSE),0)</f>
        <v>0.11650000000000001</v>
      </c>
      <c r="E938" s="14">
        <f t="shared" ca="1" si="350"/>
        <v>1.0004373900000001</v>
      </c>
      <c r="F938" s="14">
        <f ca="1">(TRUNC(PRODUCT($E$12:$E937),16))</f>
        <v>1.3140032704018401</v>
      </c>
      <c r="G938" s="14">
        <f t="shared" ca="1" si="351"/>
        <v>1.3122805819236101</v>
      </c>
      <c r="H938" s="14">
        <f t="shared" ca="1" si="352"/>
        <v>1.0013127399999999</v>
      </c>
      <c r="I938" s="13">
        <f t="shared" si="336"/>
        <v>0.06</v>
      </c>
      <c r="J938" s="29">
        <f t="shared" si="330"/>
        <v>45296</v>
      </c>
      <c r="K938" s="2">
        <f t="shared" si="353"/>
        <v>3</v>
      </c>
      <c r="L938" s="17">
        <f t="shared" si="354"/>
        <v>3</v>
      </c>
      <c r="M938" s="12">
        <f t="shared" si="355"/>
        <v>1.0006939180000001</v>
      </c>
      <c r="N938" s="12">
        <f t="shared" ca="1" si="356"/>
        <v>1.0020075690000001</v>
      </c>
      <c r="O938" s="179">
        <f t="shared" si="357"/>
        <v>0</v>
      </c>
      <c r="P938" s="14">
        <f t="shared" ca="1" si="358"/>
        <v>0.84391187999999995</v>
      </c>
      <c r="Q938" s="14">
        <f t="shared" si="329"/>
        <v>0</v>
      </c>
      <c r="R938" s="14">
        <f t="shared" ca="1" si="359"/>
        <v>0</v>
      </c>
      <c r="S938" s="20">
        <f t="shared" si="333"/>
        <v>0</v>
      </c>
      <c r="T938" s="14">
        <f t="shared" si="346"/>
        <v>0</v>
      </c>
      <c r="U938" s="4" t="str">
        <f t="shared" si="360"/>
        <v>J=</v>
      </c>
      <c r="V938" s="29">
        <f t="shared" si="361"/>
        <v>45313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34"/>
        <v>45302</v>
      </c>
      <c r="B939" s="144">
        <f t="shared" ca="1" si="348"/>
        <v>421.49066503000006</v>
      </c>
      <c r="C939" s="14">
        <f t="shared" si="349"/>
        <v>420.36506988000008</v>
      </c>
      <c r="D939" s="13">
        <f ca="1">IF(A939&lt;$B$1,VLOOKUP(A939,[1]DI!$A$4:$B$15000,2,FALSE),0)</f>
        <v>0.11650000000000001</v>
      </c>
      <c r="E939" s="14">
        <f t="shared" ca="1" si="350"/>
        <v>1.0004373900000001</v>
      </c>
      <c r="F939" s="14">
        <f ca="1">(TRUNC(PRODUCT($E$12:$E938),16))</f>
        <v>1.3145780022922799</v>
      </c>
      <c r="G939" s="14">
        <f t="shared" ca="1" si="351"/>
        <v>1.3122805819236101</v>
      </c>
      <c r="H939" s="14">
        <f t="shared" ca="1" si="352"/>
        <v>1.00175071</v>
      </c>
      <c r="I939" s="13">
        <f t="shared" si="336"/>
        <v>0.06</v>
      </c>
      <c r="J939" s="29">
        <f t="shared" si="330"/>
        <v>45296</v>
      </c>
      <c r="K939" s="2">
        <f t="shared" si="353"/>
        <v>4</v>
      </c>
      <c r="L939" s="17">
        <f t="shared" si="354"/>
        <v>4</v>
      </c>
      <c r="M939" s="12">
        <f t="shared" si="355"/>
        <v>1.0009253309999999</v>
      </c>
      <c r="N939" s="12">
        <f t="shared" ca="1" si="356"/>
        <v>1.0026776610000001</v>
      </c>
      <c r="O939" s="179">
        <f t="shared" si="357"/>
        <v>0</v>
      </c>
      <c r="P939" s="14">
        <f t="shared" ca="1" si="358"/>
        <v>1.1255951500000001</v>
      </c>
      <c r="Q939" s="14">
        <f t="shared" si="329"/>
        <v>0</v>
      </c>
      <c r="R939" s="14">
        <f t="shared" ca="1" si="359"/>
        <v>0</v>
      </c>
      <c r="S939" s="20">
        <f t="shared" si="333"/>
        <v>0</v>
      </c>
      <c r="T939" s="14">
        <f t="shared" si="346"/>
        <v>0</v>
      </c>
      <c r="U939" s="4" t="str">
        <f t="shared" si="360"/>
        <v>J=</v>
      </c>
      <c r="V939" s="29">
        <f t="shared" si="361"/>
        <v>45313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34"/>
        <v>45303</v>
      </c>
      <c r="B940" s="144">
        <f t="shared" ca="1" si="348"/>
        <v>421.77253200000007</v>
      </c>
      <c r="C940" s="14">
        <f t="shared" si="349"/>
        <v>420.36506988000008</v>
      </c>
      <c r="D940" s="13">
        <f ca="1">IF(A940&lt;$B$1,VLOOKUP(A940,[1]DI!$A$4:$B$15000,2,FALSE),0)</f>
        <v>0.11650000000000001</v>
      </c>
      <c r="E940" s="14">
        <f t="shared" ca="1" si="350"/>
        <v>1.0004373900000001</v>
      </c>
      <c r="F940" s="14">
        <f ca="1">(TRUNC(PRODUCT($E$12:$E939),16))</f>
        <v>1.3151529855647099</v>
      </c>
      <c r="G940" s="14">
        <f t="shared" ca="1" si="351"/>
        <v>1.3122805819236101</v>
      </c>
      <c r="H940" s="14">
        <f t="shared" ca="1" si="352"/>
        <v>1.00218886</v>
      </c>
      <c r="I940" s="13">
        <f t="shared" si="336"/>
        <v>0.06</v>
      </c>
      <c r="J940" s="29">
        <f t="shared" si="330"/>
        <v>45296</v>
      </c>
      <c r="K940" s="2">
        <f t="shared" si="353"/>
        <v>5</v>
      </c>
      <c r="L940" s="17">
        <f t="shared" si="354"/>
        <v>5</v>
      </c>
      <c r="M940" s="12">
        <f t="shared" si="355"/>
        <v>1.001156798</v>
      </c>
      <c r="N940" s="12">
        <f t="shared" ca="1" si="356"/>
        <v>1.0033481900000001</v>
      </c>
      <c r="O940" s="179">
        <f t="shared" si="357"/>
        <v>0</v>
      </c>
      <c r="P940" s="14">
        <f t="shared" ca="1" si="358"/>
        <v>1.4074621199999999</v>
      </c>
      <c r="Q940" s="14">
        <f t="shared" si="329"/>
        <v>0</v>
      </c>
      <c r="R940" s="14">
        <f t="shared" ca="1" si="359"/>
        <v>0</v>
      </c>
      <c r="S940" s="20">
        <f t="shared" si="333"/>
        <v>0</v>
      </c>
      <c r="T940" s="14">
        <f t="shared" si="346"/>
        <v>0</v>
      </c>
      <c r="U940" s="4" t="str">
        <f t="shared" si="360"/>
        <v>J=</v>
      </c>
      <c r="V940" s="29">
        <f t="shared" si="361"/>
        <v>45313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34"/>
        <v>45304</v>
      </c>
      <c r="B941" s="144">
        <f t="shared" ca="1" si="348"/>
        <v>422.05459065000008</v>
      </c>
      <c r="C941" s="14">
        <f t="shared" si="349"/>
        <v>420.36506988000008</v>
      </c>
      <c r="D941" s="13">
        <f ca="1">IF(A941&lt;$B$1,VLOOKUP(A941,[1]DI!$A$4:$B$15000,2,FALSE),0)</f>
        <v>0</v>
      </c>
      <c r="E941" s="14">
        <f t="shared" ca="1" si="350"/>
        <v>1</v>
      </c>
      <c r="F941" s="14">
        <f ca="1">(TRUNC(PRODUCT($E$12:$E940),16))</f>
        <v>1.3157282203290599</v>
      </c>
      <c r="G941" s="14">
        <f t="shared" ca="1" si="351"/>
        <v>1.3122805819236101</v>
      </c>
      <c r="H941" s="14">
        <f t="shared" ca="1" si="352"/>
        <v>1.00262721</v>
      </c>
      <c r="I941" s="13">
        <f t="shared" si="336"/>
        <v>0.06</v>
      </c>
      <c r="J941" s="29">
        <f t="shared" si="330"/>
        <v>45296</v>
      </c>
      <c r="K941" s="2">
        <f t="shared" si="353"/>
        <v>5</v>
      </c>
      <c r="L941" s="17">
        <f t="shared" si="354"/>
        <v>6</v>
      </c>
      <c r="M941" s="12">
        <f t="shared" si="355"/>
        <v>1.0013883180000001</v>
      </c>
      <c r="N941" s="12">
        <f t="shared" ca="1" si="356"/>
        <v>1.004019175</v>
      </c>
      <c r="O941" s="179">
        <f t="shared" si="357"/>
        <v>0</v>
      </c>
      <c r="P941" s="14">
        <f t="shared" ca="1" si="358"/>
        <v>1.6895207699999999</v>
      </c>
      <c r="Q941" s="14">
        <f t="shared" si="329"/>
        <v>0</v>
      </c>
      <c r="R941" s="14">
        <f t="shared" ca="1" si="359"/>
        <v>0</v>
      </c>
      <c r="S941" s="20">
        <f t="shared" si="333"/>
        <v>0</v>
      </c>
      <c r="T941" s="14">
        <f t="shared" si="346"/>
        <v>0</v>
      </c>
      <c r="U941" s="4" t="str">
        <f t="shared" si="360"/>
        <v>J=</v>
      </c>
      <c r="V941" s="29">
        <f t="shared" si="361"/>
        <v>45313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34"/>
        <v>45305</v>
      </c>
      <c r="B942" s="144">
        <f t="shared" ca="1" si="348"/>
        <v>422.05459065000008</v>
      </c>
      <c r="C942" s="14">
        <f t="shared" si="349"/>
        <v>420.36506988000008</v>
      </c>
      <c r="D942" s="13">
        <f ca="1">IF(A942&lt;$B$1,VLOOKUP(A942,[1]DI!$A$4:$B$15000,2,FALSE),0)</f>
        <v>0</v>
      </c>
      <c r="E942" s="14">
        <f t="shared" ca="1" si="350"/>
        <v>1</v>
      </c>
      <c r="F942" s="14">
        <f ca="1">(TRUNC(PRODUCT($E$12:$E941),16))</f>
        <v>1.3157282203290599</v>
      </c>
      <c r="G942" s="14">
        <f t="shared" ca="1" si="351"/>
        <v>1.3122805819236101</v>
      </c>
      <c r="H942" s="14">
        <f t="shared" ca="1" si="352"/>
        <v>1.00262721</v>
      </c>
      <c r="I942" s="13">
        <f t="shared" si="336"/>
        <v>0.06</v>
      </c>
      <c r="J942" s="29">
        <f t="shared" si="330"/>
        <v>45296</v>
      </c>
      <c r="K942" s="2">
        <f t="shared" si="353"/>
        <v>5</v>
      </c>
      <c r="L942" s="17">
        <f t="shared" si="354"/>
        <v>6</v>
      </c>
      <c r="M942" s="12">
        <f t="shared" si="355"/>
        <v>1.0013883180000001</v>
      </c>
      <c r="N942" s="12">
        <f t="shared" ca="1" si="356"/>
        <v>1.004019175</v>
      </c>
      <c r="O942" s="179">
        <f t="shared" si="357"/>
        <v>0</v>
      </c>
      <c r="P942" s="14">
        <f t="shared" ca="1" si="358"/>
        <v>1.6895207699999999</v>
      </c>
      <c r="Q942" s="14">
        <f t="shared" si="329"/>
        <v>0</v>
      </c>
      <c r="R942" s="14">
        <f t="shared" ca="1" si="359"/>
        <v>0</v>
      </c>
      <c r="S942" s="20">
        <f t="shared" si="333"/>
        <v>0</v>
      </c>
      <c r="T942" s="14">
        <f t="shared" si="346"/>
        <v>0</v>
      </c>
      <c r="U942" s="4" t="str">
        <f t="shared" si="360"/>
        <v>J=</v>
      </c>
      <c r="V942" s="29">
        <f t="shared" si="361"/>
        <v>45313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34"/>
        <v>45306</v>
      </c>
      <c r="B943" s="144">
        <f t="shared" ca="1" si="348"/>
        <v>422.05459065000008</v>
      </c>
      <c r="C943" s="14">
        <f t="shared" si="349"/>
        <v>420.36506988000008</v>
      </c>
      <c r="D943" s="13">
        <f ca="1">IF(A943&lt;$B$1,VLOOKUP(A943,[1]DI!$A$4:$B$15000,2,FALSE),0)</f>
        <v>0.11650000000000001</v>
      </c>
      <c r="E943" s="14">
        <f t="shared" ca="1" si="350"/>
        <v>1.0004373900000001</v>
      </c>
      <c r="F943" s="14">
        <f ca="1">(TRUNC(PRODUCT($E$12:$E942),16))</f>
        <v>1.3157282203290599</v>
      </c>
      <c r="G943" s="14">
        <f t="shared" ca="1" si="351"/>
        <v>1.3122805819236101</v>
      </c>
      <c r="H943" s="14">
        <f t="shared" ca="1" si="352"/>
        <v>1.00262721</v>
      </c>
      <c r="I943" s="13">
        <f t="shared" si="336"/>
        <v>0.06</v>
      </c>
      <c r="J943" s="29">
        <f t="shared" si="330"/>
        <v>45296</v>
      </c>
      <c r="K943" s="2">
        <f t="shared" si="353"/>
        <v>6</v>
      </c>
      <c r="L943" s="17">
        <f t="shared" si="354"/>
        <v>6</v>
      </c>
      <c r="M943" s="12">
        <f t="shared" si="355"/>
        <v>1.0013883180000001</v>
      </c>
      <c r="N943" s="12">
        <f t="shared" ca="1" si="356"/>
        <v>1.004019175</v>
      </c>
      <c r="O943" s="179">
        <f t="shared" si="357"/>
        <v>0</v>
      </c>
      <c r="P943" s="14">
        <f t="shared" ca="1" si="358"/>
        <v>1.6895207699999999</v>
      </c>
      <c r="Q943" s="14">
        <f t="shared" si="329"/>
        <v>0</v>
      </c>
      <c r="R943" s="14">
        <f t="shared" ca="1" si="359"/>
        <v>0</v>
      </c>
      <c r="S943" s="20">
        <f t="shared" si="333"/>
        <v>0</v>
      </c>
      <c r="T943" s="14">
        <f t="shared" si="346"/>
        <v>0</v>
      </c>
      <c r="U943" s="4" t="str">
        <f t="shared" si="360"/>
        <v>J=</v>
      </c>
      <c r="V943" s="29">
        <f t="shared" si="361"/>
        <v>45313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34"/>
        <v>45307</v>
      </c>
      <c r="B944" s="144">
        <f t="shared" ca="1" si="348"/>
        <v>422.33683721000006</v>
      </c>
      <c r="C944" s="14">
        <f t="shared" si="349"/>
        <v>420.36506988000008</v>
      </c>
      <c r="D944" s="13">
        <f ca="1">IF(A944&lt;$B$1,VLOOKUP(A944,[1]DI!$A$4:$B$15000,2,FALSE),0)</f>
        <v>0.11650000000000001</v>
      </c>
      <c r="E944" s="14">
        <f t="shared" ca="1" si="350"/>
        <v>1.0004373900000001</v>
      </c>
      <c r="F944" s="14">
        <f ca="1">(TRUNC(PRODUCT($E$12:$E943),16))</f>
        <v>1.31630370669535</v>
      </c>
      <c r="G944" s="14">
        <f t="shared" ca="1" si="351"/>
        <v>1.3122805819236101</v>
      </c>
      <c r="H944" s="14">
        <f t="shared" ca="1" si="352"/>
        <v>1.00306575</v>
      </c>
      <c r="I944" s="13">
        <f t="shared" si="336"/>
        <v>0.06</v>
      </c>
      <c r="J944" s="29">
        <f t="shared" si="330"/>
        <v>45296</v>
      </c>
      <c r="K944" s="2">
        <f t="shared" si="353"/>
        <v>7</v>
      </c>
      <c r="L944" s="17">
        <f t="shared" si="354"/>
        <v>7</v>
      </c>
      <c r="M944" s="12">
        <f t="shared" si="355"/>
        <v>1.001619891</v>
      </c>
      <c r="N944" s="12">
        <f t="shared" ca="1" si="356"/>
        <v>1.0046906069999999</v>
      </c>
      <c r="O944" s="179">
        <f t="shared" si="357"/>
        <v>0</v>
      </c>
      <c r="P944" s="14">
        <f t="shared" ca="1" si="358"/>
        <v>1.97176733</v>
      </c>
      <c r="Q944" s="14">
        <f t="shared" si="329"/>
        <v>0</v>
      </c>
      <c r="R944" s="14">
        <f t="shared" ca="1" si="359"/>
        <v>0</v>
      </c>
      <c r="S944" s="20">
        <f t="shared" si="333"/>
        <v>0</v>
      </c>
      <c r="T944" s="14">
        <f t="shared" si="346"/>
        <v>0</v>
      </c>
      <c r="U944" s="4" t="str">
        <f t="shared" si="360"/>
        <v>J=</v>
      </c>
      <c r="V944" s="29">
        <f t="shared" si="361"/>
        <v>45313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34"/>
        <v>45308</v>
      </c>
      <c r="B945" s="144">
        <f t="shared" ca="1" si="348"/>
        <v>422.6192725200001</v>
      </c>
      <c r="C945" s="14">
        <f t="shared" si="349"/>
        <v>420.36506988000008</v>
      </c>
      <c r="D945" s="13">
        <f ca="1">IF(A945&lt;$B$1,VLOOKUP(A945,[1]DI!$A$4:$B$15000,2,FALSE),0)</f>
        <v>0.11650000000000001</v>
      </c>
      <c r="E945" s="14">
        <f t="shared" ca="1" si="350"/>
        <v>1.0004373900000001</v>
      </c>
      <c r="F945" s="14">
        <f ca="1">(TRUNC(PRODUCT($E$12:$E944),16))</f>
        <v>1.3168794447736201</v>
      </c>
      <c r="G945" s="14">
        <f t="shared" ca="1" si="351"/>
        <v>1.3122805819236101</v>
      </c>
      <c r="H945" s="14">
        <f t="shared" ca="1" si="352"/>
        <v>1.0035044799999999</v>
      </c>
      <c r="I945" s="13">
        <f t="shared" si="336"/>
        <v>0.06</v>
      </c>
      <c r="J945" s="29">
        <f t="shared" si="330"/>
        <v>45296</v>
      </c>
      <c r="K945" s="2">
        <f t="shared" si="353"/>
        <v>8</v>
      </c>
      <c r="L945" s="17">
        <f t="shared" si="354"/>
        <v>8</v>
      </c>
      <c r="M945" s="12">
        <f t="shared" si="355"/>
        <v>1.0018515189999999</v>
      </c>
      <c r="N945" s="12">
        <f t="shared" ca="1" si="356"/>
        <v>1.0053624880000001</v>
      </c>
      <c r="O945" s="179">
        <f t="shared" si="357"/>
        <v>0</v>
      </c>
      <c r="P945" s="14">
        <f t="shared" ca="1" si="358"/>
        <v>2.2542026399999999</v>
      </c>
      <c r="Q945" s="14">
        <f t="shared" si="329"/>
        <v>0</v>
      </c>
      <c r="R945" s="14">
        <f t="shared" ca="1" si="359"/>
        <v>0</v>
      </c>
      <c r="S945" s="20">
        <f t="shared" si="333"/>
        <v>0</v>
      </c>
      <c r="T945" s="14">
        <f t="shared" si="346"/>
        <v>0</v>
      </c>
      <c r="U945" s="4" t="str">
        <f t="shared" si="360"/>
        <v>J=</v>
      </c>
      <c r="V945" s="29">
        <f t="shared" si="361"/>
        <v>45313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ht="15" x14ac:dyDescent="0.25">
      <c r="A946" s="35">
        <f t="shared" si="334"/>
        <v>45309</v>
      </c>
      <c r="B946" s="144">
        <f t="shared" ca="1" si="348"/>
        <v>422.9018948800001</v>
      </c>
      <c r="C946" s="14">
        <f t="shared" si="349"/>
        <v>420.36506988000008</v>
      </c>
      <c r="D946" s="13">
        <f ca="1">IF(A946&lt;$B$1,VLOOKUP(A946,[1]DI!$A$4:$B$15000,2,FALSE),0)</f>
        <v>0.11650000000000001</v>
      </c>
      <c r="E946" s="14">
        <f t="shared" ca="1" si="350"/>
        <v>1.0004373900000001</v>
      </c>
      <c r="F946" s="14">
        <f ca="1">(TRUNC(PRODUCT($E$12:$E945),16))</f>
        <v>1.31745543467397</v>
      </c>
      <c r="G946" s="14">
        <f t="shared" ca="1" si="351"/>
        <v>1.3122805819236101</v>
      </c>
      <c r="H946" s="14">
        <f t="shared" ca="1" si="352"/>
        <v>1.0039434</v>
      </c>
      <c r="I946" s="13">
        <f t="shared" si="336"/>
        <v>0.06</v>
      </c>
      <c r="J946" s="29">
        <f t="shared" si="330"/>
        <v>45296</v>
      </c>
      <c r="K946" s="2">
        <f t="shared" si="353"/>
        <v>9</v>
      </c>
      <c r="L946" s="17">
        <f t="shared" si="354"/>
        <v>9</v>
      </c>
      <c r="M946" s="12">
        <f t="shared" si="355"/>
        <v>1.0020831990000001</v>
      </c>
      <c r="N946" s="12">
        <f t="shared" ca="1" si="356"/>
        <v>1.0060348139999999</v>
      </c>
      <c r="O946" s="179">
        <v>20.8</v>
      </c>
      <c r="P946" s="14">
        <f t="shared" ca="1" si="358"/>
        <v>2.5368249999999999</v>
      </c>
      <c r="Q946" s="14">
        <f ca="1">P946</f>
        <v>2.5368249999999999</v>
      </c>
      <c r="R946" s="14">
        <f t="shared" ca="1" si="359"/>
        <v>0</v>
      </c>
      <c r="S946" s="152">
        <f>T946/C946</f>
        <v>7.2861338380811116E-3</v>
      </c>
      <c r="T946" s="147">
        <v>3.0628361599999998</v>
      </c>
      <c r="U946" s="4" t="str">
        <f t="shared" si="360"/>
        <v>J=</v>
      </c>
      <c r="V946" s="29">
        <f t="shared" si="361"/>
        <v>45313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34"/>
        <v>45310</v>
      </c>
      <c r="B947" s="144">
        <f t="shared" ca="1" si="348"/>
        <v>417.58130208000006</v>
      </c>
      <c r="C947" s="14">
        <f t="shared" si="349"/>
        <v>417.30223372000006</v>
      </c>
      <c r="D947" s="13">
        <f ca="1">IF(A947&lt;$B$1,VLOOKUP(A947,[1]DI!$A$4:$B$15000,2,FALSE),0)</f>
        <v>0.11650000000000001</v>
      </c>
      <c r="E947" s="14">
        <f t="shared" ca="1" si="350"/>
        <v>1.0004373900000001</v>
      </c>
      <c r="F947" s="14">
        <f ca="1">(TRUNC(PRODUCT($E$12:$E946),16))</f>
        <v>1.3180316765065401</v>
      </c>
      <c r="G947" s="14">
        <f t="shared" ca="1" si="351"/>
        <v>1.31745543467397</v>
      </c>
      <c r="H947" s="14">
        <f t="shared" ca="1" si="352"/>
        <v>1.0004373900000001</v>
      </c>
      <c r="I947" s="13">
        <f t="shared" si="336"/>
        <v>0.06</v>
      </c>
      <c r="J947" s="29">
        <f t="shared" si="330"/>
        <v>45309</v>
      </c>
      <c r="K947" s="2">
        <f t="shared" si="353"/>
        <v>1</v>
      </c>
      <c r="L947" s="17">
        <f t="shared" si="354"/>
        <v>1</v>
      </c>
      <c r="M947" s="12">
        <f t="shared" si="355"/>
        <v>1.0002312529999999</v>
      </c>
      <c r="N947" s="12">
        <f t="shared" ca="1" si="356"/>
        <v>1.0006687439999999</v>
      </c>
      <c r="O947" s="179">
        <f t="shared" si="357"/>
        <v>0</v>
      </c>
      <c r="P947" s="14">
        <f t="shared" ca="1" si="358"/>
        <v>0.27906836000000002</v>
      </c>
      <c r="Q947" s="14">
        <v>0</v>
      </c>
      <c r="R947" s="14">
        <f t="shared" ca="1" si="359"/>
        <v>0</v>
      </c>
      <c r="S947" s="20">
        <f t="shared" si="333"/>
        <v>0</v>
      </c>
      <c r="T947" s="14">
        <f t="shared" si="346"/>
        <v>0</v>
      </c>
      <c r="U947" s="4" t="str">
        <f t="shared" si="360"/>
        <v>J=</v>
      </c>
      <c r="V947" s="29">
        <f t="shared" si="361"/>
        <v>45313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34"/>
        <v>45311</v>
      </c>
      <c r="B948" s="144">
        <f t="shared" ca="1" si="348"/>
        <v>417.76394734000007</v>
      </c>
      <c r="C948" s="14">
        <f t="shared" si="349"/>
        <v>417.30223372000006</v>
      </c>
      <c r="D948" s="13">
        <f ca="1">IF(A948&lt;$B$1,VLOOKUP(A948,[1]DI!$A$4:$B$15000,2,FALSE),0)</f>
        <v>0</v>
      </c>
      <c r="E948" s="14">
        <f t="shared" ca="1" si="350"/>
        <v>1</v>
      </c>
      <c r="F948" s="14">
        <f ca="1">(TRUNC(PRODUCT($E$12:$E947),16))</f>
        <v>1.31860817038153</v>
      </c>
      <c r="G948" s="14">
        <f t="shared" ca="1" si="351"/>
        <v>1.31745543467397</v>
      </c>
      <c r="H948" s="14">
        <f t="shared" ca="1" si="352"/>
        <v>1.0008749699999999</v>
      </c>
      <c r="I948" s="13">
        <f t="shared" si="336"/>
        <v>0.06</v>
      </c>
      <c r="J948" s="29">
        <f t="shared" si="330"/>
        <v>45309</v>
      </c>
      <c r="K948" s="2">
        <f t="shared" si="353"/>
        <v>1</v>
      </c>
      <c r="L948" s="17">
        <f t="shared" si="354"/>
        <v>1</v>
      </c>
      <c r="M948" s="12">
        <f t="shared" si="355"/>
        <v>1.0002312529999999</v>
      </c>
      <c r="N948" s="12">
        <f t="shared" ca="1" si="356"/>
        <v>1.0011064249999999</v>
      </c>
      <c r="O948" s="179">
        <f t="shared" si="357"/>
        <v>0</v>
      </c>
      <c r="P948" s="14">
        <f t="shared" ca="1" si="358"/>
        <v>0.46171361999999999</v>
      </c>
      <c r="Q948" s="14">
        <f t="shared" ref="Q948:Q1007" si="362">Q947</f>
        <v>0</v>
      </c>
      <c r="R948" s="14">
        <f t="shared" ca="1" si="359"/>
        <v>0</v>
      </c>
      <c r="S948" s="20">
        <f t="shared" si="333"/>
        <v>0</v>
      </c>
      <c r="T948" s="14">
        <f t="shared" si="346"/>
        <v>0</v>
      </c>
      <c r="U948" s="4" t="str">
        <f t="shared" si="360"/>
        <v>J=</v>
      </c>
      <c r="V948" s="29">
        <f t="shared" si="361"/>
        <v>45313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34"/>
        <v>45312</v>
      </c>
      <c r="B949" s="144">
        <f t="shared" ca="1" si="348"/>
        <v>417.76394734000007</v>
      </c>
      <c r="C949" s="14">
        <f t="shared" si="349"/>
        <v>417.30223372000006</v>
      </c>
      <c r="D949" s="13">
        <f ca="1">IF(A949&lt;$B$1,VLOOKUP(A949,[1]DI!$A$4:$B$15000,2,FALSE),0)</f>
        <v>0</v>
      </c>
      <c r="E949" s="14">
        <f t="shared" ca="1" si="350"/>
        <v>1</v>
      </c>
      <c r="F949" s="14">
        <f ca="1">(TRUNC(PRODUCT($E$12:$E948),16))</f>
        <v>1.31860817038153</v>
      </c>
      <c r="G949" s="14">
        <f t="shared" ca="1" si="351"/>
        <v>1.31745543467397</v>
      </c>
      <c r="H949" s="14">
        <f t="shared" ca="1" si="352"/>
        <v>1.0008749699999999</v>
      </c>
      <c r="I949" s="13">
        <f t="shared" si="336"/>
        <v>0.06</v>
      </c>
      <c r="J949" s="29">
        <f t="shared" si="330"/>
        <v>45309</v>
      </c>
      <c r="K949" s="2">
        <f t="shared" si="353"/>
        <v>1</v>
      </c>
      <c r="L949" s="17">
        <f t="shared" si="354"/>
        <v>1</v>
      </c>
      <c r="M949" s="12">
        <f t="shared" si="355"/>
        <v>1.0002312529999999</v>
      </c>
      <c r="N949" s="12">
        <f t="shared" ca="1" si="356"/>
        <v>1.0011064249999999</v>
      </c>
      <c r="O949" s="179">
        <f t="shared" si="357"/>
        <v>0</v>
      </c>
      <c r="P949" s="14">
        <f t="shared" ca="1" si="358"/>
        <v>0.46171361999999999</v>
      </c>
      <c r="Q949" s="14">
        <f t="shared" si="362"/>
        <v>0</v>
      </c>
      <c r="R949" s="14">
        <f t="shared" ca="1" si="359"/>
        <v>0</v>
      </c>
      <c r="S949" s="20">
        <f t="shared" si="333"/>
        <v>0</v>
      </c>
      <c r="T949" s="14">
        <f t="shared" si="346"/>
        <v>0</v>
      </c>
      <c r="U949" s="4" t="str">
        <f t="shared" si="360"/>
        <v>J=</v>
      </c>
      <c r="V949" s="29">
        <f t="shared" si="361"/>
        <v>45313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ht="15" x14ac:dyDescent="0.25">
      <c r="A950" s="35">
        <f t="shared" si="334"/>
        <v>45313</v>
      </c>
      <c r="B950" s="144">
        <f t="shared" ca="1" si="348"/>
        <v>417.86055656000008</v>
      </c>
      <c r="C950" s="14">
        <f t="shared" si="349"/>
        <v>417.30223372000006</v>
      </c>
      <c r="D950" s="13">
        <f ca="1">IF(A950&lt;$B$1,VLOOKUP(A950,[1]DI!$A$4:$B$15000,2,FALSE),0)</f>
        <v>0.11650000000000001</v>
      </c>
      <c r="E950" s="14">
        <f t="shared" ca="1" si="350"/>
        <v>1.0004373900000001</v>
      </c>
      <c r="F950" s="14">
        <f ca="1">(TRUNC(PRODUCT($E$12:$E949),16))</f>
        <v>1.31860817038153</v>
      </c>
      <c r="G950" s="14">
        <f t="shared" ca="1" si="351"/>
        <v>1.31745543467397</v>
      </c>
      <c r="H950" s="14">
        <f t="shared" ca="1" si="352"/>
        <v>1.0008749699999999</v>
      </c>
      <c r="I950" s="13">
        <f t="shared" si="336"/>
        <v>0.06</v>
      </c>
      <c r="J950" s="29">
        <f t="shared" si="330"/>
        <v>45309</v>
      </c>
      <c r="K950" s="2">
        <f t="shared" si="353"/>
        <v>2</v>
      </c>
      <c r="L950" s="17">
        <f t="shared" si="354"/>
        <v>2</v>
      </c>
      <c r="M950" s="12">
        <f t="shared" si="355"/>
        <v>1.000462559</v>
      </c>
      <c r="N950" s="12">
        <f t="shared" ca="1" si="356"/>
        <v>1.0013379339999999</v>
      </c>
      <c r="O950" s="179">
        <f t="shared" si="357"/>
        <v>21</v>
      </c>
      <c r="P950" s="14">
        <f t="shared" ca="1" si="358"/>
        <v>0.55832283999999999</v>
      </c>
      <c r="Q950" s="14">
        <f ca="1">P950</f>
        <v>0.55832283999999999</v>
      </c>
      <c r="R950" s="14">
        <f t="shared" ca="1" si="359"/>
        <v>0</v>
      </c>
      <c r="S950" s="152">
        <f>T950/C950</f>
        <v>6.4769953323891346E-3</v>
      </c>
      <c r="T950" s="147">
        <v>2.7028646200000002</v>
      </c>
      <c r="U950" s="4" t="str">
        <f t="shared" si="360"/>
        <v>J=</v>
      </c>
      <c r="V950" s="29">
        <f t="shared" si="361"/>
        <v>45313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34"/>
        <v>45314</v>
      </c>
      <c r="B951" s="144">
        <f t="shared" ca="1" si="348"/>
        <v>414.87662994000004</v>
      </c>
      <c r="C951" s="14">
        <f t="shared" si="349"/>
        <v>414.59936910000005</v>
      </c>
      <c r="D951" s="13">
        <f ca="1">IF(A951&lt;$B$1,VLOOKUP(A951,[1]DI!$A$4:$B$15000,2,FALSE),0)</f>
        <v>0.11650000000000001</v>
      </c>
      <c r="E951" s="14">
        <f t="shared" ca="1" si="350"/>
        <v>1.0004373900000001</v>
      </c>
      <c r="F951" s="14">
        <f ca="1">(TRUNC(PRODUCT($E$12:$E950),16))</f>
        <v>1.31918491640918</v>
      </c>
      <c r="G951" s="14">
        <f t="shared" ca="1" si="351"/>
        <v>1.31860817038153</v>
      </c>
      <c r="H951" s="14">
        <f t="shared" ca="1" si="352"/>
        <v>1.0004373900000001</v>
      </c>
      <c r="I951" s="13">
        <f t="shared" si="336"/>
        <v>0.06</v>
      </c>
      <c r="J951" s="29">
        <f t="shared" si="330"/>
        <v>45313</v>
      </c>
      <c r="K951" s="2">
        <f t="shared" si="353"/>
        <v>1</v>
      </c>
      <c r="L951" s="17">
        <f t="shared" si="354"/>
        <v>1</v>
      </c>
      <c r="M951" s="12">
        <f t="shared" si="355"/>
        <v>1.0002312529999999</v>
      </c>
      <c r="N951" s="12">
        <f t="shared" ca="1" si="356"/>
        <v>1.0006687439999999</v>
      </c>
      <c r="O951" s="179">
        <f t="shared" si="357"/>
        <v>0</v>
      </c>
      <c r="P951" s="14">
        <f t="shared" ca="1" si="358"/>
        <v>0.27726084000000001</v>
      </c>
      <c r="Q951" s="14">
        <v>0</v>
      </c>
      <c r="R951" s="14">
        <f t="shared" ca="1" si="359"/>
        <v>0</v>
      </c>
      <c r="S951" s="20">
        <f t="shared" si="333"/>
        <v>0</v>
      </c>
      <c r="T951" s="14">
        <f t="shared" si="346"/>
        <v>0</v>
      </c>
      <c r="U951" s="4" t="str">
        <f t="shared" si="360"/>
        <v>J=</v>
      </c>
      <c r="V951" s="29">
        <f t="shared" si="361"/>
        <v>45342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34"/>
        <v>45315</v>
      </c>
      <c r="B952" s="144">
        <f t="shared" ca="1" si="348"/>
        <v>415.15407569000007</v>
      </c>
      <c r="C952" s="14">
        <f t="shared" si="349"/>
        <v>414.59936910000005</v>
      </c>
      <c r="D952" s="13">
        <f ca="1">IF(A952&lt;$B$1,VLOOKUP(A952,[1]DI!$A$4:$B$15000,2,FALSE),0)</f>
        <v>0.11650000000000001</v>
      </c>
      <c r="E952" s="14">
        <f t="shared" ca="1" si="350"/>
        <v>1.0004373900000001</v>
      </c>
      <c r="F952" s="14">
        <f ca="1">(TRUNC(PRODUCT($E$12:$E951),16))</f>
        <v>1.3197619146997599</v>
      </c>
      <c r="G952" s="14">
        <f t="shared" ca="1" si="351"/>
        <v>1.31860817038153</v>
      </c>
      <c r="H952" s="14">
        <f t="shared" ca="1" si="352"/>
        <v>1.0008749699999999</v>
      </c>
      <c r="I952" s="13">
        <f t="shared" si="336"/>
        <v>0.06</v>
      </c>
      <c r="J952" s="29">
        <f t="shared" si="330"/>
        <v>45313</v>
      </c>
      <c r="K952" s="2">
        <f t="shared" si="353"/>
        <v>2</v>
      </c>
      <c r="L952" s="17">
        <f t="shared" si="354"/>
        <v>2</v>
      </c>
      <c r="M952" s="12">
        <f t="shared" si="355"/>
        <v>1.000462559</v>
      </c>
      <c r="N952" s="12">
        <f t="shared" ca="1" si="356"/>
        <v>1.0013379339999999</v>
      </c>
      <c r="O952" s="179">
        <f t="shared" si="357"/>
        <v>0</v>
      </c>
      <c r="P952" s="14">
        <f t="shared" ca="1" si="358"/>
        <v>0.55470659</v>
      </c>
      <c r="Q952" s="14">
        <f t="shared" si="362"/>
        <v>0</v>
      </c>
      <c r="R952" s="14">
        <f t="shared" ca="1" si="359"/>
        <v>0</v>
      </c>
      <c r="S952" s="20">
        <f t="shared" si="333"/>
        <v>0</v>
      </c>
      <c r="T952" s="14">
        <f t="shared" si="346"/>
        <v>0</v>
      </c>
      <c r="U952" s="4" t="str">
        <f t="shared" si="360"/>
        <v>J=</v>
      </c>
      <c r="V952" s="29">
        <f t="shared" si="361"/>
        <v>45342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34"/>
        <v>45316</v>
      </c>
      <c r="B953" s="144">
        <f t="shared" ca="1" si="348"/>
        <v>415.43170594000003</v>
      </c>
      <c r="C953" s="14">
        <f t="shared" si="349"/>
        <v>414.59936910000005</v>
      </c>
      <c r="D953" s="13">
        <f ca="1">IF(A953&lt;$B$1,VLOOKUP(A953,[1]DI!$A$4:$B$15000,2,FALSE),0)</f>
        <v>0.11650000000000001</v>
      </c>
      <c r="E953" s="14">
        <f t="shared" ca="1" si="350"/>
        <v>1.0004373900000001</v>
      </c>
      <c r="F953" s="14">
        <f ca="1">(TRUNC(PRODUCT($E$12:$E952),16))</f>
        <v>1.3203391653636301</v>
      </c>
      <c r="G953" s="14">
        <f t="shared" ca="1" si="351"/>
        <v>1.31860817038153</v>
      </c>
      <c r="H953" s="14">
        <f t="shared" ca="1" si="352"/>
        <v>1.0013127399999999</v>
      </c>
      <c r="I953" s="13">
        <f t="shared" si="336"/>
        <v>0.06</v>
      </c>
      <c r="J953" s="29">
        <f t="shared" si="330"/>
        <v>45313</v>
      </c>
      <c r="K953" s="2">
        <f t="shared" si="353"/>
        <v>3</v>
      </c>
      <c r="L953" s="17">
        <f t="shared" si="354"/>
        <v>3</v>
      </c>
      <c r="M953" s="12">
        <f t="shared" si="355"/>
        <v>1.0006939180000001</v>
      </c>
      <c r="N953" s="12">
        <f t="shared" ca="1" si="356"/>
        <v>1.0020075690000001</v>
      </c>
      <c r="O953" s="179">
        <f t="shared" si="357"/>
        <v>0</v>
      </c>
      <c r="P953" s="14">
        <f t="shared" ca="1" si="358"/>
        <v>0.83233683999999997</v>
      </c>
      <c r="Q953" s="14">
        <f t="shared" si="362"/>
        <v>0</v>
      </c>
      <c r="R953" s="14">
        <f t="shared" ca="1" si="359"/>
        <v>0</v>
      </c>
      <c r="S953" s="20">
        <f t="shared" si="333"/>
        <v>0</v>
      </c>
      <c r="T953" s="14">
        <f t="shared" si="346"/>
        <v>0</v>
      </c>
      <c r="U953" s="4" t="str">
        <f t="shared" si="360"/>
        <v>J=</v>
      </c>
      <c r="V953" s="29">
        <f t="shared" si="361"/>
        <v>45342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34"/>
        <v>45317</v>
      </c>
      <c r="B954" s="144">
        <f t="shared" ca="1" si="348"/>
        <v>415.70952566000005</v>
      </c>
      <c r="C954" s="14">
        <f t="shared" si="349"/>
        <v>414.59936910000005</v>
      </c>
      <c r="D954" s="13">
        <f ca="1">IF(A954&lt;$B$1,VLOOKUP(A954,[1]DI!$A$4:$B$15000,2,FALSE),0)</f>
        <v>0.11650000000000001</v>
      </c>
      <c r="E954" s="14">
        <f t="shared" ca="1" si="350"/>
        <v>1.0004373900000001</v>
      </c>
      <c r="F954" s="14">
        <f ca="1">(TRUNC(PRODUCT($E$12:$E953),16))</f>
        <v>1.32091666851117</v>
      </c>
      <c r="G954" s="14">
        <f t="shared" ca="1" si="351"/>
        <v>1.31860817038153</v>
      </c>
      <c r="H954" s="14">
        <f t="shared" ca="1" si="352"/>
        <v>1.00175071</v>
      </c>
      <c r="I954" s="13">
        <f t="shared" si="336"/>
        <v>0.06</v>
      </c>
      <c r="J954" s="29">
        <f t="shared" ref="J954:J1017" si="363">IF(O953&gt;0,A953,J953)</f>
        <v>45313</v>
      </c>
      <c r="K954" s="2">
        <f t="shared" si="353"/>
        <v>4</v>
      </c>
      <c r="L954" s="17">
        <f t="shared" si="354"/>
        <v>4</v>
      </c>
      <c r="M954" s="12">
        <f t="shared" si="355"/>
        <v>1.0009253309999999</v>
      </c>
      <c r="N954" s="12">
        <f t="shared" ca="1" si="356"/>
        <v>1.0026776610000001</v>
      </c>
      <c r="O954" s="179">
        <f t="shared" si="357"/>
        <v>0</v>
      </c>
      <c r="P954" s="14">
        <f t="shared" ca="1" si="358"/>
        <v>1.1101565600000001</v>
      </c>
      <c r="Q954" s="14">
        <f t="shared" si="362"/>
        <v>0</v>
      </c>
      <c r="R954" s="14">
        <f t="shared" ca="1" si="359"/>
        <v>0</v>
      </c>
      <c r="S954" s="20">
        <f t="shared" si="333"/>
        <v>0</v>
      </c>
      <c r="T954" s="14">
        <f t="shared" si="346"/>
        <v>0</v>
      </c>
      <c r="U954" s="4" t="str">
        <f t="shared" si="360"/>
        <v>J=</v>
      </c>
      <c r="V954" s="29">
        <f t="shared" si="361"/>
        <v>45342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34"/>
        <v>45318</v>
      </c>
      <c r="B955" s="144">
        <f t="shared" ca="1" si="348"/>
        <v>415.98752656000005</v>
      </c>
      <c r="C955" s="14">
        <f t="shared" si="349"/>
        <v>414.59936910000005</v>
      </c>
      <c r="D955" s="13">
        <f ca="1">IF(A955&lt;$B$1,VLOOKUP(A955,[1]DI!$A$4:$B$15000,2,FALSE),0)</f>
        <v>0</v>
      </c>
      <c r="E955" s="14">
        <f t="shared" ca="1" si="350"/>
        <v>1</v>
      </c>
      <c r="F955" s="14">
        <f ca="1">(TRUNC(PRODUCT($E$12:$E954),16))</f>
        <v>1.3214944242528099</v>
      </c>
      <c r="G955" s="14">
        <f t="shared" ca="1" si="351"/>
        <v>1.31860817038153</v>
      </c>
      <c r="H955" s="14">
        <f t="shared" ca="1" si="352"/>
        <v>1.00218886</v>
      </c>
      <c r="I955" s="13">
        <f t="shared" si="336"/>
        <v>0.06</v>
      </c>
      <c r="J955" s="29">
        <f t="shared" si="363"/>
        <v>45313</v>
      </c>
      <c r="K955" s="2">
        <f t="shared" si="353"/>
        <v>4</v>
      </c>
      <c r="L955" s="17">
        <f t="shared" si="354"/>
        <v>5</v>
      </c>
      <c r="M955" s="12">
        <f t="shared" si="355"/>
        <v>1.001156798</v>
      </c>
      <c r="N955" s="12">
        <f t="shared" ca="1" si="356"/>
        <v>1.0033481900000001</v>
      </c>
      <c r="O955" s="179">
        <f t="shared" si="357"/>
        <v>0</v>
      </c>
      <c r="P955" s="14">
        <f t="shared" ca="1" si="358"/>
        <v>1.38815746</v>
      </c>
      <c r="Q955" s="14">
        <f t="shared" si="362"/>
        <v>0</v>
      </c>
      <c r="R955" s="14">
        <f t="shared" ca="1" si="359"/>
        <v>0</v>
      </c>
      <c r="S955" s="20">
        <f t="shared" si="333"/>
        <v>0</v>
      </c>
      <c r="T955" s="14">
        <f t="shared" si="346"/>
        <v>0</v>
      </c>
      <c r="U955" s="4" t="str">
        <f t="shared" si="360"/>
        <v>J=</v>
      </c>
      <c r="V955" s="29">
        <f t="shared" si="361"/>
        <v>45342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34"/>
        <v>45319</v>
      </c>
      <c r="B956" s="144">
        <f t="shared" ca="1" si="348"/>
        <v>415.98752656000005</v>
      </c>
      <c r="C956" s="14">
        <f t="shared" si="349"/>
        <v>414.59936910000005</v>
      </c>
      <c r="D956" s="13">
        <f ca="1">IF(A956&lt;$B$1,VLOOKUP(A956,[1]DI!$A$4:$B$15000,2,FALSE),0)</f>
        <v>0</v>
      </c>
      <c r="E956" s="14">
        <f t="shared" ca="1" si="350"/>
        <v>1</v>
      </c>
      <c r="F956" s="14">
        <f ca="1">(TRUNC(PRODUCT($E$12:$E955),16))</f>
        <v>1.3214944242528099</v>
      </c>
      <c r="G956" s="14">
        <f t="shared" ca="1" si="351"/>
        <v>1.31860817038153</v>
      </c>
      <c r="H956" s="14">
        <f t="shared" ca="1" si="352"/>
        <v>1.00218886</v>
      </c>
      <c r="I956" s="13">
        <f t="shared" si="336"/>
        <v>0.06</v>
      </c>
      <c r="J956" s="29">
        <f t="shared" si="363"/>
        <v>45313</v>
      </c>
      <c r="K956" s="2">
        <f t="shared" si="353"/>
        <v>4</v>
      </c>
      <c r="L956" s="17">
        <f t="shared" si="354"/>
        <v>5</v>
      </c>
      <c r="M956" s="12">
        <f t="shared" si="355"/>
        <v>1.001156798</v>
      </c>
      <c r="N956" s="12">
        <f t="shared" ca="1" si="356"/>
        <v>1.0033481900000001</v>
      </c>
      <c r="O956" s="179">
        <f t="shared" si="357"/>
        <v>0</v>
      </c>
      <c r="P956" s="14">
        <f t="shared" ca="1" si="358"/>
        <v>1.38815746</v>
      </c>
      <c r="Q956" s="14">
        <f t="shared" si="362"/>
        <v>0</v>
      </c>
      <c r="R956" s="14">
        <f t="shared" ca="1" si="359"/>
        <v>0</v>
      </c>
      <c r="S956" s="20">
        <f t="shared" si="333"/>
        <v>0</v>
      </c>
      <c r="T956" s="14">
        <f t="shared" si="346"/>
        <v>0</v>
      </c>
      <c r="U956" s="4" t="str">
        <f t="shared" si="360"/>
        <v>J=</v>
      </c>
      <c r="V956" s="29">
        <f t="shared" si="361"/>
        <v>45342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34"/>
        <v>45320</v>
      </c>
      <c r="B957" s="144">
        <f t="shared" ca="1" si="348"/>
        <v>415.98752656000005</v>
      </c>
      <c r="C957" s="14">
        <f t="shared" si="349"/>
        <v>414.59936910000005</v>
      </c>
      <c r="D957" s="13">
        <f ca="1">IF(A957&lt;$B$1,VLOOKUP(A957,[1]DI!$A$4:$B$15000,2,FALSE),0)</f>
        <v>0.11650000000000001</v>
      </c>
      <c r="E957" s="14">
        <f t="shared" ca="1" si="350"/>
        <v>1.0004373900000001</v>
      </c>
      <c r="F957" s="14">
        <f ca="1">(TRUNC(PRODUCT($E$12:$E956),16))</f>
        <v>1.3214944242528099</v>
      </c>
      <c r="G957" s="14">
        <f t="shared" ca="1" si="351"/>
        <v>1.31860817038153</v>
      </c>
      <c r="H957" s="14">
        <f t="shared" ca="1" si="352"/>
        <v>1.00218886</v>
      </c>
      <c r="I957" s="13">
        <f t="shared" si="336"/>
        <v>0.06</v>
      </c>
      <c r="J957" s="29">
        <f t="shared" si="363"/>
        <v>45313</v>
      </c>
      <c r="K957" s="2">
        <f t="shared" si="353"/>
        <v>5</v>
      </c>
      <c r="L957" s="17">
        <f t="shared" si="354"/>
        <v>5</v>
      </c>
      <c r="M957" s="12">
        <f t="shared" si="355"/>
        <v>1.001156798</v>
      </c>
      <c r="N957" s="12">
        <f t="shared" ca="1" si="356"/>
        <v>1.0033481900000001</v>
      </c>
      <c r="O957" s="179">
        <f t="shared" si="357"/>
        <v>0</v>
      </c>
      <c r="P957" s="14">
        <f t="shared" ca="1" si="358"/>
        <v>1.38815746</v>
      </c>
      <c r="Q957" s="14">
        <f t="shared" si="362"/>
        <v>0</v>
      </c>
      <c r="R957" s="14">
        <f t="shared" ca="1" si="359"/>
        <v>0</v>
      </c>
      <c r="S957" s="20">
        <f t="shared" si="333"/>
        <v>0</v>
      </c>
      <c r="T957" s="14">
        <f t="shared" si="346"/>
        <v>0</v>
      </c>
      <c r="U957" s="4" t="str">
        <f t="shared" si="360"/>
        <v>J=</v>
      </c>
      <c r="V957" s="29">
        <f t="shared" si="361"/>
        <v>45342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35">
        <f t="shared" si="334"/>
        <v>45321</v>
      </c>
      <c r="B958" s="144">
        <f t="shared" ca="1" si="348"/>
        <v>416.26571651000006</v>
      </c>
      <c r="C958" s="14">
        <f t="shared" si="349"/>
        <v>414.59936910000005</v>
      </c>
      <c r="D958" s="13">
        <f ca="1">IF(A958&lt;$B$1,VLOOKUP(A958,[1]DI!$A$4:$B$15000,2,FALSE),0)</f>
        <v>0.11650000000000001</v>
      </c>
      <c r="E958" s="14">
        <f t="shared" ca="1" si="350"/>
        <v>1.0004373900000001</v>
      </c>
      <c r="F958" s="14">
        <f ca="1">(TRUNC(PRODUCT($E$12:$E957),16))</f>
        <v>1.3220724326990401</v>
      </c>
      <c r="G958" s="14">
        <f t="shared" ca="1" si="351"/>
        <v>1.31860817038153</v>
      </c>
      <c r="H958" s="14">
        <f t="shared" ca="1" si="352"/>
        <v>1.00262721</v>
      </c>
      <c r="I958" s="13">
        <f t="shared" si="336"/>
        <v>0.06</v>
      </c>
      <c r="J958" s="29">
        <f t="shared" si="363"/>
        <v>45313</v>
      </c>
      <c r="K958" s="2">
        <f t="shared" si="353"/>
        <v>6</v>
      </c>
      <c r="L958" s="17">
        <f t="shared" si="354"/>
        <v>6</v>
      </c>
      <c r="M958" s="12">
        <f t="shared" si="355"/>
        <v>1.0013883180000001</v>
      </c>
      <c r="N958" s="12">
        <f t="shared" ca="1" si="356"/>
        <v>1.004019175</v>
      </c>
      <c r="O958" s="179">
        <f t="shared" si="357"/>
        <v>0</v>
      </c>
      <c r="P958" s="14">
        <f t="shared" ca="1" si="358"/>
        <v>1.66634741</v>
      </c>
      <c r="Q958" s="14">
        <f t="shared" si="362"/>
        <v>0</v>
      </c>
      <c r="R958" s="14">
        <f t="shared" ca="1" si="359"/>
        <v>0</v>
      </c>
      <c r="S958" s="20">
        <f t="shared" si="333"/>
        <v>0</v>
      </c>
      <c r="T958" s="14">
        <f t="shared" si="346"/>
        <v>0</v>
      </c>
      <c r="U958" s="4" t="str">
        <f t="shared" si="360"/>
        <v>J=</v>
      </c>
      <c r="V958" s="29">
        <f t="shared" si="361"/>
        <v>45342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35">
        <f t="shared" si="334"/>
        <v>45322</v>
      </c>
      <c r="B959" s="144">
        <f t="shared" ca="1" si="348"/>
        <v>416.54409180000005</v>
      </c>
      <c r="C959" s="14">
        <f t="shared" si="349"/>
        <v>414.59936910000005</v>
      </c>
      <c r="D959" s="13">
        <f ca="1">IF(A959&lt;$B$1,VLOOKUP(A959,[1]DI!$A$4:$B$15000,2,FALSE),0)</f>
        <v>0.11650000000000001</v>
      </c>
      <c r="E959" s="14">
        <f t="shared" ca="1" si="350"/>
        <v>1.0004373900000001</v>
      </c>
      <c r="F959" s="14">
        <f ca="1">(TRUNC(PRODUCT($E$12:$E958),16))</f>
        <v>1.3226506939603799</v>
      </c>
      <c r="G959" s="14">
        <f t="shared" ca="1" si="351"/>
        <v>1.31860817038153</v>
      </c>
      <c r="H959" s="14">
        <f t="shared" ca="1" si="352"/>
        <v>1.00306575</v>
      </c>
      <c r="I959" s="13">
        <f t="shared" si="336"/>
        <v>0.06</v>
      </c>
      <c r="J959" s="29">
        <f t="shared" si="363"/>
        <v>45313</v>
      </c>
      <c r="K959" s="2">
        <f t="shared" si="353"/>
        <v>7</v>
      </c>
      <c r="L959" s="17">
        <f t="shared" si="354"/>
        <v>7</v>
      </c>
      <c r="M959" s="12">
        <f t="shared" si="355"/>
        <v>1.001619891</v>
      </c>
      <c r="N959" s="12">
        <f t="shared" ca="1" si="356"/>
        <v>1.0046906069999999</v>
      </c>
      <c r="O959" s="179">
        <f t="shared" si="357"/>
        <v>0</v>
      </c>
      <c r="P959" s="14">
        <f t="shared" ca="1" si="358"/>
        <v>1.9447227</v>
      </c>
      <c r="Q959" s="14">
        <f t="shared" si="362"/>
        <v>0</v>
      </c>
      <c r="R959" s="14">
        <f t="shared" ca="1" si="359"/>
        <v>0</v>
      </c>
      <c r="S959" s="20">
        <f t="shared" si="333"/>
        <v>0</v>
      </c>
      <c r="T959" s="14">
        <f t="shared" si="346"/>
        <v>0</v>
      </c>
      <c r="U959" s="4" t="str">
        <f t="shared" si="360"/>
        <v>J=</v>
      </c>
      <c r="V959" s="29">
        <f t="shared" si="361"/>
        <v>45342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34"/>
        <v>45323</v>
      </c>
      <c r="B960" s="144">
        <f t="shared" ca="1" si="348"/>
        <v>416.82265324000002</v>
      </c>
      <c r="C960" s="14">
        <f t="shared" si="349"/>
        <v>414.59936910000005</v>
      </c>
      <c r="D960" s="13">
        <f ca="1">IF(A960&lt;$B$1,VLOOKUP(A960,[1]DI!$A$4:$B$15000,2,FALSE),0)</f>
        <v>0.1115</v>
      </c>
      <c r="E960" s="14">
        <f t="shared" ca="1" si="350"/>
        <v>1.00041957</v>
      </c>
      <c r="F960" s="14">
        <f ca="1">(TRUNC(PRODUCT($E$12:$E959),16))</f>
        <v>1.32322920814741</v>
      </c>
      <c r="G960" s="14">
        <f t="shared" ca="1" si="351"/>
        <v>1.31860817038153</v>
      </c>
      <c r="H960" s="14">
        <f t="shared" ca="1" si="352"/>
        <v>1.0035044799999999</v>
      </c>
      <c r="I960" s="13">
        <f t="shared" si="336"/>
        <v>0.06</v>
      </c>
      <c r="J960" s="29">
        <f t="shared" si="363"/>
        <v>45313</v>
      </c>
      <c r="K960" s="2">
        <f t="shared" si="353"/>
        <v>8</v>
      </c>
      <c r="L960" s="17">
        <f t="shared" si="354"/>
        <v>8</v>
      </c>
      <c r="M960" s="12">
        <f t="shared" si="355"/>
        <v>1.0018515189999999</v>
      </c>
      <c r="N960" s="12">
        <f t="shared" ca="1" si="356"/>
        <v>1.0053624880000001</v>
      </c>
      <c r="O960" s="179">
        <f t="shared" si="357"/>
        <v>0</v>
      </c>
      <c r="P960" s="14">
        <f t="shared" ca="1" si="358"/>
        <v>2.2232841400000001</v>
      </c>
      <c r="Q960" s="14">
        <f t="shared" si="362"/>
        <v>0</v>
      </c>
      <c r="R960" s="14">
        <f t="shared" ca="1" si="359"/>
        <v>0</v>
      </c>
      <c r="S960" s="20">
        <f t="shared" si="333"/>
        <v>0</v>
      </c>
      <c r="T960" s="14">
        <f t="shared" si="346"/>
        <v>0</v>
      </c>
      <c r="U960" s="4" t="str">
        <f t="shared" si="360"/>
        <v>J=</v>
      </c>
      <c r="V960" s="29">
        <f t="shared" si="361"/>
        <v>45342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34"/>
        <v>45324</v>
      </c>
      <c r="B961" s="144">
        <f t="shared" ca="1" si="348"/>
        <v>417.09397080000002</v>
      </c>
      <c r="C961" s="14">
        <f t="shared" si="349"/>
        <v>414.59936910000005</v>
      </c>
      <c r="D961" s="13">
        <f ca="1">IF(A961&lt;$B$1,VLOOKUP(A961,[1]DI!$A$4:$B$15000,2,FALSE),0)</f>
        <v>0.1115</v>
      </c>
      <c r="E961" s="14">
        <f t="shared" ca="1" si="350"/>
        <v>1.00041957</v>
      </c>
      <c r="F961" s="14">
        <f ca="1">(TRUNC(PRODUCT($E$12:$E960),16))</f>
        <v>1.32378439542627</v>
      </c>
      <c r="G961" s="14">
        <f t="shared" ca="1" si="351"/>
        <v>1.31860817038153</v>
      </c>
      <c r="H961" s="14">
        <f t="shared" ca="1" si="352"/>
        <v>1.0039255199999999</v>
      </c>
      <c r="I961" s="13">
        <f t="shared" si="336"/>
        <v>0.06</v>
      </c>
      <c r="J961" s="29">
        <f t="shared" si="363"/>
        <v>45313</v>
      </c>
      <c r="K961" s="2">
        <f t="shared" si="353"/>
        <v>9</v>
      </c>
      <c r="L961" s="17">
        <f t="shared" si="354"/>
        <v>9</v>
      </c>
      <c r="M961" s="12">
        <f t="shared" si="355"/>
        <v>1.0020831990000001</v>
      </c>
      <c r="N961" s="12">
        <f t="shared" ca="1" si="356"/>
        <v>1.0060168970000001</v>
      </c>
      <c r="O961" s="179">
        <f t="shared" si="357"/>
        <v>0</v>
      </c>
      <c r="P961" s="14">
        <f t="shared" ca="1" si="358"/>
        <v>2.4946017</v>
      </c>
      <c r="Q961" s="14">
        <f t="shared" si="362"/>
        <v>0</v>
      </c>
      <c r="R961" s="14">
        <f t="shared" ca="1" si="359"/>
        <v>0</v>
      </c>
      <c r="S961" s="20">
        <f t="shared" si="333"/>
        <v>0</v>
      </c>
      <c r="T961" s="14">
        <f t="shared" si="346"/>
        <v>0</v>
      </c>
      <c r="U961" s="4" t="str">
        <f t="shared" si="360"/>
        <v>J=</v>
      </c>
      <c r="V961" s="29">
        <f t="shared" si="361"/>
        <v>45342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34"/>
        <v>45325</v>
      </c>
      <c r="B962" s="144">
        <f t="shared" ca="1" si="348"/>
        <v>417.36546663000007</v>
      </c>
      <c r="C962" s="14">
        <f t="shared" si="349"/>
        <v>414.59936910000005</v>
      </c>
      <c r="D962" s="13">
        <f ca="1">IF(A962&lt;$B$1,VLOOKUP(A962,[1]DI!$A$4:$B$15000,2,FALSE),0)</f>
        <v>0</v>
      </c>
      <c r="E962" s="14">
        <f t="shared" ca="1" si="350"/>
        <v>1</v>
      </c>
      <c r="F962" s="14">
        <f ca="1">(TRUNC(PRODUCT($E$12:$E961),16))</f>
        <v>1.3243398156450601</v>
      </c>
      <c r="G962" s="14">
        <f t="shared" ca="1" si="351"/>
        <v>1.31860817038153</v>
      </c>
      <c r="H962" s="14">
        <f t="shared" ca="1" si="352"/>
        <v>1.0043467399999999</v>
      </c>
      <c r="I962" s="13">
        <f t="shared" si="336"/>
        <v>0.06</v>
      </c>
      <c r="J962" s="29">
        <f t="shared" si="363"/>
        <v>45313</v>
      </c>
      <c r="K962" s="2">
        <f t="shared" si="353"/>
        <v>9</v>
      </c>
      <c r="L962" s="17">
        <f t="shared" si="354"/>
        <v>10</v>
      </c>
      <c r="M962" s="12">
        <f t="shared" si="355"/>
        <v>1.0023149339999999</v>
      </c>
      <c r="N962" s="12">
        <f t="shared" ca="1" si="356"/>
        <v>1.0066717359999999</v>
      </c>
      <c r="O962" s="179">
        <f t="shared" si="357"/>
        <v>0</v>
      </c>
      <c r="P962" s="14">
        <f t="shared" ca="1" si="358"/>
        <v>2.7660975300000001</v>
      </c>
      <c r="Q962" s="14">
        <f t="shared" si="362"/>
        <v>0</v>
      </c>
      <c r="R962" s="14">
        <f t="shared" ca="1" si="359"/>
        <v>0</v>
      </c>
      <c r="S962" s="20">
        <f t="shared" si="333"/>
        <v>0</v>
      </c>
      <c r="T962" s="14">
        <f t="shared" si="346"/>
        <v>0</v>
      </c>
      <c r="U962" s="4" t="str">
        <f t="shared" si="360"/>
        <v>J=</v>
      </c>
      <c r="V962" s="29">
        <f t="shared" si="361"/>
        <v>45342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34"/>
        <v>45326</v>
      </c>
      <c r="B963" s="144">
        <f t="shared" ca="1" si="348"/>
        <v>417.36546663000007</v>
      </c>
      <c r="C963" s="14">
        <f t="shared" si="349"/>
        <v>414.59936910000005</v>
      </c>
      <c r="D963" s="13">
        <f ca="1">IF(A963&lt;$B$1,VLOOKUP(A963,[1]DI!$A$4:$B$15000,2,FALSE),0)</f>
        <v>0</v>
      </c>
      <c r="E963" s="14">
        <f t="shared" ca="1" si="350"/>
        <v>1</v>
      </c>
      <c r="F963" s="14">
        <f ca="1">(TRUNC(PRODUCT($E$12:$E962),16))</f>
        <v>1.3243398156450601</v>
      </c>
      <c r="G963" s="14">
        <f t="shared" ca="1" si="351"/>
        <v>1.31860817038153</v>
      </c>
      <c r="H963" s="14">
        <f t="shared" ca="1" si="352"/>
        <v>1.0043467399999999</v>
      </c>
      <c r="I963" s="13">
        <f t="shared" si="336"/>
        <v>0.06</v>
      </c>
      <c r="J963" s="29">
        <f t="shared" si="363"/>
        <v>45313</v>
      </c>
      <c r="K963" s="2">
        <f t="shared" si="353"/>
        <v>9</v>
      </c>
      <c r="L963" s="17">
        <f t="shared" si="354"/>
        <v>10</v>
      </c>
      <c r="M963" s="12">
        <f t="shared" si="355"/>
        <v>1.0023149339999999</v>
      </c>
      <c r="N963" s="12">
        <f t="shared" ca="1" si="356"/>
        <v>1.0066717359999999</v>
      </c>
      <c r="O963" s="179">
        <f t="shared" si="357"/>
        <v>0</v>
      </c>
      <c r="P963" s="14">
        <f t="shared" ca="1" si="358"/>
        <v>2.7660975300000001</v>
      </c>
      <c r="Q963" s="14">
        <f t="shared" si="362"/>
        <v>0</v>
      </c>
      <c r="R963" s="14">
        <f t="shared" ca="1" si="359"/>
        <v>0</v>
      </c>
      <c r="S963" s="20">
        <f t="shared" si="333"/>
        <v>0</v>
      </c>
      <c r="T963" s="14">
        <f t="shared" si="346"/>
        <v>0</v>
      </c>
      <c r="U963" s="4" t="str">
        <f t="shared" si="360"/>
        <v>J=</v>
      </c>
      <c r="V963" s="29">
        <f t="shared" si="361"/>
        <v>45342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34"/>
        <v>45327</v>
      </c>
      <c r="B964" s="144">
        <f t="shared" ca="1" si="348"/>
        <v>417.36546663000007</v>
      </c>
      <c r="C964" s="14">
        <f t="shared" si="349"/>
        <v>414.59936910000005</v>
      </c>
      <c r="D964" s="13">
        <f ca="1">IF(A964&lt;$B$1,VLOOKUP(A964,[1]DI!$A$4:$B$15000,2,FALSE),0)</f>
        <v>0.1115</v>
      </c>
      <c r="E964" s="14">
        <f t="shared" ca="1" si="350"/>
        <v>1.00041957</v>
      </c>
      <c r="F964" s="14">
        <f ca="1">(TRUNC(PRODUCT($E$12:$E963),16))</f>
        <v>1.3243398156450601</v>
      </c>
      <c r="G964" s="14">
        <f t="shared" ca="1" si="351"/>
        <v>1.31860817038153</v>
      </c>
      <c r="H964" s="14">
        <f t="shared" ca="1" si="352"/>
        <v>1.0043467399999999</v>
      </c>
      <c r="I964" s="13">
        <f t="shared" si="336"/>
        <v>0.06</v>
      </c>
      <c r="J964" s="29">
        <f t="shared" si="363"/>
        <v>45313</v>
      </c>
      <c r="K964" s="2">
        <f t="shared" si="353"/>
        <v>10</v>
      </c>
      <c r="L964" s="17">
        <f t="shared" si="354"/>
        <v>10</v>
      </c>
      <c r="M964" s="12">
        <f t="shared" si="355"/>
        <v>1.0023149339999999</v>
      </c>
      <c r="N964" s="12">
        <f t="shared" ca="1" si="356"/>
        <v>1.0066717359999999</v>
      </c>
      <c r="O964" s="179">
        <f t="shared" si="357"/>
        <v>0</v>
      </c>
      <c r="P964" s="14">
        <f t="shared" ca="1" si="358"/>
        <v>2.7660975300000001</v>
      </c>
      <c r="Q964" s="14">
        <f t="shared" si="362"/>
        <v>0</v>
      </c>
      <c r="R964" s="14">
        <f t="shared" ca="1" si="359"/>
        <v>0</v>
      </c>
      <c r="S964" s="20">
        <f t="shared" si="333"/>
        <v>0</v>
      </c>
      <c r="T964" s="14">
        <f t="shared" si="346"/>
        <v>0</v>
      </c>
      <c r="U964" s="4" t="str">
        <f t="shared" si="360"/>
        <v>J=</v>
      </c>
      <c r="V964" s="29">
        <f t="shared" si="361"/>
        <v>45342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34"/>
        <v>45328</v>
      </c>
      <c r="B965" s="144">
        <f t="shared" ca="1" si="348"/>
        <v>417.63713618000003</v>
      </c>
      <c r="C965" s="14">
        <f t="shared" si="349"/>
        <v>414.59936910000005</v>
      </c>
      <c r="D965" s="13">
        <f ca="1">IF(A965&lt;$B$1,VLOOKUP(A965,[1]DI!$A$4:$B$15000,2,FALSE),0)</f>
        <v>0.1115</v>
      </c>
      <c r="E965" s="14">
        <f t="shared" ca="1" si="350"/>
        <v>1.00041957</v>
      </c>
      <c r="F965" s="14">
        <f ca="1">(TRUNC(PRODUCT($E$12:$E964),16))</f>
        <v>1.32489546890151</v>
      </c>
      <c r="G965" s="14">
        <f t="shared" ca="1" si="351"/>
        <v>1.31860817038153</v>
      </c>
      <c r="H965" s="14">
        <f t="shared" ca="1" si="352"/>
        <v>1.00476813</v>
      </c>
      <c r="I965" s="13">
        <f t="shared" si="336"/>
        <v>0.06</v>
      </c>
      <c r="J965" s="29">
        <f t="shared" si="363"/>
        <v>45313</v>
      </c>
      <c r="K965" s="2">
        <f t="shared" si="353"/>
        <v>11</v>
      </c>
      <c r="L965" s="17">
        <f t="shared" si="354"/>
        <v>11</v>
      </c>
      <c r="M965" s="12">
        <f t="shared" si="355"/>
        <v>1.0025467210000001</v>
      </c>
      <c r="N965" s="12">
        <f t="shared" ca="1" si="356"/>
        <v>1.007326994</v>
      </c>
      <c r="O965" s="179">
        <f t="shared" si="357"/>
        <v>0</v>
      </c>
      <c r="P965" s="14">
        <f t="shared" ca="1" si="358"/>
        <v>3.0377670800000001</v>
      </c>
      <c r="Q965" s="14">
        <f t="shared" si="362"/>
        <v>0</v>
      </c>
      <c r="R965" s="14">
        <f t="shared" ca="1" si="359"/>
        <v>0</v>
      </c>
      <c r="S965" s="20">
        <f t="shared" si="333"/>
        <v>0</v>
      </c>
      <c r="T965" s="14">
        <f t="shared" si="346"/>
        <v>0</v>
      </c>
      <c r="U965" s="4" t="str">
        <f t="shared" si="360"/>
        <v>J=</v>
      </c>
      <c r="V965" s="29">
        <f t="shared" si="361"/>
        <v>45342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34"/>
        <v>45329</v>
      </c>
      <c r="B966" s="144">
        <f t="shared" ca="1" si="348"/>
        <v>417.90898443000003</v>
      </c>
      <c r="C966" s="14">
        <f t="shared" si="349"/>
        <v>414.59936910000005</v>
      </c>
      <c r="D966" s="13">
        <f ca="1">IF(A966&lt;$B$1,VLOOKUP(A966,[1]DI!$A$4:$B$15000,2,FALSE),0)</f>
        <v>0.1115</v>
      </c>
      <c r="E966" s="14">
        <f t="shared" ca="1" si="350"/>
        <v>1.00041957</v>
      </c>
      <c r="F966" s="14">
        <f ca="1">(TRUNC(PRODUCT($E$12:$E965),16))</f>
        <v>1.3254513552934</v>
      </c>
      <c r="G966" s="14">
        <f t="shared" ca="1" si="351"/>
        <v>1.31860817038153</v>
      </c>
      <c r="H966" s="14">
        <f t="shared" ca="1" si="352"/>
        <v>1.0051897000000001</v>
      </c>
      <c r="I966" s="13">
        <f t="shared" si="336"/>
        <v>0.06</v>
      </c>
      <c r="J966" s="29">
        <f t="shared" si="363"/>
        <v>45313</v>
      </c>
      <c r="K966" s="2">
        <f t="shared" si="353"/>
        <v>12</v>
      </c>
      <c r="L966" s="17">
        <f t="shared" si="354"/>
        <v>12</v>
      </c>
      <c r="M966" s="12">
        <f t="shared" si="355"/>
        <v>1.0027785629999999</v>
      </c>
      <c r="N966" s="12">
        <f t="shared" ca="1" si="356"/>
        <v>1.007982683</v>
      </c>
      <c r="O966" s="179">
        <f t="shared" si="357"/>
        <v>0</v>
      </c>
      <c r="P966" s="14">
        <f t="shared" ca="1" si="358"/>
        <v>3.3096153300000002</v>
      </c>
      <c r="Q966" s="14">
        <f t="shared" si="362"/>
        <v>0</v>
      </c>
      <c r="R966" s="14">
        <f t="shared" ca="1" si="359"/>
        <v>0</v>
      </c>
      <c r="S966" s="20">
        <f t="shared" si="333"/>
        <v>0</v>
      </c>
      <c r="T966" s="14">
        <f t="shared" si="346"/>
        <v>0</v>
      </c>
      <c r="U966" s="4" t="str">
        <f t="shared" si="360"/>
        <v>J=</v>
      </c>
      <c r="V966" s="29">
        <f t="shared" si="361"/>
        <v>45342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ht="15" x14ac:dyDescent="0.25">
      <c r="A967" s="35">
        <f t="shared" si="334"/>
        <v>45330</v>
      </c>
      <c r="B967" s="144">
        <f t="shared" ca="1" si="348"/>
        <v>418.18101054000005</v>
      </c>
      <c r="C967" s="14">
        <f t="shared" si="349"/>
        <v>414.59936910000005</v>
      </c>
      <c r="D967" s="13">
        <f ca="1">IF(A967&lt;$B$1,VLOOKUP(A967,[1]DI!$A$4:$B$15000,2,FALSE),0)</f>
        <v>0.1115</v>
      </c>
      <c r="E967" s="14">
        <f t="shared" ca="1" si="350"/>
        <v>1.00041957</v>
      </c>
      <c r="F967" s="14">
        <f ca="1">(TRUNC(PRODUCT($E$12:$E966),16))</f>
        <v>1.32600747491854</v>
      </c>
      <c r="G967" s="14">
        <f t="shared" ca="1" si="351"/>
        <v>1.31860817038153</v>
      </c>
      <c r="H967" s="14">
        <f t="shared" ca="1" si="352"/>
        <v>1.00561145</v>
      </c>
      <c r="I967" s="13">
        <f t="shared" si="336"/>
        <v>0.06</v>
      </c>
      <c r="J967" s="29">
        <f t="shared" si="363"/>
        <v>45313</v>
      </c>
      <c r="K967" s="2">
        <f t="shared" si="353"/>
        <v>13</v>
      </c>
      <c r="L967" s="17">
        <f t="shared" si="354"/>
        <v>13</v>
      </c>
      <c r="M967" s="12">
        <f t="shared" si="355"/>
        <v>1.0030104580000001</v>
      </c>
      <c r="N967" s="12">
        <f t="shared" ca="1" si="356"/>
        <v>1.008638801</v>
      </c>
      <c r="O967" s="179">
        <v>21.5</v>
      </c>
      <c r="P967" s="14">
        <f t="shared" ca="1" si="358"/>
        <v>3.5816414399999998</v>
      </c>
      <c r="Q967" s="14">
        <f ca="1">P967</f>
        <v>3.5816414399999998</v>
      </c>
      <c r="R967" s="14">
        <f t="shared" ca="1" si="359"/>
        <v>0</v>
      </c>
      <c r="S967" s="152">
        <f>T967/C967</f>
        <v>1.0656720316750717E-2</v>
      </c>
      <c r="T967" s="147">
        <v>4.41826952</v>
      </c>
      <c r="U967" s="4" t="str">
        <f t="shared" si="360"/>
        <v>J=</v>
      </c>
      <c r="V967" s="29">
        <f t="shared" si="361"/>
        <v>45342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34"/>
        <v>45331</v>
      </c>
      <c r="B968" s="144">
        <f t="shared" ca="1" si="348"/>
        <v>410.44809466000004</v>
      </c>
      <c r="C968" s="14">
        <f t="shared" si="349"/>
        <v>410.18109958000002</v>
      </c>
      <c r="D968" s="13">
        <f ca="1">IF(A968&lt;$B$1,VLOOKUP(A968,[1]DI!$A$4:$B$15000,2,FALSE),0)</f>
        <v>0.1115</v>
      </c>
      <c r="E968" s="14">
        <f t="shared" ca="1" si="350"/>
        <v>1.00041957</v>
      </c>
      <c r="F968" s="14">
        <f ca="1">(TRUNC(PRODUCT($E$12:$E967),16))</f>
        <v>1.32656382787479</v>
      </c>
      <c r="G968" s="14">
        <f t="shared" ca="1" si="351"/>
        <v>1.32600747491854</v>
      </c>
      <c r="H968" s="14">
        <f t="shared" ca="1" si="352"/>
        <v>1.00041957</v>
      </c>
      <c r="I968" s="13">
        <f t="shared" si="336"/>
        <v>0.06</v>
      </c>
      <c r="J968" s="29">
        <f t="shared" si="363"/>
        <v>45330</v>
      </c>
      <c r="K968" s="2">
        <f t="shared" si="353"/>
        <v>1</v>
      </c>
      <c r="L968" s="17">
        <f t="shared" si="354"/>
        <v>1</v>
      </c>
      <c r="M968" s="12">
        <f t="shared" si="355"/>
        <v>1.0002312529999999</v>
      </c>
      <c r="N968" s="12">
        <f t="shared" ca="1" si="356"/>
        <v>1.00065092</v>
      </c>
      <c r="O968" s="179">
        <f t="shared" si="357"/>
        <v>0</v>
      </c>
      <c r="P968" s="14">
        <f t="shared" ca="1" si="358"/>
        <v>0.26699508</v>
      </c>
      <c r="Q968" s="14">
        <v>0</v>
      </c>
      <c r="R968" s="14">
        <f t="shared" ca="1" si="359"/>
        <v>0</v>
      </c>
      <c r="S968" s="20">
        <f t="shared" si="333"/>
        <v>0</v>
      </c>
      <c r="T968" s="14">
        <f t="shared" si="346"/>
        <v>0</v>
      </c>
      <c r="U968" s="4" t="str">
        <f t="shared" si="360"/>
        <v>J=</v>
      </c>
      <c r="V968" s="29">
        <f t="shared" si="361"/>
        <v>45342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34"/>
        <v>45332</v>
      </c>
      <c r="B969" s="144">
        <f t="shared" ca="1" si="348"/>
        <v>410.62030796000005</v>
      </c>
      <c r="C969" s="14">
        <f t="shared" si="349"/>
        <v>410.18109958000002</v>
      </c>
      <c r="D969" s="13">
        <f ca="1">IF(A969&lt;$B$1,VLOOKUP(A969,[1]DI!$A$4:$B$15000,2,FALSE),0)</f>
        <v>0</v>
      </c>
      <c r="E969" s="14">
        <f t="shared" ca="1" si="350"/>
        <v>1</v>
      </c>
      <c r="F969" s="14">
        <f ca="1">(TRUNC(PRODUCT($E$12:$E968),16))</f>
        <v>1.3271204142600499</v>
      </c>
      <c r="G969" s="14">
        <f t="shared" ca="1" si="351"/>
        <v>1.32600747491854</v>
      </c>
      <c r="H969" s="14">
        <f t="shared" ca="1" si="352"/>
        <v>1.0008393200000001</v>
      </c>
      <c r="I969" s="13">
        <f t="shared" si="336"/>
        <v>0.06</v>
      </c>
      <c r="J969" s="29">
        <f t="shared" si="363"/>
        <v>45330</v>
      </c>
      <c r="K969" s="2">
        <f t="shared" si="353"/>
        <v>1</v>
      </c>
      <c r="L969" s="17">
        <f t="shared" si="354"/>
        <v>1</v>
      </c>
      <c r="M969" s="12">
        <f t="shared" si="355"/>
        <v>1.0002312529999999</v>
      </c>
      <c r="N969" s="12">
        <f t="shared" ca="1" si="356"/>
        <v>1.0010707670000001</v>
      </c>
      <c r="O969" s="179">
        <f t="shared" si="357"/>
        <v>0</v>
      </c>
      <c r="P969" s="14">
        <f t="shared" ca="1" si="358"/>
        <v>0.43920838000000001</v>
      </c>
      <c r="Q969" s="14">
        <f t="shared" si="362"/>
        <v>0</v>
      </c>
      <c r="R969" s="14">
        <f t="shared" ca="1" si="359"/>
        <v>0</v>
      </c>
      <c r="S969" s="20">
        <f t="shared" si="333"/>
        <v>0</v>
      </c>
      <c r="T969" s="14">
        <f t="shared" si="346"/>
        <v>0</v>
      </c>
      <c r="U969" s="4" t="str">
        <f t="shared" si="360"/>
        <v>J=</v>
      </c>
      <c r="V969" s="29">
        <f t="shared" si="361"/>
        <v>45342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34"/>
        <v>45333</v>
      </c>
      <c r="B970" s="144">
        <f t="shared" ca="1" si="348"/>
        <v>410.62030796000005</v>
      </c>
      <c r="C970" s="14">
        <f t="shared" si="349"/>
        <v>410.18109958000002</v>
      </c>
      <c r="D970" s="13">
        <f ca="1">IF(A970&lt;$B$1,VLOOKUP(A970,[1]DI!$A$4:$B$15000,2,FALSE),0)</f>
        <v>0</v>
      </c>
      <c r="E970" s="14">
        <f t="shared" ca="1" si="350"/>
        <v>1</v>
      </c>
      <c r="F970" s="14">
        <f ca="1">(TRUNC(PRODUCT($E$12:$E969),16))</f>
        <v>1.3271204142600499</v>
      </c>
      <c r="G970" s="14">
        <f t="shared" ca="1" si="351"/>
        <v>1.32600747491854</v>
      </c>
      <c r="H970" s="14">
        <f t="shared" ca="1" si="352"/>
        <v>1.0008393200000001</v>
      </c>
      <c r="I970" s="13">
        <f t="shared" si="336"/>
        <v>0.06</v>
      </c>
      <c r="J970" s="29">
        <f t="shared" si="363"/>
        <v>45330</v>
      </c>
      <c r="K970" s="2">
        <f t="shared" si="353"/>
        <v>1</v>
      </c>
      <c r="L970" s="17">
        <f t="shared" si="354"/>
        <v>1</v>
      </c>
      <c r="M970" s="12">
        <f t="shared" si="355"/>
        <v>1.0002312529999999</v>
      </c>
      <c r="N970" s="12">
        <f t="shared" ca="1" si="356"/>
        <v>1.0010707670000001</v>
      </c>
      <c r="O970" s="179">
        <f t="shared" si="357"/>
        <v>0</v>
      </c>
      <c r="P970" s="14">
        <f t="shared" ca="1" si="358"/>
        <v>0.43920838000000001</v>
      </c>
      <c r="Q970" s="14">
        <f t="shared" si="362"/>
        <v>0</v>
      </c>
      <c r="R970" s="14">
        <f t="shared" ca="1" si="359"/>
        <v>0</v>
      </c>
      <c r="S970" s="20">
        <f t="shared" si="333"/>
        <v>0</v>
      </c>
      <c r="T970" s="14">
        <f t="shared" si="346"/>
        <v>0</v>
      </c>
      <c r="U970" s="4" t="str">
        <f t="shared" si="360"/>
        <v>J=</v>
      </c>
      <c r="V970" s="29">
        <f t="shared" si="361"/>
        <v>45342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34"/>
        <v>45334</v>
      </c>
      <c r="B971" s="144">
        <f t="shared" ca="1" si="348"/>
        <v>410.62030796000005</v>
      </c>
      <c r="C971" s="14">
        <f t="shared" si="349"/>
        <v>410.18109958000002</v>
      </c>
      <c r="D971" s="13">
        <f ca="1">IF(A971&lt;$B$1,VLOOKUP(A971,[1]DI!$A$4:$B$15000,2,FALSE),0)</f>
        <v>0</v>
      </c>
      <c r="E971" s="14">
        <f t="shared" ca="1" si="350"/>
        <v>1</v>
      </c>
      <c r="F971" s="14">
        <f ca="1">(TRUNC(PRODUCT($E$12:$E970),16))</f>
        <v>1.3271204142600499</v>
      </c>
      <c r="G971" s="14">
        <f t="shared" ca="1" si="351"/>
        <v>1.32600747491854</v>
      </c>
      <c r="H971" s="14">
        <f t="shared" ca="1" si="352"/>
        <v>1.0008393200000001</v>
      </c>
      <c r="I971" s="13">
        <f t="shared" si="336"/>
        <v>0.06</v>
      </c>
      <c r="J971" s="29">
        <f t="shared" si="363"/>
        <v>45330</v>
      </c>
      <c r="K971" s="2">
        <f t="shared" si="353"/>
        <v>1</v>
      </c>
      <c r="L971" s="17">
        <f t="shared" si="354"/>
        <v>1</v>
      </c>
      <c r="M971" s="12">
        <f t="shared" si="355"/>
        <v>1.0002312529999999</v>
      </c>
      <c r="N971" s="12">
        <f t="shared" ca="1" si="356"/>
        <v>1.0010707670000001</v>
      </c>
      <c r="O971" s="179">
        <f t="shared" si="357"/>
        <v>0</v>
      </c>
      <c r="P971" s="14">
        <f t="shared" ca="1" si="358"/>
        <v>0.43920838000000001</v>
      </c>
      <c r="Q971" s="14">
        <f t="shared" si="362"/>
        <v>0</v>
      </c>
      <c r="R971" s="14">
        <f t="shared" ca="1" si="359"/>
        <v>0</v>
      </c>
      <c r="S971" s="20">
        <f t="shared" si="333"/>
        <v>0</v>
      </c>
      <c r="T971" s="14">
        <f t="shared" si="346"/>
        <v>0</v>
      </c>
      <c r="U971" s="4" t="str">
        <f t="shared" si="360"/>
        <v>J=</v>
      </c>
      <c r="V971" s="29">
        <f t="shared" si="361"/>
        <v>45342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34"/>
        <v>45335</v>
      </c>
      <c r="B972" s="144">
        <f t="shared" ca="1" si="348"/>
        <v>410.62030796000005</v>
      </c>
      <c r="C972" s="14">
        <f t="shared" si="349"/>
        <v>410.18109958000002</v>
      </c>
      <c r="D972" s="13">
        <f ca="1">IF(A972&lt;$B$1,VLOOKUP(A972,[1]DI!$A$4:$B$15000,2,FALSE),0)</f>
        <v>0</v>
      </c>
      <c r="E972" s="14">
        <f t="shared" ca="1" si="350"/>
        <v>1</v>
      </c>
      <c r="F972" s="14">
        <f ca="1">(TRUNC(PRODUCT($E$12:$E971),16))</f>
        <v>1.3271204142600499</v>
      </c>
      <c r="G972" s="14">
        <f t="shared" ca="1" si="351"/>
        <v>1.32600747491854</v>
      </c>
      <c r="H972" s="14">
        <f t="shared" ca="1" si="352"/>
        <v>1.0008393200000001</v>
      </c>
      <c r="I972" s="13">
        <f t="shared" si="336"/>
        <v>0.06</v>
      </c>
      <c r="J972" s="29">
        <f t="shared" si="363"/>
        <v>45330</v>
      </c>
      <c r="K972" s="2">
        <f t="shared" si="353"/>
        <v>1</v>
      </c>
      <c r="L972" s="17">
        <f t="shared" si="354"/>
        <v>1</v>
      </c>
      <c r="M972" s="12">
        <f t="shared" si="355"/>
        <v>1.0002312529999999</v>
      </c>
      <c r="N972" s="12">
        <f t="shared" ca="1" si="356"/>
        <v>1.0010707670000001</v>
      </c>
      <c r="O972" s="179">
        <f t="shared" si="357"/>
        <v>0</v>
      </c>
      <c r="P972" s="14">
        <f t="shared" ca="1" si="358"/>
        <v>0.43920838000000001</v>
      </c>
      <c r="Q972" s="14">
        <f t="shared" si="362"/>
        <v>0</v>
      </c>
      <c r="R972" s="14">
        <f t="shared" ca="1" si="359"/>
        <v>0</v>
      </c>
      <c r="S972" s="20">
        <f t="shared" ref="S972:S1035" si="364">IF($O972&gt;0,VLOOKUP($O972,$Y$12:$AE$150,7),0)</f>
        <v>0</v>
      </c>
      <c r="T972" s="14">
        <f t="shared" si="346"/>
        <v>0</v>
      </c>
      <c r="U972" s="4" t="str">
        <f t="shared" si="360"/>
        <v>J=</v>
      </c>
      <c r="V972" s="29">
        <f t="shared" si="361"/>
        <v>45342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65">(A972+1)</f>
        <v>45336</v>
      </c>
      <c r="B973" s="144">
        <f t="shared" ca="1" si="348"/>
        <v>410.71526489000001</v>
      </c>
      <c r="C973" s="14">
        <f t="shared" si="349"/>
        <v>410.18109958000002</v>
      </c>
      <c r="D973" s="13">
        <f ca="1">IF(A973&lt;$B$1,VLOOKUP(A973,[1]DI!$A$4:$B$15000,2,FALSE),0)</f>
        <v>0.1115</v>
      </c>
      <c r="E973" s="14">
        <f t="shared" ca="1" si="350"/>
        <v>1.00041957</v>
      </c>
      <c r="F973" s="14">
        <f ca="1">(TRUNC(PRODUCT($E$12:$E972),16))</f>
        <v>1.3271204142600499</v>
      </c>
      <c r="G973" s="14">
        <f t="shared" ca="1" si="351"/>
        <v>1.32600747491854</v>
      </c>
      <c r="H973" s="14">
        <f t="shared" ca="1" si="352"/>
        <v>1.0008393200000001</v>
      </c>
      <c r="I973" s="13">
        <f t="shared" ref="I973:I1036" si="366">I972</f>
        <v>0.06</v>
      </c>
      <c r="J973" s="29">
        <f t="shared" si="363"/>
        <v>45330</v>
      </c>
      <c r="K973" s="2">
        <f t="shared" si="353"/>
        <v>2</v>
      </c>
      <c r="L973" s="17">
        <f t="shared" si="354"/>
        <v>2</v>
      </c>
      <c r="M973" s="12">
        <f t="shared" si="355"/>
        <v>1.000462559</v>
      </c>
      <c r="N973" s="12">
        <f t="shared" ca="1" si="356"/>
        <v>1.001302267</v>
      </c>
      <c r="O973" s="179">
        <f t="shared" si="357"/>
        <v>0</v>
      </c>
      <c r="P973" s="14">
        <f t="shared" ca="1" si="358"/>
        <v>0.53416531</v>
      </c>
      <c r="Q973" s="14">
        <f t="shared" si="362"/>
        <v>0</v>
      </c>
      <c r="R973" s="14">
        <f t="shared" ca="1" si="359"/>
        <v>0</v>
      </c>
      <c r="S973" s="20">
        <f t="shared" si="364"/>
        <v>0</v>
      </c>
      <c r="T973" s="14">
        <f t="shared" si="346"/>
        <v>0</v>
      </c>
      <c r="U973" s="4" t="str">
        <f t="shared" si="360"/>
        <v>J=</v>
      </c>
      <c r="V973" s="29">
        <f t="shared" si="361"/>
        <v>45342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65"/>
        <v>45337</v>
      </c>
      <c r="B974" s="144">
        <f t="shared" ca="1" si="348"/>
        <v>410.98260657000003</v>
      </c>
      <c r="C974" s="14">
        <f t="shared" si="349"/>
        <v>410.18109958000002</v>
      </c>
      <c r="D974" s="13">
        <f ca="1">IF(A974&lt;$B$1,VLOOKUP(A974,[1]DI!$A$4:$B$15000,2,FALSE),0)</f>
        <v>0.1115</v>
      </c>
      <c r="E974" s="14">
        <f t="shared" ca="1" si="350"/>
        <v>1.00041957</v>
      </c>
      <c r="F974" s="14">
        <f ca="1">(TRUNC(PRODUCT($E$12:$E973),16))</f>
        <v>1.32767723417226</v>
      </c>
      <c r="G974" s="14">
        <f t="shared" ca="1" si="351"/>
        <v>1.32600747491854</v>
      </c>
      <c r="H974" s="14">
        <f t="shared" ca="1" si="352"/>
        <v>1.00125924</v>
      </c>
      <c r="I974" s="13">
        <f t="shared" si="366"/>
        <v>0.06</v>
      </c>
      <c r="J974" s="29">
        <f t="shared" si="363"/>
        <v>45330</v>
      </c>
      <c r="K974" s="2">
        <f t="shared" si="353"/>
        <v>3</v>
      </c>
      <c r="L974" s="17">
        <f t="shared" si="354"/>
        <v>3</v>
      </c>
      <c r="M974" s="12">
        <f t="shared" si="355"/>
        <v>1.0006939180000001</v>
      </c>
      <c r="N974" s="12">
        <f t="shared" ca="1" si="356"/>
        <v>1.001954032</v>
      </c>
      <c r="O974" s="179">
        <f t="shared" si="357"/>
        <v>0</v>
      </c>
      <c r="P974" s="14">
        <f t="shared" ca="1" si="358"/>
        <v>0.80150699000000003</v>
      </c>
      <c r="Q974" s="14">
        <f t="shared" si="362"/>
        <v>0</v>
      </c>
      <c r="R974" s="14">
        <f t="shared" ca="1" si="359"/>
        <v>0</v>
      </c>
      <c r="S974" s="20">
        <f t="shared" si="364"/>
        <v>0</v>
      </c>
      <c r="T974" s="14">
        <f t="shared" ref="T974:T1037" si="367">IF(S974&gt;0,TRUNC(S974*C974,8),0)</f>
        <v>0</v>
      </c>
      <c r="U974" s="4" t="str">
        <f t="shared" si="360"/>
        <v>J=</v>
      </c>
      <c r="V974" s="29">
        <f t="shared" si="361"/>
        <v>45342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65"/>
        <v>45338</v>
      </c>
      <c r="B975" s="144">
        <f t="shared" ca="1" si="348"/>
        <v>411.25012381000005</v>
      </c>
      <c r="C975" s="14">
        <f t="shared" si="349"/>
        <v>410.18109958000002</v>
      </c>
      <c r="D975" s="13">
        <f ca="1">IF(A975&lt;$B$1,VLOOKUP(A975,[1]DI!$A$4:$B$15000,2,FALSE),0)</f>
        <v>0.1115</v>
      </c>
      <c r="E975" s="14">
        <f t="shared" ca="1" si="350"/>
        <v>1.00041957</v>
      </c>
      <c r="F975" s="14">
        <f ca="1">(TRUNC(PRODUCT($E$12:$E974),16))</f>
        <v>1.3282342877094</v>
      </c>
      <c r="G975" s="14">
        <f t="shared" ca="1" si="351"/>
        <v>1.32600747491854</v>
      </c>
      <c r="H975" s="14">
        <f t="shared" ca="1" si="352"/>
        <v>1.0016793399999999</v>
      </c>
      <c r="I975" s="13">
        <f t="shared" si="366"/>
        <v>0.06</v>
      </c>
      <c r="J975" s="29">
        <f t="shared" si="363"/>
        <v>45330</v>
      </c>
      <c r="K975" s="2">
        <f t="shared" si="353"/>
        <v>4</v>
      </c>
      <c r="L975" s="17">
        <f t="shared" si="354"/>
        <v>4</v>
      </c>
      <c r="M975" s="12">
        <f t="shared" si="355"/>
        <v>1.0009253309999999</v>
      </c>
      <c r="N975" s="12">
        <f t="shared" ca="1" si="356"/>
        <v>1.0026062250000001</v>
      </c>
      <c r="O975" s="179">
        <f t="shared" si="357"/>
        <v>0</v>
      </c>
      <c r="P975" s="14">
        <f t="shared" ca="1" si="358"/>
        <v>1.0690242299999999</v>
      </c>
      <c r="Q975" s="14">
        <f t="shared" si="362"/>
        <v>0</v>
      </c>
      <c r="R975" s="14">
        <f t="shared" ca="1" si="359"/>
        <v>0</v>
      </c>
      <c r="S975" s="20">
        <f t="shared" si="364"/>
        <v>0</v>
      </c>
      <c r="T975" s="14">
        <f t="shared" si="367"/>
        <v>0</v>
      </c>
      <c r="U975" s="4" t="str">
        <f t="shared" si="360"/>
        <v>J=</v>
      </c>
      <c r="V975" s="29">
        <f t="shared" si="361"/>
        <v>45342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65"/>
        <v>45339</v>
      </c>
      <c r="B976" s="144">
        <f t="shared" ca="1" si="348"/>
        <v>411.51781292000004</v>
      </c>
      <c r="C976" s="14">
        <f t="shared" si="349"/>
        <v>410.18109958000002</v>
      </c>
      <c r="D976" s="13">
        <f ca="1">IF(A976&lt;$B$1,VLOOKUP(A976,[1]DI!$A$4:$B$15000,2,FALSE),0)</f>
        <v>0</v>
      </c>
      <c r="E976" s="14">
        <f t="shared" ca="1" si="350"/>
        <v>1</v>
      </c>
      <c r="F976" s="14">
        <f ca="1">(TRUNC(PRODUCT($E$12:$E975),16))</f>
        <v>1.3287915749695001</v>
      </c>
      <c r="G976" s="14">
        <f t="shared" ca="1" si="351"/>
        <v>1.32600747491854</v>
      </c>
      <c r="H976" s="14">
        <f t="shared" ca="1" si="352"/>
        <v>1.0020996099999999</v>
      </c>
      <c r="I976" s="13">
        <f t="shared" si="366"/>
        <v>0.06</v>
      </c>
      <c r="J976" s="29">
        <f t="shared" si="363"/>
        <v>45330</v>
      </c>
      <c r="K976" s="2">
        <f t="shared" si="353"/>
        <v>4</v>
      </c>
      <c r="L976" s="17">
        <f t="shared" si="354"/>
        <v>5</v>
      </c>
      <c r="M976" s="12">
        <f t="shared" si="355"/>
        <v>1.001156798</v>
      </c>
      <c r="N976" s="12">
        <f t="shared" ca="1" si="356"/>
        <v>1.003258837</v>
      </c>
      <c r="O976" s="179">
        <f t="shared" si="357"/>
        <v>0</v>
      </c>
      <c r="P976" s="14">
        <f t="shared" ca="1" si="358"/>
        <v>1.33671334</v>
      </c>
      <c r="Q976" s="14">
        <f t="shared" si="362"/>
        <v>0</v>
      </c>
      <c r="R976" s="14">
        <f t="shared" ca="1" si="359"/>
        <v>0</v>
      </c>
      <c r="S976" s="20">
        <f t="shared" si="364"/>
        <v>0</v>
      </c>
      <c r="T976" s="14">
        <f t="shared" si="367"/>
        <v>0</v>
      </c>
      <c r="U976" s="4" t="str">
        <f t="shared" si="360"/>
        <v>J=</v>
      </c>
      <c r="V976" s="29">
        <f t="shared" si="361"/>
        <v>45342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65"/>
        <v>45340</v>
      </c>
      <c r="B977" s="144">
        <f t="shared" ca="1" si="348"/>
        <v>411.51781292000004</v>
      </c>
      <c r="C977" s="14">
        <f t="shared" si="349"/>
        <v>410.18109958000002</v>
      </c>
      <c r="D977" s="13">
        <f ca="1">IF(A977&lt;$B$1,VLOOKUP(A977,[1]DI!$A$4:$B$15000,2,FALSE),0)</f>
        <v>0</v>
      </c>
      <c r="E977" s="14">
        <f t="shared" ca="1" si="350"/>
        <v>1</v>
      </c>
      <c r="F977" s="14">
        <f ca="1">(TRUNC(PRODUCT($E$12:$E976),16))</f>
        <v>1.3287915749695001</v>
      </c>
      <c r="G977" s="14">
        <f t="shared" ca="1" si="351"/>
        <v>1.32600747491854</v>
      </c>
      <c r="H977" s="14">
        <f t="shared" ca="1" si="352"/>
        <v>1.0020996099999999</v>
      </c>
      <c r="I977" s="13">
        <f t="shared" si="366"/>
        <v>0.06</v>
      </c>
      <c r="J977" s="29">
        <f t="shared" si="363"/>
        <v>45330</v>
      </c>
      <c r="K977" s="2">
        <f t="shared" si="353"/>
        <v>4</v>
      </c>
      <c r="L977" s="17">
        <f t="shared" si="354"/>
        <v>5</v>
      </c>
      <c r="M977" s="12">
        <f t="shared" si="355"/>
        <v>1.001156798</v>
      </c>
      <c r="N977" s="12">
        <f t="shared" ca="1" si="356"/>
        <v>1.003258837</v>
      </c>
      <c r="O977" s="179">
        <f t="shared" si="357"/>
        <v>0</v>
      </c>
      <c r="P977" s="14">
        <f t="shared" ca="1" si="358"/>
        <v>1.33671334</v>
      </c>
      <c r="Q977" s="14">
        <f t="shared" si="362"/>
        <v>0</v>
      </c>
      <c r="R977" s="14">
        <f t="shared" ca="1" si="359"/>
        <v>0</v>
      </c>
      <c r="S977" s="20">
        <f t="shared" si="364"/>
        <v>0</v>
      </c>
      <c r="T977" s="14">
        <f t="shared" si="367"/>
        <v>0</v>
      </c>
      <c r="U977" s="4" t="str">
        <f t="shared" si="360"/>
        <v>J=</v>
      </c>
      <c r="V977" s="29">
        <f t="shared" si="361"/>
        <v>45342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65"/>
        <v>45341</v>
      </c>
      <c r="B978" s="144">
        <f t="shared" ca="1" si="348"/>
        <v>411.51781292000004</v>
      </c>
      <c r="C978" s="14">
        <f t="shared" si="349"/>
        <v>410.18109958000002</v>
      </c>
      <c r="D978" s="13">
        <f ca="1">IF(A978&lt;$B$1,VLOOKUP(A978,[1]DI!$A$4:$B$15000,2,FALSE),0)</f>
        <v>0.1115</v>
      </c>
      <c r="E978" s="14">
        <f t="shared" ca="1" si="350"/>
        <v>1.00041957</v>
      </c>
      <c r="F978" s="14">
        <f ca="1">(TRUNC(PRODUCT($E$12:$E977),16))</f>
        <v>1.3287915749695001</v>
      </c>
      <c r="G978" s="14">
        <f t="shared" ca="1" si="351"/>
        <v>1.32600747491854</v>
      </c>
      <c r="H978" s="14">
        <f t="shared" ca="1" si="352"/>
        <v>1.0020996099999999</v>
      </c>
      <c r="I978" s="13">
        <f t="shared" si="366"/>
        <v>0.06</v>
      </c>
      <c r="J978" s="29">
        <f t="shared" si="363"/>
        <v>45330</v>
      </c>
      <c r="K978" s="2">
        <f t="shared" si="353"/>
        <v>5</v>
      </c>
      <c r="L978" s="17">
        <f t="shared" si="354"/>
        <v>5</v>
      </c>
      <c r="M978" s="12">
        <f t="shared" si="355"/>
        <v>1.001156798</v>
      </c>
      <c r="N978" s="12">
        <f t="shared" ca="1" si="356"/>
        <v>1.003258837</v>
      </c>
      <c r="O978" s="179">
        <f t="shared" si="357"/>
        <v>0</v>
      </c>
      <c r="P978" s="14">
        <f t="shared" ca="1" si="358"/>
        <v>1.33671334</v>
      </c>
      <c r="Q978" s="14">
        <f t="shared" si="362"/>
        <v>0</v>
      </c>
      <c r="R978" s="14">
        <f t="shared" ca="1" si="359"/>
        <v>0</v>
      </c>
      <c r="S978" s="20">
        <f t="shared" si="364"/>
        <v>0</v>
      </c>
      <c r="T978" s="14">
        <f t="shared" si="367"/>
        <v>0</v>
      </c>
      <c r="U978" s="4" t="str">
        <f t="shared" si="360"/>
        <v>J=</v>
      </c>
      <c r="V978" s="29">
        <f t="shared" si="361"/>
        <v>45342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ht="15" x14ac:dyDescent="0.25">
      <c r="A979" s="35">
        <f t="shared" si="365"/>
        <v>45342</v>
      </c>
      <c r="B979" s="144">
        <f t="shared" ca="1" si="348"/>
        <v>411.78567758000003</v>
      </c>
      <c r="C979" s="14">
        <f t="shared" si="349"/>
        <v>410.18109958000002</v>
      </c>
      <c r="D979" s="13">
        <f ca="1">IF(A979&lt;$B$1,VLOOKUP(A979,[1]DI!$A$4:$B$15000,2,FALSE),0)</f>
        <v>0.1115</v>
      </c>
      <c r="E979" s="14">
        <f t="shared" ca="1" si="350"/>
        <v>1.00041957</v>
      </c>
      <c r="F979" s="14">
        <f ca="1">(TRUNC(PRODUCT($E$12:$E978),16))</f>
        <v>1.32934909605061</v>
      </c>
      <c r="G979" s="14">
        <f t="shared" ca="1" si="351"/>
        <v>1.32600747491854</v>
      </c>
      <c r="H979" s="14">
        <f t="shared" ca="1" si="352"/>
        <v>1.0025200599999999</v>
      </c>
      <c r="I979" s="13">
        <f t="shared" si="366"/>
        <v>0.06</v>
      </c>
      <c r="J979" s="29">
        <f t="shared" si="363"/>
        <v>45330</v>
      </c>
      <c r="K979" s="2">
        <f t="shared" si="353"/>
        <v>6</v>
      </c>
      <c r="L979" s="17">
        <f t="shared" si="354"/>
        <v>6</v>
      </c>
      <c r="M979" s="12">
        <f t="shared" si="355"/>
        <v>1.0013883180000001</v>
      </c>
      <c r="N979" s="12">
        <f t="shared" ca="1" si="356"/>
        <v>1.003911877</v>
      </c>
      <c r="O979" s="179">
        <f t="shared" si="357"/>
        <v>22</v>
      </c>
      <c r="P979" s="14">
        <f t="shared" ca="1" si="358"/>
        <v>1.6045780000000001</v>
      </c>
      <c r="Q979" s="14">
        <f ca="1">P979</f>
        <v>1.6045780000000001</v>
      </c>
      <c r="R979" s="14">
        <f t="shared" ca="1" si="359"/>
        <v>0</v>
      </c>
      <c r="S979" s="152">
        <f>T979/C979</f>
        <v>5.9390666768761591E-3</v>
      </c>
      <c r="T979" s="147">
        <v>2.4360928999999998</v>
      </c>
      <c r="U979" s="4" t="str">
        <f t="shared" si="360"/>
        <v>J=</v>
      </c>
      <c r="V979" s="29">
        <f t="shared" si="361"/>
        <v>45342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65"/>
        <v>45343</v>
      </c>
      <c r="B980" s="144">
        <f t="shared" ca="1" si="348"/>
        <v>408.01041605</v>
      </c>
      <c r="C980" s="14">
        <f t="shared" si="349"/>
        <v>407.74500668000002</v>
      </c>
      <c r="D980" s="13">
        <f ca="1">IF(A980&lt;$B$1,VLOOKUP(A980,[1]DI!$A$4:$B$15000,2,FALSE),0)</f>
        <v>0.1115</v>
      </c>
      <c r="E980" s="14">
        <f t="shared" ca="1" si="350"/>
        <v>1.00041957</v>
      </c>
      <c r="F980" s="14">
        <f ca="1">(TRUNC(PRODUCT($E$12:$E979),16))</f>
        <v>1.3299068510508401</v>
      </c>
      <c r="G980" s="14">
        <f t="shared" ca="1" si="351"/>
        <v>1.32934909605061</v>
      </c>
      <c r="H980" s="14">
        <f t="shared" ca="1" si="352"/>
        <v>1.00041957</v>
      </c>
      <c r="I980" s="13">
        <f t="shared" si="366"/>
        <v>0.06</v>
      </c>
      <c r="J980" s="29">
        <f t="shared" si="363"/>
        <v>45342</v>
      </c>
      <c r="K980" s="2">
        <f t="shared" si="353"/>
        <v>1</v>
      </c>
      <c r="L980" s="17">
        <f t="shared" si="354"/>
        <v>1</v>
      </c>
      <c r="M980" s="12">
        <f t="shared" si="355"/>
        <v>1.0002312529999999</v>
      </c>
      <c r="N980" s="12">
        <f t="shared" ca="1" si="356"/>
        <v>1.00065092</v>
      </c>
      <c r="O980" s="179">
        <f t="shared" si="357"/>
        <v>0</v>
      </c>
      <c r="P980" s="14">
        <f t="shared" ca="1" si="358"/>
        <v>0.26540936999999998</v>
      </c>
      <c r="Q980" s="14">
        <v>0</v>
      </c>
      <c r="R980" s="14">
        <f t="shared" ca="1" si="359"/>
        <v>0</v>
      </c>
      <c r="S980" s="20">
        <f t="shared" si="364"/>
        <v>0</v>
      </c>
      <c r="T980" s="14">
        <f t="shared" si="367"/>
        <v>0</v>
      </c>
      <c r="U980" s="4" t="str">
        <f t="shared" si="360"/>
        <v>J=</v>
      </c>
      <c r="V980" s="29">
        <f t="shared" si="361"/>
        <v>45371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65"/>
        <v>45344</v>
      </c>
      <c r="B981" s="144">
        <f t="shared" ca="1" si="348"/>
        <v>408.27599954000004</v>
      </c>
      <c r="C981" s="14">
        <f t="shared" si="349"/>
        <v>407.74500668000002</v>
      </c>
      <c r="D981" s="13">
        <f ca="1">IF(A981&lt;$B$1,VLOOKUP(A981,[1]DI!$A$4:$B$15000,2,FALSE),0)</f>
        <v>0.1115</v>
      </c>
      <c r="E981" s="14">
        <f t="shared" ca="1" si="350"/>
        <v>1.00041957</v>
      </c>
      <c r="F981" s="14">
        <f ca="1">(TRUNC(PRODUCT($E$12:$E980),16))</f>
        <v>1.3304648400683301</v>
      </c>
      <c r="G981" s="14">
        <f t="shared" ca="1" si="351"/>
        <v>1.32934909605061</v>
      </c>
      <c r="H981" s="14">
        <f t="shared" ca="1" si="352"/>
        <v>1.0008393200000001</v>
      </c>
      <c r="I981" s="13">
        <f t="shared" si="366"/>
        <v>0.06</v>
      </c>
      <c r="J981" s="29">
        <f t="shared" si="363"/>
        <v>45342</v>
      </c>
      <c r="K981" s="2">
        <f t="shared" si="353"/>
        <v>2</v>
      </c>
      <c r="L981" s="17">
        <f t="shared" si="354"/>
        <v>2</v>
      </c>
      <c r="M981" s="12">
        <f t="shared" si="355"/>
        <v>1.000462559</v>
      </c>
      <c r="N981" s="12">
        <f t="shared" ca="1" si="356"/>
        <v>1.001302267</v>
      </c>
      <c r="O981" s="179">
        <f t="shared" si="357"/>
        <v>0</v>
      </c>
      <c r="P981" s="14">
        <f t="shared" ca="1" si="358"/>
        <v>0.53099286000000001</v>
      </c>
      <c r="Q981" s="14">
        <f t="shared" si="362"/>
        <v>0</v>
      </c>
      <c r="R981" s="14">
        <f t="shared" ca="1" si="359"/>
        <v>0</v>
      </c>
      <c r="S981" s="20">
        <f t="shared" si="364"/>
        <v>0</v>
      </c>
      <c r="T981" s="14">
        <f t="shared" si="367"/>
        <v>0</v>
      </c>
      <c r="U981" s="4" t="str">
        <f t="shared" si="360"/>
        <v>J=</v>
      </c>
      <c r="V981" s="29">
        <f t="shared" si="361"/>
        <v>45371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65"/>
        <v>45345</v>
      </c>
      <c r="B982" s="144">
        <f t="shared" ca="1" si="348"/>
        <v>408.54175347</v>
      </c>
      <c r="C982" s="14">
        <f t="shared" si="349"/>
        <v>407.74500668000002</v>
      </c>
      <c r="D982" s="13">
        <f ca="1">IF(A982&lt;$B$1,VLOOKUP(A982,[1]DI!$A$4:$B$15000,2,FALSE),0)</f>
        <v>0.1115</v>
      </c>
      <c r="E982" s="14">
        <f t="shared" ca="1" si="350"/>
        <v>1.00041957</v>
      </c>
      <c r="F982" s="14">
        <f ca="1">(TRUNC(PRODUCT($E$12:$E981),16))</f>
        <v>1.3310230632012801</v>
      </c>
      <c r="G982" s="14">
        <f t="shared" ca="1" si="351"/>
        <v>1.32934909605061</v>
      </c>
      <c r="H982" s="14">
        <f t="shared" ca="1" si="352"/>
        <v>1.00125924</v>
      </c>
      <c r="I982" s="13">
        <f t="shared" si="366"/>
        <v>0.06</v>
      </c>
      <c r="J982" s="29">
        <f t="shared" si="363"/>
        <v>45342</v>
      </c>
      <c r="K982" s="2">
        <f t="shared" si="353"/>
        <v>3</v>
      </c>
      <c r="L982" s="17">
        <f t="shared" si="354"/>
        <v>3</v>
      </c>
      <c r="M982" s="12">
        <f t="shared" si="355"/>
        <v>1.0006939180000001</v>
      </c>
      <c r="N982" s="12">
        <f t="shared" ca="1" si="356"/>
        <v>1.001954032</v>
      </c>
      <c r="O982" s="179">
        <f t="shared" si="357"/>
        <v>0</v>
      </c>
      <c r="P982" s="14">
        <f t="shared" ca="1" si="358"/>
        <v>0.79674679000000004</v>
      </c>
      <c r="Q982" s="14">
        <f t="shared" si="362"/>
        <v>0</v>
      </c>
      <c r="R982" s="14">
        <f t="shared" ca="1" si="359"/>
        <v>0</v>
      </c>
      <c r="S982" s="20">
        <f t="shared" si="364"/>
        <v>0</v>
      </c>
      <c r="T982" s="14">
        <f t="shared" si="367"/>
        <v>0</v>
      </c>
      <c r="U982" s="4" t="str">
        <f t="shared" si="360"/>
        <v>J=</v>
      </c>
      <c r="V982" s="29">
        <f t="shared" si="361"/>
        <v>45371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65"/>
        <v>45346</v>
      </c>
      <c r="B983" s="144">
        <f t="shared" ca="1" si="348"/>
        <v>408.80768191000004</v>
      </c>
      <c r="C983" s="14">
        <f t="shared" si="349"/>
        <v>407.74500668000002</v>
      </c>
      <c r="D983" s="13">
        <f ca="1">IF(A983&lt;$B$1,VLOOKUP(A983,[1]DI!$A$4:$B$15000,2,FALSE),0)</f>
        <v>0</v>
      </c>
      <c r="E983" s="14">
        <f t="shared" ca="1" si="350"/>
        <v>1</v>
      </c>
      <c r="F983" s="14">
        <f ca="1">(TRUNC(PRODUCT($E$12:$E982),16))</f>
        <v>1.33158152054791</v>
      </c>
      <c r="G983" s="14">
        <f t="shared" ca="1" si="351"/>
        <v>1.32934909605061</v>
      </c>
      <c r="H983" s="14">
        <f t="shared" ca="1" si="352"/>
        <v>1.0016793399999999</v>
      </c>
      <c r="I983" s="13">
        <f t="shared" si="366"/>
        <v>0.06</v>
      </c>
      <c r="J983" s="29">
        <f t="shared" si="363"/>
        <v>45342</v>
      </c>
      <c r="K983" s="2">
        <f t="shared" si="353"/>
        <v>3</v>
      </c>
      <c r="L983" s="17">
        <f t="shared" si="354"/>
        <v>4</v>
      </c>
      <c r="M983" s="12">
        <f t="shared" si="355"/>
        <v>1.0009253309999999</v>
      </c>
      <c r="N983" s="12">
        <f t="shared" ca="1" si="356"/>
        <v>1.0026062250000001</v>
      </c>
      <c r="O983" s="179">
        <f t="shared" si="357"/>
        <v>0</v>
      </c>
      <c r="P983" s="14">
        <f t="shared" ca="1" si="358"/>
        <v>1.06267523</v>
      </c>
      <c r="Q983" s="14">
        <f t="shared" si="362"/>
        <v>0</v>
      </c>
      <c r="R983" s="14">
        <f t="shared" ca="1" si="359"/>
        <v>0</v>
      </c>
      <c r="S983" s="20">
        <f t="shared" si="364"/>
        <v>0</v>
      </c>
      <c r="T983" s="14">
        <f t="shared" si="367"/>
        <v>0</v>
      </c>
      <c r="U983" s="4" t="str">
        <f t="shared" si="360"/>
        <v>J=</v>
      </c>
      <c r="V983" s="29">
        <f t="shared" si="361"/>
        <v>45371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65"/>
        <v>45347</v>
      </c>
      <c r="B984" s="144">
        <f t="shared" ca="1" si="348"/>
        <v>408.80768191000004</v>
      </c>
      <c r="C984" s="14">
        <f t="shared" si="349"/>
        <v>407.74500668000002</v>
      </c>
      <c r="D984" s="13">
        <f ca="1">IF(A984&lt;$B$1,VLOOKUP(A984,[1]DI!$A$4:$B$15000,2,FALSE),0)</f>
        <v>0</v>
      </c>
      <c r="E984" s="14">
        <f t="shared" ca="1" si="350"/>
        <v>1</v>
      </c>
      <c r="F984" s="14">
        <f ca="1">(TRUNC(PRODUCT($E$12:$E983),16))</f>
        <v>1.33158152054791</v>
      </c>
      <c r="G984" s="14">
        <f t="shared" ca="1" si="351"/>
        <v>1.32934909605061</v>
      </c>
      <c r="H984" s="14">
        <f t="shared" ca="1" si="352"/>
        <v>1.0016793399999999</v>
      </c>
      <c r="I984" s="13">
        <f t="shared" si="366"/>
        <v>0.06</v>
      </c>
      <c r="J984" s="29">
        <f t="shared" si="363"/>
        <v>45342</v>
      </c>
      <c r="K984" s="2">
        <f t="shared" si="353"/>
        <v>3</v>
      </c>
      <c r="L984" s="17">
        <f t="shared" si="354"/>
        <v>4</v>
      </c>
      <c r="M984" s="12">
        <f t="shared" si="355"/>
        <v>1.0009253309999999</v>
      </c>
      <c r="N984" s="12">
        <f t="shared" ca="1" si="356"/>
        <v>1.0026062250000001</v>
      </c>
      <c r="O984" s="179">
        <f t="shared" si="357"/>
        <v>0</v>
      </c>
      <c r="P984" s="14">
        <f t="shared" ca="1" si="358"/>
        <v>1.06267523</v>
      </c>
      <c r="Q984" s="14">
        <f t="shared" si="362"/>
        <v>0</v>
      </c>
      <c r="R984" s="14">
        <f t="shared" ca="1" si="359"/>
        <v>0</v>
      </c>
      <c r="S984" s="20">
        <f t="shared" si="364"/>
        <v>0</v>
      </c>
      <c r="T984" s="14">
        <f t="shared" si="367"/>
        <v>0</v>
      </c>
      <c r="U984" s="4" t="str">
        <f t="shared" si="360"/>
        <v>J=</v>
      </c>
      <c r="V984" s="29">
        <f t="shared" si="361"/>
        <v>45371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65"/>
        <v>45348</v>
      </c>
      <c r="B985" s="144">
        <f t="shared" ref="B985:B1048" ca="1" si="368">IF(A985&lt;=TODAY(),C985+P985,IF(AND(A985&gt;TODAY(),A985&lt;=$B$1),IF(VLOOKUP(TODAY(),$A$10:$D$5000,4,FALSE)=0,"n.d",C985+P985),"n.d"))</f>
        <v>408.80768191000004</v>
      </c>
      <c r="C985" s="14">
        <f t="shared" ref="C985:C1048" si="369">(C984-T984)</f>
        <v>407.74500668000002</v>
      </c>
      <c r="D985" s="13">
        <f ca="1">IF(A985&lt;$B$1,VLOOKUP(A985,[1]DI!$A$4:$B$15000,2,FALSE),0)</f>
        <v>0.1115</v>
      </c>
      <c r="E985" s="14">
        <f t="shared" ref="E985:E1048" ca="1" si="370">ROUND(((1+D985)^(1/252)),8)</f>
        <v>1.00041957</v>
      </c>
      <c r="F985" s="14">
        <f ca="1">(TRUNC(PRODUCT($E$12:$E984),16))</f>
        <v>1.33158152054791</v>
      </c>
      <c r="G985" s="14">
        <f t="shared" ref="G985:G1048" ca="1" si="371">IF(O984&gt;0,F984,G984)</f>
        <v>1.32934909605061</v>
      </c>
      <c r="H985" s="14">
        <f t="shared" ref="H985:H1048" ca="1" si="372">ROUND(F985/G985,8)</f>
        <v>1.0016793399999999</v>
      </c>
      <c r="I985" s="13">
        <f t="shared" si="366"/>
        <v>0.06</v>
      </c>
      <c r="J985" s="29">
        <f t="shared" si="363"/>
        <v>45342</v>
      </c>
      <c r="K985" s="2">
        <f t="shared" ref="K985:K1048" si="373">IF(A985&gt;J985,IF(NETWORKDAYS(J985,A985,$Y$160:$Y$544)-1=0,1,NETWORKDAYS(J985,A985,$Y$160:$Y$544)-1),0)</f>
        <v>4</v>
      </c>
      <c r="L985" s="17">
        <f t="shared" ref="L985:L1048" si="374">IF(AND(K985=1,K984=1),1,IF(K985&gt;0,IF(K985=K984,K985+1,K985),0))</f>
        <v>4</v>
      </c>
      <c r="M985" s="12">
        <f t="shared" ref="M985:M1048" si="375">ROUND((I985+1)^(L985/252),9)</f>
        <v>1.0009253309999999</v>
      </c>
      <c r="N985" s="12">
        <f t="shared" ref="N985:N1048" ca="1" si="376">ROUND(H985*M985,9)</f>
        <v>1.0026062250000001</v>
      </c>
      <c r="O985" s="179">
        <f t="shared" ref="O985:O1048" si="377">IF(VLOOKUP(A985,Z$12:AG$150,8)=VLOOKUP(A984,Z$12:AG$150,8),0,VLOOKUP(A985,Z$12:AG$150,8))</f>
        <v>0</v>
      </c>
      <c r="P985" s="14">
        <f t="shared" ref="P985:P1048" ca="1" si="378">TRUNC(((N985-1)*C985),8)+TRUNC(R984*N985,8)</f>
        <v>1.06267523</v>
      </c>
      <c r="Q985" s="14">
        <f t="shared" si="362"/>
        <v>0</v>
      </c>
      <c r="R985" s="14">
        <f t="shared" ref="R985:R1048" ca="1" si="379">IF(O985&gt;0,P985-Q985,R984)</f>
        <v>0</v>
      </c>
      <c r="S985" s="20">
        <f t="shared" si="364"/>
        <v>0</v>
      </c>
      <c r="T985" s="14">
        <f t="shared" si="367"/>
        <v>0</v>
      </c>
      <c r="U985" s="4" t="str">
        <f t="shared" ref="U985:U1048" si="380">IF(O984&gt;0,VLOOKUP(O984,Y$12:AI$150,10),U984)</f>
        <v>J=</v>
      </c>
      <c r="V985" s="29">
        <f t="shared" ref="V985:V1048" si="381">IF(O984&gt;0,VLOOKUP(O984,Y$12:AI$150,11),V984)</f>
        <v>45371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65"/>
        <v>45349</v>
      </c>
      <c r="B986" s="144">
        <f t="shared" ca="1" si="368"/>
        <v>409.07378119000003</v>
      </c>
      <c r="C986" s="14">
        <f t="shared" si="369"/>
        <v>407.74500668000002</v>
      </c>
      <c r="D986" s="13">
        <f ca="1">IF(A986&lt;$B$1,VLOOKUP(A986,[1]DI!$A$4:$B$15000,2,FALSE),0)</f>
        <v>0.1115</v>
      </c>
      <c r="E986" s="14">
        <f t="shared" ca="1" si="370"/>
        <v>1.00041957</v>
      </c>
      <c r="F986" s="14">
        <f ca="1">(TRUNC(PRODUCT($E$12:$E985),16))</f>
        <v>1.33214021220648</v>
      </c>
      <c r="G986" s="14">
        <f t="shared" ca="1" si="371"/>
        <v>1.32934909605061</v>
      </c>
      <c r="H986" s="14">
        <f t="shared" ca="1" si="372"/>
        <v>1.0020996099999999</v>
      </c>
      <c r="I986" s="13">
        <f t="shared" si="366"/>
        <v>0.06</v>
      </c>
      <c r="J986" s="29">
        <f t="shared" si="363"/>
        <v>45342</v>
      </c>
      <c r="K986" s="2">
        <f t="shared" si="373"/>
        <v>5</v>
      </c>
      <c r="L986" s="17">
        <f t="shared" si="374"/>
        <v>5</v>
      </c>
      <c r="M986" s="12">
        <f t="shared" si="375"/>
        <v>1.001156798</v>
      </c>
      <c r="N986" s="12">
        <f t="shared" ca="1" si="376"/>
        <v>1.003258837</v>
      </c>
      <c r="O986" s="179">
        <f t="shared" si="377"/>
        <v>0</v>
      </c>
      <c r="P986" s="14">
        <f t="shared" ca="1" si="378"/>
        <v>1.3287745099999999</v>
      </c>
      <c r="Q986" s="14">
        <f t="shared" si="362"/>
        <v>0</v>
      </c>
      <c r="R986" s="14">
        <f t="shared" ca="1" si="379"/>
        <v>0</v>
      </c>
      <c r="S986" s="20">
        <f t="shared" si="364"/>
        <v>0</v>
      </c>
      <c r="T986" s="14">
        <f t="shared" si="367"/>
        <v>0</v>
      </c>
      <c r="U986" s="4" t="str">
        <f t="shared" si="380"/>
        <v>J=</v>
      </c>
      <c r="V986" s="29">
        <f t="shared" si="381"/>
        <v>45371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65"/>
        <v>45350</v>
      </c>
      <c r="B987" s="144">
        <f t="shared" ca="1" si="368"/>
        <v>409.34005499</v>
      </c>
      <c r="C987" s="14">
        <f t="shared" si="369"/>
        <v>407.74500668000002</v>
      </c>
      <c r="D987" s="13">
        <f ca="1">IF(A987&lt;$B$1,VLOOKUP(A987,[1]DI!$A$4:$B$15000,2,FALSE),0)</f>
        <v>0.1115</v>
      </c>
      <c r="E987" s="14">
        <f t="shared" ca="1" si="370"/>
        <v>1.00041957</v>
      </c>
      <c r="F987" s="14">
        <f ca="1">(TRUNC(PRODUCT($E$12:$E986),16))</f>
        <v>1.3326991382753199</v>
      </c>
      <c r="G987" s="14">
        <f t="shared" ca="1" si="371"/>
        <v>1.32934909605061</v>
      </c>
      <c r="H987" s="14">
        <f t="shared" ca="1" si="372"/>
        <v>1.0025200599999999</v>
      </c>
      <c r="I987" s="13">
        <f t="shared" si="366"/>
        <v>0.06</v>
      </c>
      <c r="J987" s="29">
        <f t="shared" si="363"/>
        <v>45342</v>
      </c>
      <c r="K987" s="2">
        <f t="shared" si="373"/>
        <v>6</v>
      </c>
      <c r="L987" s="17">
        <f t="shared" si="374"/>
        <v>6</v>
      </c>
      <c r="M987" s="12">
        <f t="shared" si="375"/>
        <v>1.0013883180000001</v>
      </c>
      <c r="N987" s="12">
        <f t="shared" ca="1" si="376"/>
        <v>1.003911877</v>
      </c>
      <c r="O987" s="179">
        <f t="shared" si="377"/>
        <v>0</v>
      </c>
      <c r="P987" s="14">
        <f t="shared" ca="1" si="378"/>
        <v>1.5950483099999999</v>
      </c>
      <c r="Q987" s="14">
        <f t="shared" si="362"/>
        <v>0</v>
      </c>
      <c r="R987" s="14">
        <f t="shared" ca="1" si="379"/>
        <v>0</v>
      </c>
      <c r="S987" s="20">
        <f t="shared" si="364"/>
        <v>0</v>
      </c>
      <c r="T987" s="14">
        <f t="shared" si="367"/>
        <v>0</v>
      </c>
      <c r="U987" s="4" t="str">
        <f t="shared" si="380"/>
        <v>J=</v>
      </c>
      <c r="V987" s="29">
        <f t="shared" si="381"/>
        <v>45371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ht="15" x14ac:dyDescent="0.25">
      <c r="A988" s="35">
        <f t="shared" si="365"/>
        <v>45351</v>
      </c>
      <c r="B988" s="144">
        <f t="shared" ca="1" si="368"/>
        <v>409.60650330000004</v>
      </c>
      <c r="C988" s="14">
        <f t="shared" si="369"/>
        <v>407.74500668000002</v>
      </c>
      <c r="D988" s="13">
        <f ca="1">IF(A988&lt;$B$1,VLOOKUP(A988,[1]DI!$A$4:$B$15000,2,FALSE),0)</f>
        <v>0.1115</v>
      </c>
      <c r="E988" s="14">
        <f t="shared" ca="1" si="370"/>
        <v>1.00041957</v>
      </c>
      <c r="F988" s="14">
        <f ca="1">(TRUNC(PRODUCT($E$12:$E987),16))</f>
        <v>1.3332582988527699</v>
      </c>
      <c r="G988" s="14">
        <f t="shared" ca="1" si="371"/>
        <v>1.32934909605061</v>
      </c>
      <c r="H988" s="14">
        <f t="shared" ca="1" si="372"/>
        <v>1.00294069</v>
      </c>
      <c r="I988" s="13">
        <f t="shared" si="366"/>
        <v>0.06</v>
      </c>
      <c r="J988" s="29">
        <f t="shared" si="363"/>
        <v>45342</v>
      </c>
      <c r="K988" s="2">
        <f t="shared" si="373"/>
        <v>7</v>
      </c>
      <c r="L988" s="17">
        <f t="shared" si="374"/>
        <v>7</v>
      </c>
      <c r="M988" s="12">
        <f t="shared" si="375"/>
        <v>1.001619891</v>
      </c>
      <c r="N988" s="12">
        <f t="shared" ca="1" si="376"/>
        <v>1.0045653450000001</v>
      </c>
      <c r="O988" s="179">
        <v>22.5</v>
      </c>
      <c r="P988" s="14">
        <f t="shared" ca="1" si="378"/>
        <v>1.86149662</v>
      </c>
      <c r="Q988" s="14">
        <f ca="1">P988</f>
        <v>1.86149662</v>
      </c>
      <c r="R988" s="14">
        <f t="shared" ca="1" si="379"/>
        <v>0</v>
      </c>
      <c r="S988" s="152">
        <f>T988/C988</f>
        <v>1.1617626463584484E-2</v>
      </c>
      <c r="T988" s="147">
        <v>4.7370291800000004</v>
      </c>
      <c r="U988" s="4" t="str">
        <f t="shared" si="380"/>
        <v>J=</v>
      </c>
      <c r="V988" s="29">
        <f t="shared" si="381"/>
        <v>45371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65"/>
        <v>45352</v>
      </c>
      <c r="B989" s="144">
        <f t="shared" ca="1" si="368"/>
        <v>403.27030345000003</v>
      </c>
      <c r="C989" s="14">
        <f t="shared" si="369"/>
        <v>403.00797750000004</v>
      </c>
      <c r="D989" s="13">
        <f ca="1">IF(A989&lt;$B$1,VLOOKUP(A989,[1]DI!$A$4:$B$15000,2,FALSE),0)</f>
        <v>0.1115</v>
      </c>
      <c r="E989" s="14">
        <f t="shared" ca="1" si="370"/>
        <v>1.00041957</v>
      </c>
      <c r="F989" s="14">
        <f ca="1">(TRUNC(PRODUCT($E$12:$E988),16))</f>
        <v>1.33381769403721</v>
      </c>
      <c r="G989" s="14">
        <f t="shared" ca="1" si="371"/>
        <v>1.3332582988527699</v>
      </c>
      <c r="H989" s="14">
        <f t="shared" ca="1" si="372"/>
        <v>1.00041957</v>
      </c>
      <c r="I989" s="13">
        <f t="shared" si="366"/>
        <v>0.06</v>
      </c>
      <c r="J989" s="29">
        <f t="shared" si="363"/>
        <v>45351</v>
      </c>
      <c r="K989" s="2">
        <f t="shared" si="373"/>
        <v>1</v>
      </c>
      <c r="L989" s="17">
        <f t="shared" si="374"/>
        <v>1</v>
      </c>
      <c r="M989" s="12">
        <f t="shared" si="375"/>
        <v>1.0002312529999999</v>
      </c>
      <c r="N989" s="12">
        <f t="shared" ca="1" si="376"/>
        <v>1.00065092</v>
      </c>
      <c r="O989" s="179">
        <f t="shared" si="377"/>
        <v>0</v>
      </c>
      <c r="P989" s="14">
        <f t="shared" ca="1" si="378"/>
        <v>0.26232594999999997</v>
      </c>
      <c r="Q989" s="14">
        <v>0</v>
      </c>
      <c r="R989" s="14">
        <f t="shared" ca="1" si="379"/>
        <v>0</v>
      </c>
      <c r="S989" s="20">
        <f t="shared" si="364"/>
        <v>0</v>
      </c>
      <c r="T989" s="14">
        <f t="shared" si="367"/>
        <v>0</v>
      </c>
      <c r="U989" s="4" t="str">
        <f t="shared" si="380"/>
        <v>J=</v>
      </c>
      <c r="V989" s="29">
        <f t="shared" si="381"/>
        <v>45371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65"/>
        <v>45353</v>
      </c>
      <c r="B990" s="144">
        <f t="shared" ca="1" si="368"/>
        <v>403.43950514000005</v>
      </c>
      <c r="C990" s="14">
        <f t="shared" si="369"/>
        <v>403.00797750000004</v>
      </c>
      <c r="D990" s="13">
        <f ca="1">IF(A990&lt;$B$1,VLOOKUP(A990,[1]DI!$A$4:$B$15000,2,FALSE),0)</f>
        <v>0</v>
      </c>
      <c r="E990" s="14">
        <f t="shared" ca="1" si="370"/>
        <v>1</v>
      </c>
      <c r="F990" s="14">
        <f ca="1">(TRUNC(PRODUCT($E$12:$E989),16))</f>
        <v>1.3343773239271</v>
      </c>
      <c r="G990" s="14">
        <f t="shared" ca="1" si="371"/>
        <v>1.3332582988527699</v>
      </c>
      <c r="H990" s="14">
        <f t="shared" ca="1" si="372"/>
        <v>1.0008393200000001</v>
      </c>
      <c r="I990" s="13">
        <f t="shared" si="366"/>
        <v>0.06</v>
      </c>
      <c r="J990" s="29">
        <f t="shared" si="363"/>
        <v>45351</v>
      </c>
      <c r="K990" s="2">
        <f t="shared" si="373"/>
        <v>1</v>
      </c>
      <c r="L990" s="17">
        <f t="shared" si="374"/>
        <v>1</v>
      </c>
      <c r="M990" s="12">
        <f t="shared" si="375"/>
        <v>1.0002312529999999</v>
      </c>
      <c r="N990" s="12">
        <f t="shared" ca="1" si="376"/>
        <v>1.0010707670000001</v>
      </c>
      <c r="O990" s="179">
        <f t="shared" si="377"/>
        <v>0</v>
      </c>
      <c r="P990" s="14">
        <f t="shared" ca="1" si="378"/>
        <v>0.43152763999999999</v>
      </c>
      <c r="Q990" s="14">
        <f t="shared" si="362"/>
        <v>0</v>
      </c>
      <c r="R990" s="14">
        <f t="shared" ca="1" si="379"/>
        <v>0</v>
      </c>
      <c r="S990" s="20">
        <f t="shared" si="364"/>
        <v>0</v>
      </c>
      <c r="T990" s="14">
        <f t="shared" si="367"/>
        <v>0</v>
      </c>
      <c r="U990" s="4" t="str">
        <f t="shared" si="380"/>
        <v>J=</v>
      </c>
      <c r="V990" s="29">
        <f t="shared" si="381"/>
        <v>45371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65"/>
        <v>45354</v>
      </c>
      <c r="B991" s="144">
        <f t="shared" ca="1" si="368"/>
        <v>403.43950514000005</v>
      </c>
      <c r="C991" s="14">
        <f t="shared" si="369"/>
        <v>403.00797750000004</v>
      </c>
      <c r="D991" s="13">
        <f ca="1">IF(A991&lt;$B$1,VLOOKUP(A991,[1]DI!$A$4:$B$15000,2,FALSE),0)</f>
        <v>0</v>
      </c>
      <c r="E991" s="14">
        <f t="shared" ca="1" si="370"/>
        <v>1</v>
      </c>
      <c r="F991" s="14">
        <f ca="1">(TRUNC(PRODUCT($E$12:$E990),16))</f>
        <v>1.3343773239271</v>
      </c>
      <c r="G991" s="14">
        <f t="shared" ca="1" si="371"/>
        <v>1.3332582988527699</v>
      </c>
      <c r="H991" s="14">
        <f t="shared" ca="1" si="372"/>
        <v>1.0008393200000001</v>
      </c>
      <c r="I991" s="13">
        <f t="shared" si="366"/>
        <v>0.06</v>
      </c>
      <c r="J991" s="29">
        <f t="shared" si="363"/>
        <v>45351</v>
      </c>
      <c r="K991" s="2">
        <f t="shared" si="373"/>
        <v>1</v>
      </c>
      <c r="L991" s="17">
        <f t="shared" si="374"/>
        <v>1</v>
      </c>
      <c r="M991" s="12">
        <f t="shared" si="375"/>
        <v>1.0002312529999999</v>
      </c>
      <c r="N991" s="12">
        <f t="shared" ca="1" si="376"/>
        <v>1.0010707670000001</v>
      </c>
      <c r="O991" s="179">
        <f t="shared" si="377"/>
        <v>0</v>
      </c>
      <c r="P991" s="14">
        <f t="shared" ca="1" si="378"/>
        <v>0.43152763999999999</v>
      </c>
      <c r="Q991" s="14">
        <f t="shared" si="362"/>
        <v>0</v>
      </c>
      <c r="R991" s="14">
        <f t="shared" ca="1" si="379"/>
        <v>0</v>
      </c>
      <c r="S991" s="20">
        <f t="shared" si="364"/>
        <v>0</v>
      </c>
      <c r="T991" s="14">
        <f t="shared" si="367"/>
        <v>0</v>
      </c>
      <c r="U991" s="4" t="str">
        <f t="shared" si="380"/>
        <v>J=</v>
      </c>
      <c r="V991" s="29">
        <f t="shared" si="381"/>
        <v>45371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65"/>
        <v>45355</v>
      </c>
      <c r="B992" s="144">
        <f t="shared" ca="1" si="368"/>
        <v>403.53280148000005</v>
      </c>
      <c r="C992" s="14">
        <f t="shared" si="369"/>
        <v>403.00797750000004</v>
      </c>
      <c r="D992" s="13">
        <f ca="1">IF(A992&lt;$B$1,VLOOKUP(A992,[1]DI!$A$4:$B$15000,2,FALSE),0)</f>
        <v>0.1115</v>
      </c>
      <c r="E992" s="14">
        <f t="shared" ca="1" si="370"/>
        <v>1.00041957</v>
      </c>
      <c r="F992" s="14">
        <f ca="1">(TRUNC(PRODUCT($E$12:$E991),16))</f>
        <v>1.3343773239271</v>
      </c>
      <c r="G992" s="14">
        <f t="shared" ca="1" si="371"/>
        <v>1.3332582988527699</v>
      </c>
      <c r="H992" s="14">
        <f t="shared" ca="1" si="372"/>
        <v>1.0008393200000001</v>
      </c>
      <c r="I992" s="13">
        <f t="shared" si="366"/>
        <v>0.06</v>
      </c>
      <c r="J992" s="29">
        <f t="shared" si="363"/>
        <v>45351</v>
      </c>
      <c r="K992" s="2">
        <f t="shared" si="373"/>
        <v>2</v>
      </c>
      <c r="L992" s="17">
        <f t="shared" si="374"/>
        <v>2</v>
      </c>
      <c r="M992" s="12">
        <f t="shared" si="375"/>
        <v>1.000462559</v>
      </c>
      <c r="N992" s="12">
        <f t="shared" ca="1" si="376"/>
        <v>1.001302267</v>
      </c>
      <c r="O992" s="179">
        <f t="shared" si="377"/>
        <v>0</v>
      </c>
      <c r="P992" s="14">
        <f t="shared" ca="1" si="378"/>
        <v>0.52482397999999997</v>
      </c>
      <c r="Q992" s="14">
        <f t="shared" si="362"/>
        <v>0</v>
      </c>
      <c r="R992" s="14">
        <f t="shared" ca="1" si="379"/>
        <v>0</v>
      </c>
      <c r="S992" s="20">
        <f t="shared" si="364"/>
        <v>0</v>
      </c>
      <c r="T992" s="14">
        <f t="shared" si="367"/>
        <v>0</v>
      </c>
      <c r="U992" s="4" t="str">
        <f t="shared" si="380"/>
        <v>J=</v>
      </c>
      <c r="V992" s="29">
        <f t="shared" si="381"/>
        <v>45371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65"/>
        <v>45356</v>
      </c>
      <c r="B993" s="144">
        <f t="shared" ca="1" si="368"/>
        <v>403.79546798000001</v>
      </c>
      <c r="C993" s="14">
        <f t="shared" si="369"/>
        <v>403.00797750000004</v>
      </c>
      <c r="D993" s="13">
        <f ca="1">IF(A993&lt;$B$1,VLOOKUP(A993,[1]DI!$A$4:$B$15000,2,FALSE),0)</f>
        <v>0.1115</v>
      </c>
      <c r="E993" s="14">
        <f t="shared" ca="1" si="370"/>
        <v>1.00041957</v>
      </c>
      <c r="F993" s="14">
        <f ca="1">(TRUNC(PRODUCT($E$12:$E992),16))</f>
        <v>1.3349371886209001</v>
      </c>
      <c r="G993" s="14">
        <f t="shared" ca="1" si="371"/>
        <v>1.3332582988527699</v>
      </c>
      <c r="H993" s="14">
        <f t="shared" ca="1" si="372"/>
        <v>1.00125924</v>
      </c>
      <c r="I993" s="13">
        <f t="shared" si="366"/>
        <v>0.06</v>
      </c>
      <c r="J993" s="29">
        <f t="shared" si="363"/>
        <v>45351</v>
      </c>
      <c r="K993" s="2">
        <f t="shared" si="373"/>
        <v>3</v>
      </c>
      <c r="L993" s="17">
        <f t="shared" si="374"/>
        <v>3</v>
      </c>
      <c r="M993" s="12">
        <f t="shared" si="375"/>
        <v>1.0006939180000001</v>
      </c>
      <c r="N993" s="12">
        <f t="shared" ca="1" si="376"/>
        <v>1.001954032</v>
      </c>
      <c r="O993" s="179">
        <f t="shared" si="377"/>
        <v>0</v>
      </c>
      <c r="P993" s="14">
        <f t="shared" ca="1" si="378"/>
        <v>0.78749047999999999</v>
      </c>
      <c r="Q993" s="14">
        <f t="shared" si="362"/>
        <v>0</v>
      </c>
      <c r="R993" s="14">
        <f t="shared" ca="1" si="379"/>
        <v>0</v>
      </c>
      <c r="S993" s="20">
        <f t="shared" si="364"/>
        <v>0</v>
      </c>
      <c r="T993" s="14">
        <f t="shared" si="367"/>
        <v>0</v>
      </c>
      <c r="U993" s="4" t="str">
        <f t="shared" si="380"/>
        <v>J=</v>
      </c>
      <c r="V993" s="29">
        <f t="shared" si="381"/>
        <v>45371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65"/>
        <v>45357</v>
      </c>
      <c r="B994" s="144">
        <f t="shared" ca="1" si="368"/>
        <v>404.05830696000004</v>
      </c>
      <c r="C994" s="14">
        <f t="shared" si="369"/>
        <v>403.00797750000004</v>
      </c>
      <c r="D994" s="13">
        <f ca="1">IF(A994&lt;$B$1,VLOOKUP(A994,[1]DI!$A$4:$B$15000,2,FALSE),0)</f>
        <v>0.1115</v>
      </c>
      <c r="E994" s="14">
        <f t="shared" ca="1" si="370"/>
        <v>1.00041957</v>
      </c>
      <c r="F994" s="14">
        <f ca="1">(TRUNC(PRODUCT($E$12:$E993),16))</f>
        <v>1.3354972882171301</v>
      </c>
      <c r="G994" s="14">
        <f t="shared" ca="1" si="371"/>
        <v>1.3332582988527699</v>
      </c>
      <c r="H994" s="14">
        <f t="shared" ca="1" si="372"/>
        <v>1.0016793399999999</v>
      </c>
      <c r="I994" s="13">
        <f t="shared" si="366"/>
        <v>0.06</v>
      </c>
      <c r="J994" s="29">
        <f t="shared" si="363"/>
        <v>45351</v>
      </c>
      <c r="K994" s="2">
        <f t="shared" si="373"/>
        <v>4</v>
      </c>
      <c r="L994" s="17">
        <f t="shared" si="374"/>
        <v>4</v>
      </c>
      <c r="M994" s="12">
        <f t="shared" si="375"/>
        <v>1.0009253309999999</v>
      </c>
      <c r="N994" s="12">
        <f t="shared" ca="1" si="376"/>
        <v>1.0026062250000001</v>
      </c>
      <c r="O994" s="179">
        <f t="shared" si="377"/>
        <v>0</v>
      </c>
      <c r="P994" s="14">
        <f t="shared" ca="1" si="378"/>
        <v>1.0503294599999999</v>
      </c>
      <c r="Q994" s="14">
        <f t="shared" si="362"/>
        <v>0</v>
      </c>
      <c r="R994" s="14">
        <f t="shared" ca="1" si="379"/>
        <v>0</v>
      </c>
      <c r="S994" s="20">
        <f t="shared" si="364"/>
        <v>0</v>
      </c>
      <c r="T994" s="14">
        <f t="shared" si="367"/>
        <v>0</v>
      </c>
      <c r="U994" s="4" t="str">
        <f t="shared" si="380"/>
        <v>J=</v>
      </c>
      <c r="V994" s="29">
        <f t="shared" si="381"/>
        <v>45371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65"/>
        <v>45358</v>
      </c>
      <c r="B995" s="144">
        <f t="shared" ca="1" si="368"/>
        <v>404.32131480000004</v>
      </c>
      <c r="C995" s="14">
        <f t="shared" si="369"/>
        <v>403.00797750000004</v>
      </c>
      <c r="D995" s="13">
        <f ca="1">IF(A995&lt;$B$1,VLOOKUP(A995,[1]DI!$A$4:$B$15000,2,FALSE),0)</f>
        <v>0.1115</v>
      </c>
      <c r="E995" s="14">
        <f t="shared" ca="1" si="370"/>
        <v>1.00041957</v>
      </c>
      <c r="F995" s="14">
        <f ca="1">(TRUNC(PRODUCT($E$12:$E994),16))</f>
        <v>1.3360576228143499</v>
      </c>
      <c r="G995" s="14">
        <f t="shared" ca="1" si="371"/>
        <v>1.3332582988527699</v>
      </c>
      <c r="H995" s="14">
        <f t="shared" ca="1" si="372"/>
        <v>1.0020996099999999</v>
      </c>
      <c r="I995" s="13">
        <f t="shared" si="366"/>
        <v>0.06</v>
      </c>
      <c r="J995" s="29">
        <f t="shared" si="363"/>
        <v>45351</v>
      </c>
      <c r="K995" s="2">
        <f t="shared" si="373"/>
        <v>5</v>
      </c>
      <c r="L995" s="17">
        <f t="shared" si="374"/>
        <v>5</v>
      </c>
      <c r="M995" s="12">
        <f t="shared" si="375"/>
        <v>1.001156798</v>
      </c>
      <c r="N995" s="12">
        <f t="shared" ca="1" si="376"/>
        <v>1.003258837</v>
      </c>
      <c r="O995" s="179">
        <f t="shared" si="377"/>
        <v>0</v>
      </c>
      <c r="P995" s="14">
        <f t="shared" ca="1" si="378"/>
        <v>1.3133372999999999</v>
      </c>
      <c r="Q995" s="14">
        <f t="shared" si="362"/>
        <v>0</v>
      </c>
      <c r="R995" s="14">
        <f t="shared" ca="1" si="379"/>
        <v>0</v>
      </c>
      <c r="S995" s="20">
        <f t="shared" si="364"/>
        <v>0</v>
      </c>
      <c r="T995" s="14">
        <f t="shared" si="367"/>
        <v>0</v>
      </c>
      <c r="U995" s="4" t="str">
        <f t="shared" si="380"/>
        <v>J=</v>
      </c>
      <c r="V995" s="29">
        <f t="shared" si="381"/>
        <v>45371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65"/>
        <v>45359</v>
      </c>
      <c r="B996" s="144">
        <f t="shared" ca="1" si="368"/>
        <v>404.58449513000005</v>
      </c>
      <c r="C996" s="14">
        <f t="shared" si="369"/>
        <v>403.00797750000004</v>
      </c>
      <c r="D996" s="13">
        <f ca="1">IF(A996&lt;$B$1,VLOOKUP(A996,[1]DI!$A$4:$B$15000,2,FALSE),0)</f>
        <v>0.1115</v>
      </c>
      <c r="E996" s="14">
        <f t="shared" ca="1" si="370"/>
        <v>1.00041957</v>
      </c>
      <c r="F996" s="14">
        <f ca="1">(TRUNC(PRODUCT($E$12:$E995),16))</f>
        <v>1.33661819251115</v>
      </c>
      <c r="G996" s="14">
        <f t="shared" ca="1" si="371"/>
        <v>1.3332582988527699</v>
      </c>
      <c r="H996" s="14">
        <f t="shared" ca="1" si="372"/>
        <v>1.0025200599999999</v>
      </c>
      <c r="I996" s="13">
        <f t="shared" si="366"/>
        <v>0.06</v>
      </c>
      <c r="J996" s="29">
        <f t="shared" si="363"/>
        <v>45351</v>
      </c>
      <c r="K996" s="2">
        <f t="shared" si="373"/>
        <v>6</v>
      </c>
      <c r="L996" s="17">
        <f t="shared" si="374"/>
        <v>6</v>
      </c>
      <c r="M996" s="12">
        <f t="shared" si="375"/>
        <v>1.0013883180000001</v>
      </c>
      <c r="N996" s="12">
        <f t="shared" ca="1" si="376"/>
        <v>1.003911877</v>
      </c>
      <c r="O996" s="179">
        <f t="shared" si="377"/>
        <v>0</v>
      </c>
      <c r="P996" s="14">
        <f t="shared" ca="1" si="378"/>
        <v>1.5765176299999999</v>
      </c>
      <c r="Q996" s="14">
        <f t="shared" si="362"/>
        <v>0</v>
      </c>
      <c r="R996" s="14">
        <f t="shared" ca="1" si="379"/>
        <v>0</v>
      </c>
      <c r="S996" s="20">
        <f t="shared" si="364"/>
        <v>0</v>
      </c>
      <c r="T996" s="14">
        <f t="shared" si="367"/>
        <v>0</v>
      </c>
      <c r="U996" s="4" t="str">
        <f t="shared" si="380"/>
        <v>J=</v>
      </c>
      <c r="V996" s="29">
        <f t="shared" si="381"/>
        <v>45371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65"/>
        <v>45360</v>
      </c>
      <c r="B997" s="144">
        <f t="shared" ca="1" si="368"/>
        <v>404.84784795000002</v>
      </c>
      <c r="C997" s="14">
        <f t="shared" si="369"/>
        <v>403.00797750000004</v>
      </c>
      <c r="D997" s="13">
        <f ca="1">IF(A997&lt;$B$1,VLOOKUP(A997,[1]DI!$A$4:$B$15000,2,FALSE),0)</f>
        <v>0</v>
      </c>
      <c r="E997" s="14">
        <f t="shared" ca="1" si="370"/>
        <v>1</v>
      </c>
      <c r="F997" s="14">
        <f ca="1">(TRUNC(PRODUCT($E$12:$E996),16))</f>
        <v>1.3371789974061901</v>
      </c>
      <c r="G997" s="14">
        <f t="shared" ca="1" si="371"/>
        <v>1.3332582988527699</v>
      </c>
      <c r="H997" s="14">
        <f t="shared" ca="1" si="372"/>
        <v>1.00294069</v>
      </c>
      <c r="I997" s="13">
        <f t="shared" si="366"/>
        <v>0.06</v>
      </c>
      <c r="J997" s="29">
        <f t="shared" si="363"/>
        <v>45351</v>
      </c>
      <c r="K997" s="2">
        <f t="shared" si="373"/>
        <v>6</v>
      </c>
      <c r="L997" s="17">
        <f t="shared" si="374"/>
        <v>7</v>
      </c>
      <c r="M997" s="12">
        <f t="shared" si="375"/>
        <v>1.001619891</v>
      </c>
      <c r="N997" s="12">
        <f t="shared" ca="1" si="376"/>
        <v>1.0045653450000001</v>
      </c>
      <c r="O997" s="179">
        <f t="shared" si="377"/>
        <v>0</v>
      </c>
      <c r="P997" s="14">
        <f t="shared" ca="1" si="378"/>
        <v>1.83987045</v>
      </c>
      <c r="Q997" s="14">
        <f t="shared" si="362"/>
        <v>0</v>
      </c>
      <c r="R997" s="14">
        <f t="shared" ca="1" si="379"/>
        <v>0</v>
      </c>
      <c r="S997" s="20">
        <f t="shared" si="364"/>
        <v>0</v>
      </c>
      <c r="T997" s="14">
        <f t="shared" si="367"/>
        <v>0</v>
      </c>
      <c r="U997" s="4" t="str">
        <f t="shared" si="380"/>
        <v>J=</v>
      </c>
      <c r="V997" s="29">
        <f t="shared" si="381"/>
        <v>45371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65"/>
        <v>45361</v>
      </c>
      <c r="B998" s="144">
        <f t="shared" ca="1" si="368"/>
        <v>404.84784795000002</v>
      </c>
      <c r="C998" s="14">
        <f t="shared" si="369"/>
        <v>403.00797750000004</v>
      </c>
      <c r="D998" s="13">
        <f ca="1">IF(A998&lt;$B$1,VLOOKUP(A998,[1]DI!$A$4:$B$15000,2,FALSE),0)</f>
        <v>0</v>
      </c>
      <c r="E998" s="14">
        <f t="shared" ca="1" si="370"/>
        <v>1</v>
      </c>
      <c r="F998" s="14">
        <f ca="1">(TRUNC(PRODUCT($E$12:$E997),16))</f>
        <v>1.3371789974061901</v>
      </c>
      <c r="G998" s="14">
        <f t="shared" ca="1" si="371"/>
        <v>1.3332582988527699</v>
      </c>
      <c r="H998" s="14">
        <f t="shared" ca="1" si="372"/>
        <v>1.00294069</v>
      </c>
      <c r="I998" s="13">
        <f t="shared" si="366"/>
        <v>0.06</v>
      </c>
      <c r="J998" s="29">
        <f t="shared" si="363"/>
        <v>45351</v>
      </c>
      <c r="K998" s="2">
        <f t="shared" si="373"/>
        <v>6</v>
      </c>
      <c r="L998" s="17">
        <f t="shared" si="374"/>
        <v>7</v>
      </c>
      <c r="M998" s="12">
        <f t="shared" si="375"/>
        <v>1.001619891</v>
      </c>
      <c r="N998" s="12">
        <f t="shared" ca="1" si="376"/>
        <v>1.0045653450000001</v>
      </c>
      <c r="O998" s="179">
        <f t="shared" si="377"/>
        <v>0</v>
      </c>
      <c r="P998" s="14">
        <f t="shared" ca="1" si="378"/>
        <v>1.83987045</v>
      </c>
      <c r="Q998" s="14">
        <f t="shared" si="362"/>
        <v>0</v>
      </c>
      <c r="R998" s="14">
        <f t="shared" ca="1" si="379"/>
        <v>0</v>
      </c>
      <c r="S998" s="20">
        <f t="shared" si="364"/>
        <v>0</v>
      </c>
      <c r="T998" s="14">
        <f t="shared" si="367"/>
        <v>0</v>
      </c>
      <c r="U998" s="4" t="str">
        <f t="shared" si="380"/>
        <v>J=</v>
      </c>
      <c r="V998" s="29">
        <f t="shared" si="381"/>
        <v>45371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65"/>
        <v>45362</v>
      </c>
      <c r="B999" s="144">
        <f t="shared" ca="1" si="368"/>
        <v>404.84784795000002</v>
      </c>
      <c r="C999" s="14">
        <f t="shared" si="369"/>
        <v>403.00797750000004</v>
      </c>
      <c r="D999" s="13">
        <f ca="1">IF(A999&lt;$B$1,VLOOKUP(A999,[1]DI!$A$4:$B$15000,2,FALSE),0)</f>
        <v>0.1115</v>
      </c>
      <c r="E999" s="14">
        <f t="shared" ca="1" si="370"/>
        <v>1.00041957</v>
      </c>
      <c r="F999" s="14">
        <f ca="1">(TRUNC(PRODUCT($E$12:$E998),16))</f>
        <v>1.3371789974061901</v>
      </c>
      <c r="G999" s="14">
        <f t="shared" ca="1" si="371"/>
        <v>1.3332582988527699</v>
      </c>
      <c r="H999" s="14">
        <f t="shared" ca="1" si="372"/>
        <v>1.00294069</v>
      </c>
      <c r="I999" s="13">
        <f t="shared" si="366"/>
        <v>0.06</v>
      </c>
      <c r="J999" s="29">
        <f t="shared" si="363"/>
        <v>45351</v>
      </c>
      <c r="K999" s="2">
        <f t="shared" si="373"/>
        <v>7</v>
      </c>
      <c r="L999" s="17">
        <f t="shared" si="374"/>
        <v>7</v>
      </c>
      <c r="M999" s="12">
        <f t="shared" si="375"/>
        <v>1.001619891</v>
      </c>
      <c r="N999" s="12">
        <f t="shared" ca="1" si="376"/>
        <v>1.0045653450000001</v>
      </c>
      <c r="O999" s="179">
        <f t="shared" si="377"/>
        <v>0</v>
      </c>
      <c r="P999" s="14">
        <f t="shared" ca="1" si="378"/>
        <v>1.83987045</v>
      </c>
      <c r="Q999" s="14">
        <f t="shared" si="362"/>
        <v>0</v>
      </c>
      <c r="R999" s="14">
        <f t="shared" ca="1" si="379"/>
        <v>0</v>
      </c>
      <c r="S999" s="20">
        <f t="shared" si="364"/>
        <v>0</v>
      </c>
      <c r="T999" s="14">
        <f t="shared" si="367"/>
        <v>0</v>
      </c>
      <c r="U999" s="4" t="str">
        <f t="shared" si="380"/>
        <v>J=</v>
      </c>
      <c r="V999" s="29">
        <f t="shared" si="381"/>
        <v>45371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65"/>
        <v>45363</v>
      </c>
      <c r="B1000" s="144">
        <f t="shared" ca="1" si="368"/>
        <v>405.11137003000005</v>
      </c>
      <c r="C1000" s="14">
        <f t="shared" si="369"/>
        <v>403.00797750000004</v>
      </c>
      <c r="D1000" s="13">
        <f ca="1">IF(A1000&lt;$B$1,VLOOKUP(A1000,[1]DI!$A$4:$B$15000,2,FALSE),0)</f>
        <v>0.1115</v>
      </c>
      <c r="E1000" s="14">
        <f t="shared" ca="1" si="370"/>
        <v>1.00041957</v>
      </c>
      <c r="F1000" s="14">
        <f ca="1">(TRUNC(PRODUCT($E$12:$E999),16))</f>
        <v>1.3377400375981301</v>
      </c>
      <c r="G1000" s="14">
        <f t="shared" ca="1" si="371"/>
        <v>1.3332582988527699</v>
      </c>
      <c r="H1000" s="14">
        <f t="shared" ca="1" si="372"/>
        <v>1.0033614900000001</v>
      </c>
      <c r="I1000" s="13">
        <f t="shared" si="366"/>
        <v>0.06</v>
      </c>
      <c r="J1000" s="29">
        <f t="shared" si="363"/>
        <v>45351</v>
      </c>
      <c r="K1000" s="2">
        <f t="shared" si="373"/>
        <v>8</v>
      </c>
      <c r="L1000" s="17">
        <f t="shared" si="374"/>
        <v>8</v>
      </c>
      <c r="M1000" s="12">
        <f t="shared" si="375"/>
        <v>1.0018515189999999</v>
      </c>
      <c r="N1000" s="12">
        <f t="shared" ca="1" si="376"/>
        <v>1.005219233</v>
      </c>
      <c r="O1000" s="179">
        <f t="shared" si="377"/>
        <v>0</v>
      </c>
      <c r="P1000" s="14">
        <f t="shared" ca="1" si="378"/>
        <v>2.1033925299999998</v>
      </c>
      <c r="Q1000" s="14">
        <f t="shared" si="362"/>
        <v>0</v>
      </c>
      <c r="R1000" s="14">
        <f t="shared" ca="1" si="379"/>
        <v>0</v>
      </c>
      <c r="S1000" s="20">
        <f t="shared" si="364"/>
        <v>0</v>
      </c>
      <c r="T1000" s="14">
        <f t="shared" si="367"/>
        <v>0</v>
      </c>
      <c r="U1000" s="4" t="str">
        <f t="shared" si="380"/>
        <v>J=</v>
      </c>
      <c r="V1000" s="29">
        <f t="shared" si="381"/>
        <v>45371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65"/>
        <v>45364</v>
      </c>
      <c r="B1001" s="144">
        <f t="shared" ca="1" si="368"/>
        <v>405.37506460000003</v>
      </c>
      <c r="C1001" s="14">
        <f t="shared" si="369"/>
        <v>403.00797750000004</v>
      </c>
      <c r="D1001" s="13">
        <f ca="1">IF(A1001&lt;$B$1,VLOOKUP(A1001,[1]DI!$A$4:$B$15000,2,FALSE),0)</f>
        <v>0.1115</v>
      </c>
      <c r="E1001" s="14">
        <f t="shared" ca="1" si="370"/>
        <v>1.00041957</v>
      </c>
      <c r="F1001" s="14">
        <f ca="1">(TRUNC(PRODUCT($E$12:$E1000),16))</f>
        <v>1.3383013131857</v>
      </c>
      <c r="G1001" s="14">
        <f t="shared" ca="1" si="371"/>
        <v>1.3332582988527699</v>
      </c>
      <c r="H1001" s="14">
        <f t="shared" ca="1" si="372"/>
        <v>1.00378247</v>
      </c>
      <c r="I1001" s="13">
        <f t="shared" si="366"/>
        <v>0.06</v>
      </c>
      <c r="J1001" s="29">
        <f t="shared" si="363"/>
        <v>45351</v>
      </c>
      <c r="K1001" s="2">
        <f t="shared" si="373"/>
        <v>9</v>
      </c>
      <c r="L1001" s="17">
        <f t="shared" si="374"/>
        <v>9</v>
      </c>
      <c r="M1001" s="12">
        <f t="shared" si="375"/>
        <v>1.0020831990000001</v>
      </c>
      <c r="N1001" s="12">
        <f t="shared" ca="1" si="376"/>
        <v>1.0058735489999999</v>
      </c>
      <c r="O1001" s="179">
        <f t="shared" si="377"/>
        <v>0</v>
      </c>
      <c r="P1001" s="14">
        <f t="shared" ca="1" si="378"/>
        <v>2.3670871</v>
      </c>
      <c r="Q1001" s="14">
        <f t="shared" si="362"/>
        <v>0</v>
      </c>
      <c r="R1001" s="14">
        <f t="shared" ca="1" si="379"/>
        <v>0</v>
      </c>
      <c r="S1001" s="20">
        <f t="shared" si="364"/>
        <v>0</v>
      </c>
      <c r="T1001" s="14">
        <f t="shared" si="367"/>
        <v>0</v>
      </c>
      <c r="U1001" s="4" t="str">
        <f t="shared" si="380"/>
        <v>J=</v>
      </c>
      <c r="V1001" s="29">
        <f t="shared" si="381"/>
        <v>45371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ht="15" x14ac:dyDescent="0.25">
      <c r="A1002" s="35">
        <f t="shared" si="365"/>
        <v>45365</v>
      </c>
      <c r="B1002" s="144">
        <f t="shared" ca="1" si="368"/>
        <v>405.63893246000004</v>
      </c>
      <c r="C1002" s="14">
        <f t="shared" si="369"/>
        <v>403.00797750000004</v>
      </c>
      <c r="D1002" s="13">
        <f ca="1">IF(A1002&lt;$B$1,VLOOKUP(A1002,[1]DI!$A$4:$B$15000,2,FALSE),0)</f>
        <v>0.1115</v>
      </c>
      <c r="E1002" s="14">
        <f t="shared" ca="1" si="370"/>
        <v>1.00041957</v>
      </c>
      <c r="F1002" s="14">
        <f ca="1">(TRUNC(PRODUCT($E$12:$E1001),16))</f>
        <v>1.3388628242676801</v>
      </c>
      <c r="G1002" s="14">
        <f t="shared" ca="1" si="371"/>
        <v>1.3332582988527699</v>
      </c>
      <c r="H1002" s="14">
        <f t="shared" ca="1" si="372"/>
        <v>1.0042036299999999</v>
      </c>
      <c r="I1002" s="13">
        <f t="shared" si="366"/>
        <v>0.06</v>
      </c>
      <c r="J1002" s="29">
        <f t="shared" si="363"/>
        <v>45351</v>
      </c>
      <c r="K1002" s="2">
        <f t="shared" si="373"/>
        <v>10</v>
      </c>
      <c r="L1002" s="17">
        <f t="shared" si="374"/>
        <v>10</v>
      </c>
      <c r="M1002" s="12">
        <f t="shared" si="375"/>
        <v>1.0023149339999999</v>
      </c>
      <c r="N1002" s="12">
        <f t="shared" ca="1" si="376"/>
        <v>1.0065282950000001</v>
      </c>
      <c r="O1002" s="179">
        <v>24</v>
      </c>
      <c r="P1002" s="14">
        <f t="shared" ca="1" si="378"/>
        <v>2.63095496</v>
      </c>
      <c r="Q1002" s="14">
        <f ca="1">P1002</f>
        <v>2.63095496</v>
      </c>
      <c r="R1002" s="14">
        <f t="shared" ca="1" si="379"/>
        <v>0</v>
      </c>
      <c r="S1002" s="152">
        <f>T1002/C1002</f>
        <v>1.1975889732852742E-2</v>
      </c>
      <c r="T1002" s="147">
        <v>4.8263790999999996</v>
      </c>
      <c r="U1002" s="4" t="str">
        <f t="shared" si="380"/>
        <v>J=</v>
      </c>
      <c r="V1002" s="29">
        <f t="shared" si="381"/>
        <v>45371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65"/>
        <v>45366</v>
      </c>
      <c r="B1003" s="144">
        <f t="shared" ca="1" si="368"/>
        <v>398.44078276000005</v>
      </c>
      <c r="C1003" s="14">
        <f t="shared" si="369"/>
        <v>398.18159840000004</v>
      </c>
      <c r="D1003" s="13">
        <f ca="1">IF(A1003&lt;$B$1,VLOOKUP(A1003,[1]DI!$A$4:$B$15000,2,FALSE),0)</f>
        <v>0.1115</v>
      </c>
      <c r="E1003" s="14">
        <f t="shared" ca="1" si="370"/>
        <v>1.00041957</v>
      </c>
      <c r="F1003" s="14">
        <f ca="1">(TRUNC(PRODUCT($E$12:$E1002),16))</f>
        <v>1.3394245709428501</v>
      </c>
      <c r="G1003" s="14">
        <f t="shared" ca="1" si="371"/>
        <v>1.3388628242676801</v>
      </c>
      <c r="H1003" s="14">
        <f t="shared" ca="1" si="372"/>
        <v>1.00041957</v>
      </c>
      <c r="I1003" s="13">
        <f t="shared" si="366"/>
        <v>0.06</v>
      </c>
      <c r="J1003" s="29">
        <f t="shared" si="363"/>
        <v>45365</v>
      </c>
      <c r="K1003" s="2">
        <f t="shared" si="373"/>
        <v>1</v>
      </c>
      <c r="L1003" s="17">
        <f t="shared" si="374"/>
        <v>1</v>
      </c>
      <c r="M1003" s="12">
        <f t="shared" si="375"/>
        <v>1.0002312529999999</v>
      </c>
      <c r="N1003" s="12">
        <f t="shared" ca="1" si="376"/>
        <v>1.00065092</v>
      </c>
      <c r="O1003" s="179">
        <f t="shared" si="377"/>
        <v>0</v>
      </c>
      <c r="P1003" s="14">
        <f t="shared" ca="1" si="378"/>
        <v>0.25918436</v>
      </c>
      <c r="Q1003" s="14">
        <v>0</v>
      </c>
      <c r="R1003" s="14">
        <f t="shared" ca="1" si="379"/>
        <v>0</v>
      </c>
      <c r="S1003" s="20">
        <f t="shared" si="364"/>
        <v>0</v>
      </c>
      <c r="T1003" s="14">
        <f t="shared" si="367"/>
        <v>0</v>
      </c>
      <c r="U1003" s="4" t="str">
        <f t="shared" si="380"/>
        <v>J=</v>
      </c>
      <c r="V1003" s="29">
        <f t="shared" si="381"/>
        <v>45432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65"/>
        <v>45367</v>
      </c>
      <c r="B1004" s="144">
        <f t="shared" ca="1" si="368"/>
        <v>398.60795811000003</v>
      </c>
      <c r="C1004" s="14">
        <f t="shared" si="369"/>
        <v>398.18159840000004</v>
      </c>
      <c r="D1004" s="13">
        <f ca="1">IF(A1004&lt;$B$1,VLOOKUP(A1004,[1]DI!$A$4:$B$15000,2,FALSE),0)</f>
        <v>0</v>
      </c>
      <c r="E1004" s="14">
        <f t="shared" ca="1" si="370"/>
        <v>1</v>
      </c>
      <c r="F1004" s="14">
        <f ca="1">(TRUNC(PRODUCT($E$12:$E1003),16))</f>
        <v>1.3399865533100801</v>
      </c>
      <c r="G1004" s="14">
        <f t="shared" ca="1" si="371"/>
        <v>1.3388628242676801</v>
      </c>
      <c r="H1004" s="14">
        <f t="shared" ca="1" si="372"/>
        <v>1.0008393200000001</v>
      </c>
      <c r="I1004" s="13">
        <f t="shared" si="366"/>
        <v>0.06</v>
      </c>
      <c r="J1004" s="29">
        <f t="shared" si="363"/>
        <v>45365</v>
      </c>
      <c r="K1004" s="2">
        <f t="shared" si="373"/>
        <v>1</v>
      </c>
      <c r="L1004" s="17">
        <f t="shared" si="374"/>
        <v>1</v>
      </c>
      <c r="M1004" s="12">
        <f t="shared" si="375"/>
        <v>1.0002312529999999</v>
      </c>
      <c r="N1004" s="12">
        <f t="shared" ca="1" si="376"/>
        <v>1.0010707670000001</v>
      </c>
      <c r="O1004" s="179">
        <f t="shared" si="377"/>
        <v>0</v>
      </c>
      <c r="P1004" s="14">
        <f t="shared" ca="1" si="378"/>
        <v>0.42635971</v>
      </c>
      <c r="Q1004" s="14">
        <f t="shared" si="362"/>
        <v>0</v>
      </c>
      <c r="R1004" s="14">
        <f t="shared" ca="1" si="379"/>
        <v>0</v>
      </c>
      <c r="S1004" s="20">
        <f t="shared" si="364"/>
        <v>0</v>
      </c>
      <c r="T1004" s="14">
        <f t="shared" si="367"/>
        <v>0</v>
      </c>
      <c r="U1004" s="4" t="str">
        <f t="shared" si="380"/>
        <v>J=</v>
      </c>
      <c r="V1004" s="29">
        <f t="shared" si="381"/>
        <v>45432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65"/>
        <v>45368</v>
      </c>
      <c r="B1005" s="144">
        <f t="shared" ca="1" si="368"/>
        <v>398.60795811000003</v>
      </c>
      <c r="C1005" s="14">
        <f t="shared" si="369"/>
        <v>398.18159840000004</v>
      </c>
      <c r="D1005" s="13">
        <f ca="1">IF(A1005&lt;$B$1,VLOOKUP(A1005,[1]DI!$A$4:$B$15000,2,FALSE),0)</f>
        <v>0</v>
      </c>
      <c r="E1005" s="14">
        <f t="shared" ca="1" si="370"/>
        <v>1</v>
      </c>
      <c r="F1005" s="14">
        <f ca="1">(TRUNC(PRODUCT($E$12:$E1004),16))</f>
        <v>1.3399865533100801</v>
      </c>
      <c r="G1005" s="14">
        <f t="shared" ca="1" si="371"/>
        <v>1.3388628242676801</v>
      </c>
      <c r="H1005" s="14">
        <f t="shared" ca="1" si="372"/>
        <v>1.0008393200000001</v>
      </c>
      <c r="I1005" s="13">
        <f t="shared" si="366"/>
        <v>0.06</v>
      </c>
      <c r="J1005" s="29">
        <f t="shared" si="363"/>
        <v>45365</v>
      </c>
      <c r="K1005" s="2">
        <f t="shared" si="373"/>
        <v>1</v>
      </c>
      <c r="L1005" s="17">
        <f t="shared" si="374"/>
        <v>1</v>
      </c>
      <c r="M1005" s="12">
        <f t="shared" si="375"/>
        <v>1.0002312529999999</v>
      </c>
      <c r="N1005" s="12">
        <f t="shared" ca="1" si="376"/>
        <v>1.0010707670000001</v>
      </c>
      <c r="O1005" s="179">
        <f t="shared" si="377"/>
        <v>0</v>
      </c>
      <c r="P1005" s="14">
        <f t="shared" ca="1" si="378"/>
        <v>0.42635971</v>
      </c>
      <c r="Q1005" s="14">
        <f t="shared" si="362"/>
        <v>0</v>
      </c>
      <c r="R1005" s="14">
        <f t="shared" ca="1" si="379"/>
        <v>0</v>
      </c>
      <c r="S1005" s="20">
        <f t="shared" si="364"/>
        <v>0</v>
      </c>
      <c r="T1005" s="14">
        <f t="shared" si="367"/>
        <v>0</v>
      </c>
      <c r="U1005" s="4" t="str">
        <f t="shared" si="380"/>
        <v>J=</v>
      </c>
      <c r="V1005" s="29">
        <f t="shared" si="381"/>
        <v>45432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65"/>
        <v>45369</v>
      </c>
      <c r="B1006" s="144">
        <f t="shared" ca="1" si="368"/>
        <v>398.70013715000005</v>
      </c>
      <c r="C1006" s="14">
        <f t="shared" si="369"/>
        <v>398.18159840000004</v>
      </c>
      <c r="D1006" s="13">
        <f ca="1">IF(A1006&lt;$B$1,VLOOKUP(A1006,[1]DI!$A$4:$B$15000,2,FALSE),0)</f>
        <v>0.1115</v>
      </c>
      <c r="E1006" s="14">
        <f t="shared" ca="1" si="370"/>
        <v>1.00041957</v>
      </c>
      <c r="F1006" s="14">
        <f ca="1">(TRUNC(PRODUCT($E$12:$E1005),16))</f>
        <v>1.3399865533100801</v>
      </c>
      <c r="G1006" s="14">
        <f t="shared" ca="1" si="371"/>
        <v>1.3388628242676801</v>
      </c>
      <c r="H1006" s="14">
        <f t="shared" ca="1" si="372"/>
        <v>1.0008393200000001</v>
      </c>
      <c r="I1006" s="13">
        <f t="shared" si="366"/>
        <v>0.06</v>
      </c>
      <c r="J1006" s="29">
        <f t="shared" si="363"/>
        <v>45365</v>
      </c>
      <c r="K1006" s="2">
        <f t="shared" si="373"/>
        <v>2</v>
      </c>
      <c r="L1006" s="17">
        <f t="shared" si="374"/>
        <v>2</v>
      </c>
      <c r="M1006" s="12">
        <f t="shared" si="375"/>
        <v>1.000462559</v>
      </c>
      <c r="N1006" s="12">
        <f t="shared" ca="1" si="376"/>
        <v>1.001302267</v>
      </c>
      <c r="O1006" s="179">
        <f t="shared" si="377"/>
        <v>0</v>
      </c>
      <c r="P1006" s="14">
        <f t="shared" ca="1" si="378"/>
        <v>0.51853875000000005</v>
      </c>
      <c r="Q1006" s="14">
        <f t="shared" si="362"/>
        <v>0</v>
      </c>
      <c r="R1006" s="14">
        <f t="shared" ca="1" si="379"/>
        <v>0</v>
      </c>
      <c r="S1006" s="20">
        <f t="shared" si="364"/>
        <v>0</v>
      </c>
      <c r="T1006" s="14">
        <f t="shared" si="367"/>
        <v>0</v>
      </c>
      <c r="U1006" s="4" t="str">
        <f t="shared" si="380"/>
        <v>J=</v>
      </c>
      <c r="V1006" s="29">
        <f t="shared" si="381"/>
        <v>45432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65"/>
        <v>45370</v>
      </c>
      <c r="B1007" s="144">
        <f t="shared" ca="1" si="368"/>
        <v>398.95965798000003</v>
      </c>
      <c r="C1007" s="14">
        <f t="shared" si="369"/>
        <v>398.18159840000004</v>
      </c>
      <c r="D1007" s="13">
        <f ca="1">IF(A1007&lt;$B$1,VLOOKUP(A1007,[1]DI!$A$4:$B$15000,2,FALSE),0)</f>
        <v>0.1115</v>
      </c>
      <c r="E1007" s="14">
        <f t="shared" ca="1" si="370"/>
        <v>1.00041957</v>
      </c>
      <c r="F1007" s="14">
        <f ca="1">(TRUNC(PRODUCT($E$12:$E1006),16))</f>
        <v>1.34054877146826</v>
      </c>
      <c r="G1007" s="14">
        <f t="shared" ca="1" si="371"/>
        <v>1.3388628242676801</v>
      </c>
      <c r="H1007" s="14">
        <f t="shared" ca="1" si="372"/>
        <v>1.00125924</v>
      </c>
      <c r="I1007" s="13">
        <f t="shared" si="366"/>
        <v>0.06</v>
      </c>
      <c r="J1007" s="29">
        <f t="shared" si="363"/>
        <v>45365</v>
      </c>
      <c r="K1007" s="2">
        <f t="shared" si="373"/>
        <v>3</v>
      </c>
      <c r="L1007" s="17">
        <f t="shared" si="374"/>
        <v>3</v>
      </c>
      <c r="M1007" s="12">
        <f t="shared" si="375"/>
        <v>1.0006939180000001</v>
      </c>
      <c r="N1007" s="12">
        <f t="shared" ca="1" si="376"/>
        <v>1.001954032</v>
      </c>
      <c r="O1007" s="179">
        <f t="shared" si="377"/>
        <v>0</v>
      </c>
      <c r="P1007" s="14">
        <f t="shared" ca="1" si="378"/>
        <v>0.77805957999999997</v>
      </c>
      <c r="Q1007" s="14">
        <f t="shared" si="362"/>
        <v>0</v>
      </c>
      <c r="R1007" s="14">
        <f t="shared" ca="1" si="379"/>
        <v>0</v>
      </c>
      <c r="S1007" s="20">
        <f t="shared" si="364"/>
        <v>0</v>
      </c>
      <c r="T1007" s="14">
        <f t="shared" si="367"/>
        <v>0</v>
      </c>
      <c r="U1007" s="4" t="str">
        <f t="shared" si="380"/>
        <v>J=</v>
      </c>
      <c r="V1007" s="29">
        <f t="shared" si="381"/>
        <v>45432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ht="15" x14ac:dyDescent="0.25">
      <c r="A1008" s="35">
        <f t="shared" si="365"/>
        <v>45371</v>
      </c>
      <c r="B1008" s="144">
        <f t="shared" ca="1" si="368"/>
        <v>399.21934923000003</v>
      </c>
      <c r="C1008" s="14">
        <f t="shared" si="369"/>
        <v>398.18159840000004</v>
      </c>
      <c r="D1008" s="13">
        <f ca="1">IF(A1008&lt;$B$1,VLOOKUP(A1008,[1]DI!$A$4:$B$15000,2,FALSE),0)</f>
        <v>0.1115</v>
      </c>
      <c r="E1008" s="14">
        <f t="shared" ca="1" si="370"/>
        <v>1.00041957</v>
      </c>
      <c r="F1008" s="14">
        <f ca="1">(TRUNC(PRODUCT($E$12:$E1007),16))</f>
        <v>1.3411112255163</v>
      </c>
      <c r="G1008" s="14">
        <f t="shared" ca="1" si="371"/>
        <v>1.3388628242676801</v>
      </c>
      <c r="H1008" s="14">
        <f t="shared" ca="1" si="372"/>
        <v>1.0016793399999999</v>
      </c>
      <c r="I1008" s="13">
        <f t="shared" si="366"/>
        <v>0.06</v>
      </c>
      <c r="J1008" s="29">
        <f t="shared" si="363"/>
        <v>45365</v>
      </c>
      <c r="K1008" s="2">
        <f t="shared" si="373"/>
        <v>4</v>
      </c>
      <c r="L1008" s="17">
        <f t="shared" si="374"/>
        <v>4</v>
      </c>
      <c r="M1008" s="12">
        <f t="shared" si="375"/>
        <v>1.0009253309999999</v>
      </c>
      <c r="N1008" s="12">
        <f t="shared" ca="1" si="376"/>
        <v>1.0026062250000001</v>
      </c>
      <c r="O1008" s="179">
        <f t="shared" si="377"/>
        <v>23</v>
      </c>
      <c r="P1008" s="14">
        <f t="shared" ca="1" si="378"/>
        <v>1.03775083</v>
      </c>
      <c r="Q1008" s="14">
        <f ca="1">P1008</f>
        <v>1.03775083</v>
      </c>
      <c r="R1008" s="14">
        <f t="shared" ca="1" si="379"/>
        <v>0</v>
      </c>
      <c r="S1008" s="152">
        <f>T1008/C1008</f>
        <v>4.6735254403459138E-3</v>
      </c>
      <c r="T1008" s="147">
        <v>1.86091183</v>
      </c>
      <c r="U1008" s="4" t="str">
        <f t="shared" si="380"/>
        <v>J=</v>
      </c>
      <c r="V1008" s="29">
        <f t="shared" si="381"/>
        <v>45432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65"/>
        <v>45372</v>
      </c>
      <c r="B1009" s="144">
        <f t="shared" ca="1" si="368"/>
        <v>396.57865963</v>
      </c>
      <c r="C1009" s="14">
        <f t="shared" si="369"/>
        <v>396.32068657000002</v>
      </c>
      <c r="D1009" s="13">
        <f ca="1">IF(A1009&lt;$B$1,VLOOKUP(A1009,[1]DI!$A$4:$B$15000,2,FALSE),0)</f>
        <v>0.1065</v>
      </c>
      <c r="E1009" s="14">
        <f t="shared" ca="1" si="370"/>
        <v>1.00040168</v>
      </c>
      <c r="F1009" s="14">
        <f ca="1">(TRUNC(PRODUCT($E$12:$E1008),16))</f>
        <v>1.34167391555319</v>
      </c>
      <c r="G1009" s="14">
        <f t="shared" ca="1" si="371"/>
        <v>1.3411112255163</v>
      </c>
      <c r="H1009" s="14">
        <f t="shared" ca="1" si="372"/>
        <v>1.00041957</v>
      </c>
      <c r="I1009" s="13">
        <f t="shared" si="366"/>
        <v>0.06</v>
      </c>
      <c r="J1009" s="29">
        <f t="shared" si="363"/>
        <v>45371</v>
      </c>
      <c r="K1009" s="2">
        <f t="shared" si="373"/>
        <v>1</v>
      </c>
      <c r="L1009" s="17">
        <f t="shared" si="374"/>
        <v>1</v>
      </c>
      <c r="M1009" s="12">
        <f t="shared" si="375"/>
        <v>1.0002312529999999</v>
      </c>
      <c r="N1009" s="12">
        <f t="shared" ca="1" si="376"/>
        <v>1.00065092</v>
      </c>
      <c r="O1009" s="179">
        <f t="shared" si="377"/>
        <v>0</v>
      </c>
      <c r="P1009" s="14">
        <f t="shared" ca="1" si="378"/>
        <v>0.25797305999999998</v>
      </c>
      <c r="Q1009" s="14">
        <v>0</v>
      </c>
      <c r="R1009" s="14">
        <f t="shared" ca="1" si="379"/>
        <v>0</v>
      </c>
      <c r="S1009" s="20">
        <f t="shared" si="364"/>
        <v>0</v>
      </c>
      <c r="T1009" s="14">
        <f t="shared" si="367"/>
        <v>0</v>
      </c>
      <c r="U1009" s="4" t="str">
        <f t="shared" si="380"/>
        <v>J=</v>
      </c>
      <c r="V1009" s="29">
        <f t="shared" si="381"/>
        <v>45404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65"/>
        <v>45373</v>
      </c>
      <c r="B1010" s="144">
        <f t="shared" ca="1" si="368"/>
        <v>396.82970461000002</v>
      </c>
      <c r="C1010" s="14">
        <f t="shared" si="369"/>
        <v>396.32068657000002</v>
      </c>
      <c r="D1010" s="13">
        <f ca="1">IF(A1010&lt;$B$1,VLOOKUP(A1010,[1]DI!$A$4:$B$15000,2,FALSE),0)</f>
        <v>0.1065</v>
      </c>
      <c r="E1010" s="14">
        <f t="shared" ca="1" si="370"/>
        <v>1.00040168</v>
      </c>
      <c r="F1010" s="14">
        <f ca="1">(TRUNC(PRODUCT($E$12:$E1009),16))</f>
        <v>1.34221283913159</v>
      </c>
      <c r="G1010" s="14">
        <f t="shared" ca="1" si="371"/>
        <v>1.3411112255163</v>
      </c>
      <c r="H1010" s="14">
        <f t="shared" ca="1" si="372"/>
        <v>1.0008214200000001</v>
      </c>
      <c r="I1010" s="13">
        <f t="shared" si="366"/>
        <v>0.06</v>
      </c>
      <c r="J1010" s="29">
        <f t="shared" si="363"/>
        <v>45371</v>
      </c>
      <c r="K1010" s="2">
        <f t="shared" si="373"/>
        <v>2</v>
      </c>
      <c r="L1010" s="17">
        <f t="shared" si="374"/>
        <v>2</v>
      </c>
      <c r="M1010" s="12">
        <f t="shared" si="375"/>
        <v>1.000462559</v>
      </c>
      <c r="N1010" s="12">
        <f t="shared" ca="1" si="376"/>
        <v>1.001284359</v>
      </c>
      <c r="O1010" s="179">
        <f t="shared" si="377"/>
        <v>0</v>
      </c>
      <c r="P1010" s="14">
        <f t="shared" ca="1" si="378"/>
        <v>0.50901803999999995</v>
      </c>
      <c r="Q1010" s="14">
        <f t="shared" ref="Q1010:Q1073" si="382">Q1009</f>
        <v>0</v>
      </c>
      <c r="R1010" s="14">
        <f t="shared" ca="1" si="379"/>
        <v>0</v>
      </c>
      <c r="S1010" s="20">
        <f t="shared" si="364"/>
        <v>0</v>
      </c>
      <c r="T1010" s="14">
        <f t="shared" si="367"/>
        <v>0</v>
      </c>
      <c r="U1010" s="4" t="str">
        <f t="shared" si="380"/>
        <v>J=</v>
      </c>
      <c r="V1010" s="29">
        <f t="shared" si="381"/>
        <v>45404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65"/>
        <v>45374</v>
      </c>
      <c r="B1011" s="144">
        <f t="shared" ca="1" si="368"/>
        <v>397.08090772000003</v>
      </c>
      <c r="C1011" s="14">
        <f t="shared" si="369"/>
        <v>396.32068657000002</v>
      </c>
      <c r="D1011" s="13">
        <f ca="1">IF(A1011&lt;$B$1,VLOOKUP(A1011,[1]DI!$A$4:$B$15000,2,FALSE),0)</f>
        <v>0</v>
      </c>
      <c r="E1011" s="14">
        <f t="shared" ca="1" si="370"/>
        <v>1</v>
      </c>
      <c r="F1011" s="14">
        <f ca="1">(TRUNC(PRODUCT($E$12:$E1010),16))</f>
        <v>1.3427519791848099</v>
      </c>
      <c r="G1011" s="14">
        <f t="shared" ca="1" si="371"/>
        <v>1.3411112255163</v>
      </c>
      <c r="H1011" s="14">
        <f t="shared" ca="1" si="372"/>
        <v>1.00122343</v>
      </c>
      <c r="I1011" s="13">
        <f t="shared" si="366"/>
        <v>0.06</v>
      </c>
      <c r="J1011" s="29">
        <f t="shared" si="363"/>
        <v>45371</v>
      </c>
      <c r="K1011" s="2">
        <f t="shared" si="373"/>
        <v>2</v>
      </c>
      <c r="L1011" s="17">
        <f t="shared" si="374"/>
        <v>3</v>
      </c>
      <c r="M1011" s="12">
        <f t="shared" si="375"/>
        <v>1.0006939180000001</v>
      </c>
      <c r="N1011" s="12">
        <f t="shared" ca="1" si="376"/>
        <v>1.001918197</v>
      </c>
      <c r="O1011" s="179">
        <f t="shared" si="377"/>
        <v>0</v>
      </c>
      <c r="P1011" s="14">
        <f t="shared" ca="1" si="378"/>
        <v>0.76022115000000001</v>
      </c>
      <c r="Q1011" s="14">
        <f t="shared" si="382"/>
        <v>0</v>
      </c>
      <c r="R1011" s="14">
        <f t="shared" ca="1" si="379"/>
        <v>0</v>
      </c>
      <c r="S1011" s="20">
        <f t="shared" si="364"/>
        <v>0</v>
      </c>
      <c r="T1011" s="14">
        <f t="shared" si="367"/>
        <v>0</v>
      </c>
      <c r="U1011" s="4" t="str">
        <f t="shared" si="380"/>
        <v>J=</v>
      </c>
      <c r="V1011" s="29">
        <f t="shared" si="381"/>
        <v>45404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65"/>
        <v>45375</v>
      </c>
      <c r="B1012" s="144">
        <f t="shared" ca="1" si="368"/>
        <v>397.08090772000003</v>
      </c>
      <c r="C1012" s="14">
        <f t="shared" si="369"/>
        <v>396.32068657000002</v>
      </c>
      <c r="D1012" s="13">
        <f ca="1">IF(A1012&lt;$B$1,VLOOKUP(A1012,[1]DI!$A$4:$B$15000,2,FALSE),0)</f>
        <v>0</v>
      </c>
      <c r="E1012" s="14">
        <f t="shared" ca="1" si="370"/>
        <v>1</v>
      </c>
      <c r="F1012" s="14">
        <f ca="1">(TRUNC(PRODUCT($E$12:$E1011),16))</f>
        <v>1.3427519791848099</v>
      </c>
      <c r="G1012" s="14">
        <f t="shared" ca="1" si="371"/>
        <v>1.3411112255163</v>
      </c>
      <c r="H1012" s="14">
        <f t="shared" ca="1" si="372"/>
        <v>1.00122343</v>
      </c>
      <c r="I1012" s="13">
        <f t="shared" si="366"/>
        <v>0.06</v>
      </c>
      <c r="J1012" s="29">
        <f t="shared" si="363"/>
        <v>45371</v>
      </c>
      <c r="K1012" s="2">
        <f t="shared" si="373"/>
        <v>2</v>
      </c>
      <c r="L1012" s="17">
        <f t="shared" si="374"/>
        <v>3</v>
      </c>
      <c r="M1012" s="12">
        <f t="shared" si="375"/>
        <v>1.0006939180000001</v>
      </c>
      <c r="N1012" s="12">
        <f t="shared" ca="1" si="376"/>
        <v>1.001918197</v>
      </c>
      <c r="O1012" s="179">
        <f t="shared" si="377"/>
        <v>0</v>
      </c>
      <c r="P1012" s="14">
        <f t="shared" ca="1" si="378"/>
        <v>0.76022115000000001</v>
      </c>
      <c r="Q1012" s="14">
        <f t="shared" si="382"/>
        <v>0</v>
      </c>
      <c r="R1012" s="14">
        <f t="shared" ca="1" si="379"/>
        <v>0</v>
      </c>
      <c r="S1012" s="20">
        <f t="shared" si="364"/>
        <v>0</v>
      </c>
      <c r="T1012" s="14">
        <f t="shared" si="367"/>
        <v>0</v>
      </c>
      <c r="U1012" s="4" t="str">
        <f t="shared" si="380"/>
        <v>J=</v>
      </c>
      <c r="V1012" s="29">
        <f t="shared" si="381"/>
        <v>45404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65"/>
        <v>45376</v>
      </c>
      <c r="B1013" s="144">
        <f t="shared" ca="1" si="368"/>
        <v>397.08090772000003</v>
      </c>
      <c r="C1013" s="14">
        <f t="shared" si="369"/>
        <v>396.32068657000002</v>
      </c>
      <c r="D1013" s="13">
        <f ca="1">IF(A1013&lt;$B$1,VLOOKUP(A1013,[1]DI!$A$4:$B$15000,2,FALSE),0)</f>
        <v>0.1065</v>
      </c>
      <c r="E1013" s="14">
        <f t="shared" ca="1" si="370"/>
        <v>1.00040168</v>
      </c>
      <c r="F1013" s="14">
        <f ca="1">(TRUNC(PRODUCT($E$12:$E1012),16))</f>
        <v>1.3427519791848099</v>
      </c>
      <c r="G1013" s="14">
        <f t="shared" ca="1" si="371"/>
        <v>1.3411112255163</v>
      </c>
      <c r="H1013" s="14">
        <f t="shared" ca="1" si="372"/>
        <v>1.00122343</v>
      </c>
      <c r="I1013" s="13">
        <f t="shared" si="366"/>
        <v>0.06</v>
      </c>
      <c r="J1013" s="29">
        <f t="shared" si="363"/>
        <v>45371</v>
      </c>
      <c r="K1013" s="2">
        <f t="shared" si="373"/>
        <v>3</v>
      </c>
      <c r="L1013" s="17">
        <f t="shared" si="374"/>
        <v>3</v>
      </c>
      <c r="M1013" s="12">
        <f t="shared" si="375"/>
        <v>1.0006939180000001</v>
      </c>
      <c r="N1013" s="12">
        <f t="shared" ca="1" si="376"/>
        <v>1.001918197</v>
      </c>
      <c r="O1013" s="179">
        <f t="shared" si="377"/>
        <v>0</v>
      </c>
      <c r="P1013" s="14">
        <f t="shared" ca="1" si="378"/>
        <v>0.76022115000000001</v>
      </c>
      <c r="Q1013" s="14">
        <f t="shared" si="382"/>
        <v>0</v>
      </c>
      <c r="R1013" s="14">
        <f t="shared" ca="1" si="379"/>
        <v>0</v>
      </c>
      <c r="S1013" s="20">
        <f t="shared" si="364"/>
        <v>0</v>
      </c>
      <c r="T1013" s="14">
        <f t="shared" si="367"/>
        <v>0</v>
      </c>
      <c r="U1013" s="4" t="str">
        <f t="shared" si="380"/>
        <v>J=</v>
      </c>
      <c r="V1013" s="29">
        <f t="shared" si="381"/>
        <v>45404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65"/>
        <v>45377</v>
      </c>
      <c r="B1014" s="144">
        <f t="shared" ca="1" si="368"/>
        <v>397.33226936</v>
      </c>
      <c r="C1014" s="14">
        <f t="shared" si="369"/>
        <v>396.32068657000002</v>
      </c>
      <c r="D1014" s="13">
        <f ca="1">IF(A1014&lt;$B$1,VLOOKUP(A1014,[1]DI!$A$4:$B$15000,2,FALSE),0)</f>
        <v>0.1065</v>
      </c>
      <c r="E1014" s="14">
        <f t="shared" ca="1" si="370"/>
        <v>1.00040168</v>
      </c>
      <c r="F1014" s="14">
        <f ca="1">(TRUNC(PRODUCT($E$12:$E1013),16))</f>
        <v>1.34329133579981</v>
      </c>
      <c r="G1014" s="14">
        <f t="shared" ca="1" si="371"/>
        <v>1.3411112255163</v>
      </c>
      <c r="H1014" s="14">
        <f t="shared" ca="1" si="372"/>
        <v>1.0016255999999999</v>
      </c>
      <c r="I1014" s="13">
        <f t="shared" si="366"/>
        <v>0.06</v>
      </c>
      <c r="J1014" s="29">
        <f t="shared" si="363"/>
        <v>45371</v>
      </c>
      <c r="K1014" s="2">
        <f t="shared" si="373"/>
        <v>4</v>
      </c>
      <c r="L1014" s="17">
        <f t="shared" si="374"/>
        <v>4</v>
      </c>
      <c r="M1014" s="12">
        <f t="shared" si="375"/>
        <v>1.0009253309999999</v>
      </c>
      <c r="N1014" s="12">
        <f t="shared" ca="1" si="376"/>
        <v>1.0025524349999999</v>
      </c>
      <c r="O1014" s="179">
        <f t="shared" si="377"/>
        <v>0</v>
      </c>
      <c r="P1014" s="14">
        <f t="shared" ca="1" si="378"/>
        <v>1.0115827900000001</v>
      </c>
      <c r="Q1014" s="14">
        <f t="shared" si="382"/>
        <v>0</v>
      </c>
      <c r="R1014" s="14">
        <f t="shared" ca="1" si="379"/>
        <v>0</v>
      </c>
      <c r="S1014" s="20">
        <f t="shared" si="364"/>
        <v>0</v>
      </c>
      <c r="T1014" s="14">
        <f t="shared" si="367"/>
        <v>0</v>
      </c>
      <c r="U1014" s="4" t="str">
        <f t="shared" si="380"/>
        <v>J=</v>
      </c>
      <c r="V1014" s="29">
        <f t="shared" si="381"/>
        <v>45404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65"/>
        <v>45378</v>
      </c>
      <c r="B1015" s="144">
        <f t="shared" ca="1" si="368"/>
        <v>397.58378992000002</v>
      </c>
      <c r="C1015" s="14">
        <f t="shared" si="369"/>
        <v>396.32068657000002</v>
      </c>
      <c r="D1015" s="13">
        <f ca="1">IF(A1015&lt;$B$1,VLOOKUP(A1015,[1]DI!$A$4:$B$15000,2,FALSE),0)</f>
        <v>0.1065</v>
      </c>
      <c r="E1015" s="14">
        <f t="shared" ca="1" si="370"/>
        <v>1.00040168</v>
      </c>
      <c r="F1015" s="14">
        <f ca="1">(TRUNC(PRODUCT($E$12:$E1014),16))</f>
        <v>1.34383090906358</v>
      </c>
      <c r="G1015" s="14">
        <f t="shared" ca="1" si="371"/>
        <v>1.3411112255163</v>
      </c>
      <c r="H1015" s="14">
        <f t="shared" ca="1" si="372"/>
        <v>1.0020279299999999</v>
      </c>
      <c r="I1015" s="13">
        <f t="shared" si="366"/>
        <v>0.06</v>
      </c>
      <c r="J1015" s="29">
        <f t="shared" si="363"/>
        <v>45371</v>
      </c>
      <c r="K1015" s="2">
        <f t="shared" si="373"/>
        <v>5</v>
      </c>
      <c r="L1015" s="17">
        <f t="shared" si="374"/>
        <v>5</v>
      </c>
      <c r="M1015" s="12">
        <f t="shared" si="375"/>
        <v>1.001156798</v>
      </c>
      <c r="N1015" s="12">
        <f t="shared" ca="1" si="376"/>
        <v>1.003187074</v>
      </c>
      <c r="O1015" s="179">
        <f t="shared" si="377"/>
        <v>0</v>
      </c>
      <c r="P1015" s="14">
        <f t="shared" ca="1" si="378"/>
        <v>1.26310335</v>
      </c>
      <c r="Q1015" s="14">
        <f t="shared" si="382"/>
        <v>0</v>
      </c>
      <c r="R1015" s="14">
        <f t="shared" ca="1" si="379"/>
        <v>0</v>
      </c>
      <c r="S1015" s="20">
        <f t="shared" si="364"/>
        <v>0</v>
      </c>
      <c r="T1015" s="14">
        <f t="shared" si="367"/>
        <v>0</v>
      </c>
      <c r="U1015" s="4" t="str">
        <f t="shared" si="380"/>
        <v>J=</v>
      </c>
      <c r="V1015" s="29">
        <f t="shared" si="381"/>
        <v>45404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ht="15" x14ac:dyDescent="0.25">
      <c r="A1016" s="35">
        <f t="shared" si="365"/>
        <v>45379</v>
      </c>
      <c r="B1016" s="144">
        <f t="shared" ca="1" si="368"/>
        <v>397.83547258000004</v>
      </c>
      <c r="C1016" s="14">
        <f t="shared" si="369"/>
        <v>396.32068657000002</v>
      </c>
      <c r="D1016" s="13">
        <f ca="1">IF(A1016&lt;$B$1,VLOOKUP(A1016,[1]DI!$A$4:$B$15000,2,FALSE),0)</f>
        <v>0.1065</v>
      </c>
      <c r="E1016" s="14">
        <f t="shared" ca="1" si="370"/>
        <v>1.00040168</v>
      </c>
      <c r="F1016" s="14">
        <f ca="1">(TRUNC(PRODUCT($E$12:$E1015),16))</f>
        <v>1.3443706990631299</v>
      </c>
      <c r="G1016" s="14">
        <f t="shared" ca="1" si="371"/>
        <v>1.3411112255163</v>
      </c>
      <c r="H1016" s="14">
        <f t="shared" ca="1" si="372"/>
        <v>1.00243043</v>
      </c>
      <c r="I1016" s="13">
        <f t="shared" si="366"/>
        <v>0.06</v>
      </c>
      <c r="J1016" s="29">
        <f t="shared" si="363"/>
        <v>45371</v>
      </c>
      <c r="K1016" s="2">
        <f t="shared" si="373"/>
        <v>6</v>
      </c>
      <c r="L1016" s="17">
        <f t="shared" si="374"/>
        <v>6</v>
      </c>
      <c r="M1016" s="12">
        <f t="shared" si="375"/>
        <v>1.0013883180000001</v>
      </c>
      <c r="N1016" s="12">
        <f t="shared" ca="1" si="376"/>
        <v>1.0038221220000001</v>
      </c>
      <c r="O1016" s="179">
        <v>23.5</v>
      </c>
      <c r="P1016" s="14">
        <f t="shared" ca="1" si="378"/>
        <v>1.5147860099999999</v>
      </c>
      <c r="Q1016" s="14">
        <f ca="1">P1016</f>
        <v>1.5147860099999999</v>
      </c>
      <c r="R1016" s="14">
        <f t="shared" ca="1" si="379"/>
        <v>0</v>
      </c>
      <c r="S1016" s="152">
        <f>T1016/C1016</f>
        <v>1.102017570114546E-2</v>
      </c>
      <c r="T1016" s="147">
        <v>4.3675236000000002</v>
      </c>
      <c r="U1016" s="4" t="str">
        <f t="shared" si="380"/>
        <v>J=</v>
      </c>
      <c r="V1016" s="29">
        <f t="shared" si="381"/>
        <v>45404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65"/>
        <v>45380</v>
      </c>
      <c r="B1017" s="144">
        <f t="shared" ca="1" si="368"/>
        <v>392.20127951000001</v>
      </c>
      <c r="C1017" s="14">
        <f t="shared" si="369"/>
        <v>391.95316296999999</v>
      </c>
      <c r="D1017" s="13">
        <f ca="1">IF(A1017&lt;$B$1,VLOOKUP(A1017,[1]DI!$A$4:$B$15000,2,FALSE),0)</f>
        <v>0</v>
      </c>
      <c r="E1017" s="14">
        <f t="shared" ca="1" si="370"/>
        <v>1</v>
      </c>
      <c r="F1017" s="14">
        <f ca="1">(TRUNC(PRODUCT($E$12:$E1016),16))</f>
        <v>1.3449107058855301</v>
      </c>
      <c r="G1017" s="14">
        <f t="shared" ca="1" si="371"/>
        <v>1.3443706990631299</v>
      </c>
      <c r="H1017" s="14">
        <f t="shared" ca="1" si="372"/>
        <v>1.00040168</v>
      </c>
      <c r="I1017" s="13">
        <f t="shared" si="366"/>
        <v>0.06</v>
      </c>
      <c r="J1017" s="29">
        <f t="shared" si="363"/>
        <v>45379</v>
      </c>
      <c r="K1017" s="2">
        <f t="shared" si="373"/>
        <v>1</v>
      </c>
      <c r="L1017" s="17">
        <f t="shared" si="374"/>
        <v>1</v>
      </c>
      <c r="M1017" s="12">
        <f t="shared" si="375"/>
        <v>1.0002312529999999</v>
      </c>
      <c r="N1017" s="12">
        <f t="shared" ca="1" si="376"/>
        <v>1.000633026</v>
      </c>
      <c r="O1017" s="179">
        <f t="shared" si="377"/>
        <v>0</v>
      </c>
      <c r="P1017" s="14">
        <f t="shared" ca="1" si="378"/>
        <v>0.24811654</v>
      </c>
      <c r="Q1017" s="14">
        <v>0</v>
      </c>
      <c r="R1017" s="14">
        <f t="shared" ca="1" si="379"/>
        <v>0</v>
      </c>
      <c r="S1017" s="20">
        <f t="shared" si="364"/>
        <v>0</v>
      </c>
      <c r="T1017" s="14">
        <f t="shared" si="367"/>
        <v>0</v>
      </c>
      <c r="U1017" s="4" t="str">
        <f t="shared" si="380"/>
        <v>J=</v>
      </c>
      <c r="V1017" s="29">
        <f t="shared" si="381"/>
        <v>45404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65"/>
        <v>45381</v>
      </c>
      <c r="B1018" s="144">
        <f t="shared" ca="1" si="368"/>
        <v>392.20127951000001</v>
      </c>
      <c r="C1018" s="14">
        <f t="shared" si="369"/>
        <v>391.95316296999999</v>
      </c>
      <c r="D1018" s="13">
        <f ca="1">IF(A1018&lt;$B$1,VLOOKUP(A1018,[1]DI!$A$4:$B$15000,2,FALSE),0)</f>
        <v>0</v>
      </c>
      <c r="E1018" s="14">
        <f t="shared" ca="1" si="370"/>
        <v>1</v>
      </c>
      <c r="F1018" s="14">
        <f ca="1">(TRUNC(PRODUCT($E$12:$E1017),16))</f>
        <v>1.3449107058855301</v>
      </c>
      <c r="G1018" s="14">
        <f t="shared" ca="1" si="371"/>
        <v>1.3443706990631299</v>
      </c>
      <c r="H1018" s="14">
        <f t="shared" ca="1" si="372"/>
        <v>1.00040168</v>
      </c>
      <c r="I1018" s="13">
        <f t="shared" si="366"/>
        <v>0.06</v>
      </c>
      <c r="J1018" s="29">
        <f t="shared" ref="J1018:J1081" si="383">IF(O1017&gt;0,A1017,J1017)</f>
        <v>45379</v>
      </c>
      <c r="K1018" s="2">
        <f t="shared" si="373"/>
        <v>1</v>
      </c>
      <c r="L1018" s="17">
        <f t="shared" si="374"/>
        <v>1</v>
      </c>
      <c r="M1018" s="12">
        <f t="shared" si="375"/>
        <v>1.0002312529999999</v>
      </c>
      <c r="N1018" s="12">
        <f t="shared" ca="1" si="376"/>
        <v>1.000633026</v>
      </c>
      <c r="O1018" s="179">
        <f t="shared" si="377"/>
        <v>0</v>
      </c>
      <c r="P1018" s="14">
        <f t="shared" ca="1" si="378"/>
        <v>0.24811654</v>
      </c>
      <c r="Q1018" s="14">
        <f t="shared" si="382"/>
        <v>0</v>
      </c>
      <c r="R1018" s="14">
        <f t="shared" ca="1" si="379"/>
        <v>0</v>
      </c>
      <c r="S1018" s="20">
        <f t="shared" si="364"/>
        <v>0</v>
      </c>
      <c r="T1018" s="14">
        <f t="shared" si="367"/>
        <v>0</v>
      </c>
      <c r="U1018" s="4" t="str">
        <f t="shared" si="380"/>
        <v>J=</v>
      </c>
      <c r="V1018" s="29">
        <f t="shared" si="381"/>
        <v>45404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65"/>
        <v>45382</v>
      </c>
      <c r="B1019" s="144">
        <f t="shared" ca="1" si="368"/>
        <v>392.20127951000001</v>
      </c>
      <c r="C1019" s="14">
        <f t="shared" si="369"/>
        <v>391.95316296999999</v>
      </c>
      <c r="D1019" s="13">
        <f ca="1">IF(A1019&lt;$B$1,VLOOKUP(A1019,[1]DI!$A$4:$B$15000,2,FALSE),0)</f>
        <v>0</v>
      </c>
      <c r="E1019" s="14">
        <f t="shared" ca="1" si="370"/>
        <v>1</v>
      </c>
      <c r="F1019" s="14">
        <f ca="1">(TRUNC(PRODUCT($E$12:$E1018),16))</f>
        <v>1.3449107058855301</v>
      </c>
      <c r="G1019" s="14">
        <f t="shared" ca="1" si="371"/>
        <v>1.3443706990631299</v>
      </c>
      <c r="H1019" s="14">
        <f t="shared" ca="1" si="372"/>
        <v>1.00040168</v>
      </c>
      <c r="I1019" s="13">
        <f t="shared" si="366"/>
        <v>0.06</v>
      </c>
      <c r="J1019" s="29">
        <f t="shared" si="383"/>
        <v>45379</v>
      </c>
      <c r="K1019" s="2">
        <f t="shared" si="373"/>
        <v>1</v>
      </c>
      <c r="L1019" s="17">
        <f t="shared" si="374"/>
        <v>1</v>
      </c>
      <c r="M1019" s="12">
        <f t="shared" si="375"/>
        <v>1.0002312529999999</v>
      </c>
      <c r="N1019" s="12">
        <f t="shared" ca="1" si="376"/>
        <v>1.000633026</v>
      </c>
      <c r="O1019" s="179">
        <f t="shared" si="377"/>
        <v>0</v>
      </c>
      <c r="P1019" s="14">
        <f t="shared" ca="1" si="378"/>
        <v>0.24811654</v>
      </c>
      <c r="Q1019" s="14">
        <f t="shared" si="382"/>
        <v>0</v>
      </c>
      <c r="R1019" s="14">
        <f t="shared" ca="1" si="379"/>
        <v>0</v>
      </c>
      <c r="S1019" s="20">
        <f t="shared" si="364"/>
        <v>0</v>
      </c>
      <c r="T1019" s="14">
        <f t="shared" si="367"/>
        <v>0</v>
      </c>
      <c r="U1019" s="4" t="str">
        <f t="shared" si="380"/>
        <v>J=</v>
      </c>
      <c r="V1019" s="29">
        <f t="shared" si="381"/>
        <v>45404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65"/>
        <v>45383</v>
      </c>
      <c r="B1020" s="144">
        <f t="shared" ca="1" si="368"/>
        <v>392.20127951000001</v>
      </c>
      <c r="C1020" s="14">
        <f t="shared" si="369"/>
        <v>391.95316296999999</v>
      </c>
      <c r="D1020" s="13">
        <f ca="1">IF(A1020&lt;$B$1,VLOOKUP(A1020,[1]DI!$A$4:$B$15000,2,FALSE),0)</f>
        <v>0.1065</v>
      </c>
      <c r="E1020" s="14">
        <f t="shared" ca="1" si="370"/>
        <v>1.00040168</v>
      </c>
      <c r="F1020" s="14">
        <f ca="1">(TRUNC(PRODUCT($E$12:$E1019),16))</f>
        <v>1.3449107058855301</v>
      </c>
      <c r="G1020" s="14">
        <f t="shared" ca="1" si="371"/>
        <v>1.3443706990631299</v>
      </c>
      <c r="H1020" s="14">
        <f t="shared" ca="1" si="372"/>
        <v>1.00040168</v>
      </c>
      <c r="I1020" s="13">
        <f t="shared" si="366"/>
        <v>0.06</v>
      </c>
      <c r="J1020" s="29">
        <f t="shared" si="383"/>
        <v>45379</v>
      </c>
      <c r="K1020" s="2">
        <f t="shared" si="373"/>
        <v>1</v>
      </c>
      <c r="L1020" s="17">
        <f t="shared" si="374"/>
        <v>1</v>
      </c>
      <c r="M1020" s="12">
        <f t="shared" si="375"/>
        <v>1.0002312529999999</v>
      </c>
      <c r="N1020" s="12">
        <f t="shared" ca="1" si="376"/>
        <v>1.000633026</v>
      </c>
      <c r="O1020" s="179">
        <f t="shared" si="377"/>
        <v>0</v>
      </c>
      <c r="P1020" s="14">
        <f t="shared" ca="1" si="378"/>
        <v>0.24811654</v>
      </c>
      <c r="Q1020" s="14">
        <f t="shared" si="382"/>
        <v>0</v>
      </c>
      <c r="R1020" s="14">
        <f t="shared" ca="1" si="379"/>
        <v>0</v>
      </c>
      <c r="S1020" s="20">
        <f t="shared" si="364"/>
        <v>0</v>
      </c>
      <c r="T1020" s="14">
        <f t="shared" si="367"/>
        <v>0</v>
      </c>
      <c r="U1020" s="4" t="str">
        <f t="shared" si="380"/>
        <v>J=</v>
      </c>
      <c r="V1020" s="29">
        <f t="shared" si="381"/>
        <v>45404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65"/>
        <v>45384</v>
      </c>
      <c r="B1021" s="144">
        <f t="shared" ca="1" si="368"/>
        <v>392.44955243999999</v>
      </c>
      <c r="C1021" s="14">
        <f t="shared" si="369"/>
        <v>391.95316296999999</v>
      </c>
      <c r="D1021" s="13">
        <f ca="1">IF(A1021&lt;$B$1,VLOOKUP(A1021,[1]DI!$A$4:$B$15000,2,FALSE),0)</f>
        <v>0.1065</v>
      </c>
      <c r="E1021" s="14">
        <f t="shared" ca="1" si="370"/>
        <v>1.00040168</v>
      </c>
      <c r="F1021" s="14">
        <f ca="1">(TRUNC(PRODUCT($E$12:$E1020),16))</f>
        <v>1.3454509296178701</v>
      </c>
      <c r="G1021" s="14">
        <f t="shared" ca="1" si="371"/>
        <v>1.3443706990631299</v>
      </c>
      <c r="H1021" s="14">
        <f t="shared" ca="1" si="372"/>
        <v>1.0008035200000001</v>
      </c>
      <c r="I1021" s="13">
        <f t="shared" si="366"/>
        <v>0.06</v>
      </c>
      <c r="J1021" s="29">
        <f t="shared" si="383"/>
        <v>45379</v>
      </c>
      <c r="K1021" s="2">
        <f t="shared" si="373"/>
        <v>2</v>
      </c>
      <c r="L1021" s="17">
        <f t="shared" si="374"/>
        <v>2</v>
      </c>
      <c r="M1021" s="12">
        <f t="shared" si="375"/>
        <v>1.000462559</v>
      </c>
      <c r="N1021" s="12">
        <f t="shared" ca="1" si="376"/>
        <v>1.001266451</v>
      </c>
      <c r="O1021" s="179">
        <f t="shared" si="377"/>
        <v>0</v>
      </c>
      <c r="P1021" s="14">
        <f t="shared" ca="1" si="378"/>
        <v>0.49638947</v>
      </c>
      <c r="Q1021" s="14">
        <f t="shared" si="382"/>
        <v>0</v>
      </c>
      <c r="R1021" s="14">
        <f t="shared" ca="1" si="379"/>
        <v>0</v>
      </c>
      <c r="S1021" s="20">
        <f t="shared" si="364"/>
        <v>0</v>
      </c>
      <c r="T1021" s="14">
        <f t="shared" si="367"/>
        <v>0</v>
      </c>
      <c r="U1021" s="4" t="str">
        <f t="shared" si="380"/>
        <v>J=</v>
      </c>
      <c r="V1021" s="29">
        <f t="shared" si="381"/>
        <v>45404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65"/>
        <v>45385</v>
      </c>
      <c r="B1022" s="144">
        <f t="shared" ca="1" si="368"/>
        <v>392.69798176</v>
      </c>
      <c r="C1022" s="14">
        <f t="shared" si="369"/>
        <v>391.95316296999999</v>
      </c>
      <c r="D1022" s="13">
        <f ca="1">IF(A1022&lt;$B$1,VLOOKUP(A1022,[1]DI!$A$4:$B$15000,2,FALSE),0)</f>
        <v>0.1065</v>
      </c>
      <c r="E1022" s="14">
        <f t="shared" ca="1" si="370"/>
        <v>1.00040168</v>
      </c>
      <c r="F1022" s="14">
        <f ca="1">(TRUNC(PRODUCT($E$12:$E1021),16))</f>
        <v>1.3459913703472799</v>
      </c>
      <c r="G1022" s="14">
        <f t="shared" ca="1" si="371"/>
        <v>1.3443706990631299</v>
      </c>
      <c r="H1022" s="14">
        <f t="shared" ca="1" si="372"/>
        <v>1.0012055200000001</v>
      </c>
      <c r="I1022" s="13">
        <f t="shared" si="366"/>
        <v>0.06</v>
      </c>
      <c r="J1022" s="29">
        <f t="shared" si="383"/>
        <v>45379</v>
      </c>
      <c r="K1022" s="2">
        <f t="shared" si="373"/>
        <v>3</v>
      </c>
      <c r="L1022" s="17">
        <f t="shared" si="374"/>
        <v>3</v>
      </c>
      <c r="M1022" s="12">
        <f t="shared" si="375"/>
        <v>1.0006939180000001</v>
      </c>
      <c r="N1022" s="12">
        <f t="shared" ca="1" si="376"/>
        <v>1.0019002749999999</v>
      </c>
      <c r="O1022" s="179">
        <f t="shared" si="377"/>
        <v>0</v>
      </c>
      <c r="P1022" s="14">
        <f t="shared" ca="1" si="378"/>
        <v>0.74481878999999995</v>
      </c>
      <c r="Q1022" s="14">
        <f t="shared" si="382"/>
        <v>0</v>
      </c>
      <c r="R1022" s="14">
        <f t="shared" ca="1" si="379"/>
        <v>0</v>
      </c>
      <c r="S1022" s="20">
        <f t="shared" si="364"/>
        <v>0</v>
      </c>
      <c r="T1022" s="14">
        <f t="shared" si="367"/>
        <v>0</v>
      </c>
      <c r="U1022" s="4" t="str">
        <f t="shared" si="380"/>
        <v>J=</v>
      </c>
      <c r="V1022" s="29">
        <f t="shared" si="381"/>
        <v>45404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65"/>
        <v>45386</v>
      </c>
      <c r="B1023" s="144">
        <f t="shared" ca="1" si="368"/>
        <v>392.94657178</v>
      </c>
      <c r="C1023" s="14">
        <f t="shared" si="369"/>
        <v>391.95316296999999</v>
      </c>
      <c r="D1023" s="13">
        <f ca="1">IF(A1023&lt;$B$1,VLOOKUP(A1023,[1]DI!$A$4:$B$15000,2,FALSE),0)</f>
        <v>0.1065</v>
      </c>
      <c r="E1023" s="14">
        <f t="shared" ca="1" si="370"/>
        <v>1.00040168</v>
      </c>
      <c r="F1023" s="14">
        <f ca="1">(TRUNC(PRODUCT($E$12:$E1022),16))</f>
        <v>1.3465320281609201</v>
      </c>
      <c r="G1023" s="14">
        <f t="shared" ca="1" si="371"/>
        <v>1.3443706990631299</v>
      </c>
      <c r="H1023" s="14">
        <f t="shared" ca="1" si="372"/>
        <v>1.0016076899999999</v>
      </c>
      <c r="I1023" s="13">
        <f t="shared" si="366"/>
        <v>0.06</v>
      </c>
      <c r="J1023" s="29">
        <f t="shared" si="383"/>
        <v>45379</v>
      </c>
      <c r="K1023" s="2">
        <f t="shared" si="373"/>
        <v>4</v>
      </c>
      <c r="L1023" s="17">
        <f t="shared" si="374"/>
        <v>4</v>
      </c>
      <c r="M1023" s="12">
        <f t="shared" si="375"/>
        <v>1.0009253309999999</v>
      </c>
      <c r="N1023" s="12">
        <f t="shared" ca="1" si="376"/>
        <v>1.002534509</v>
      </c>
      <c r="O1023" s="179">
        <f t="shared" si="377"/>
        <v>0</v>
      </c>
      <c r="P1023" s="14">
        <f t="shared" ca="1" si="378"/>
        <v>0.99340881000000003</v>
      </c>
      <c r="Q1023" s="14">
        <f t="shared" si="382"/>
        <v>0</v>
      </c>
      <c r="R1023" s="14">
        <f t="shared" ca="1" si="379"/>
        <v>0</v>
      </c>
      <c r="S1023" s="20">
        <f t="shared" si="364"/>
        <v>0</v>
      </c>
      <c r="T1023" s="14">
        <f t="shared" si="367"/>
        <v>0</v>
      </c>
      <c r="U1023" s="4" t="str">
        <f t="shared" si="380"/>
        <v>J=</v>
      </c>
      <c r="V1023" s="29">
        <f t="shared" si="381"/>
        <v>45404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65"/>
        <v>45387</v>
      </c>
      <c r="B1024" s="144">
        <f t="shared" ca="1" si="368"/>
        <v>393.19531467000002</v>
      </c>
      <c r="C1024" s="14">
        <f t="shared" si="369"/>
        <v>391.95316296999999</v>
      </c>
      <c r="D1024" s="13">
        <f ca="1">IF(A1024&lt;$B$1,VLOOKUP(A1024,[1]DI!$A$4:$B$15000,2,FALSE),0)</f>
        <v>0.1065</v>
      </c>
      <c r="E1024" s="14">
        <f t="shared" ca="1" si="370"/>
        <v>1.00040168</v>
      </c>
      <c r="F1024" s="14">
        <f ca="1">(TRUNC(PRODUCT($E$12:$E1023),16))</f>
        <v>1.34707290314599</v>
      </c>
      <c r="G1024" s="14">
        <f t="shared" ca="1" si="371"/>
        <v>1.3443706990631299</v>
      </c>
      <c r="H1024" s="14">
        <f t="shared" ca="1" si="372"/>
        <v>1.00201001</v>
      </c>
      <c r="I1024" s="13">
        <f t="shared" si="366"/>
        <v>0.06</v>
      </c>
      <c r="J1024" s="29">
        <f t="shared" si="383"/>
        <v>45379</v>
      </c>
      <c r="K1024" s="2">
        <f t="shared" si="373"/>
        <v>5</v>
      </c>
      <c r="L1024" s="17">
        <f t="shared" si="374"/>
        <v>5</v>
      </c>
      <c r="M1024" s="12">
        <f t="shared" si="375"/>
        <v>1.001156798</v>
      </c>
      <c r="N1024" s="12">
        <f t="shared" ca="1" si="376"/>
        <v>1.0031691330000001</v>
      </c>
      <c r="O1024" s="179">
        <f t="shared" si="377"/>
        <v>0</v>
      </c>
      <c r="P1024" s="14">
        <f t="shared" ca="1" si="378"/>
        <v>1.2421517</v>
      </c>
      <c r="Q1024" s="14">
        <f t="shared" si="382"/>
        <v>0</v>
      </c>
      <c r="R1024" s="14">
        <f t="shared" ca="1" si="379"/>
        <v>0</v>
      </c>
      <c r="S1024" s="20">
        <f t="shared" si="364"/>
        <v>0</v>
      </c>
      <c r="T1024" s="14">
        <f t="shared" si="367"/>
        <v>0</v>
      </c>
      <c r="U1024" s="4" t="str">
        <f t="shared" si="380"/>
        <v>J=</v>
      </c>
      <c r="V1024" s="29">
        <f t="shared" si="381"/>
        <v>45404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65"/>
        <v>45388</v>
      </c>
      <c r="B1025" s="144">
        <f t="shared" ca="1" si="368"/>
        <v>393.44421825000001</v>
      </c>
      <c r="C1025" s="14">
        <f t="shared" si="369"/>
        <v>391.95316296999999</v>
      </c>
      <c r="D1025" s="13">
        <f ca="1">IF(A1025&lt;$B$1,VLOOKUP(A1025,[1]DI!$A$4:$B$15000,2,FALSE),0)</f>
        <v>0</v>
      </c>
      <c r="E1025" s="14">
        <f t="shared" ca="1" si="370"/>
        <v>1</v>
      </c>
      <c r="F1025" s="14">
        <f ca="1">(TRUNC(PRODUCT($E$12:$E1024),16))</f>
        <v>1.3476139953897299</v>
      </c>
      <c r="G1025" s="14">
        <f t="shared" ca="1" si="371"/>
        <v>1.3443706990631299</v>
      </c>
      <c r="H1025" s="14">
        <f t="shared" ca="1" si="372"/>
        <v>1.0024124999999999</v>
      </c>
      <c r="I1025" s="13">
        <f t="shared" si="366"/>
        <v>0.06</v>
      </c>
      <c r="J1025" s="29">
        <f t="shared" si="383"/>
        <v>45379</v>
      </c>
      <c r="K1025" s="2">
        <f t="shared" si="373"/>
        <v>5</v>
      </c>
      <c r="L1025" s="17">
        <f t="shared" si="374"/>
        <v>6</v>
      </c>
      <c r="M1025" s="12">
        <f t="shared" si="375"/>
        <v>1.0013883180000001</v>
      </c>
      <c r="N1025" s="12">
        <f t="shared" ca="1" si="376"/>
        <v>1.003804167</v>
      </c>
      <c r="O1025" s="179">
        <f t="shared" si="377"/>
        <v>0</v>
      </c>
      <c r="P1025" s="14">
        <f t="shared" ca="1" si="378"/>
        <v>1.4910552800000001</v>
      </c>
      <c r="Q1025" s="14">
        <f t="shared" si="382"/>
        <v>0</v>
      </c>
      <c r="R1025" s="14">
        <f t="shared" ca="1" si="379"/>
        <v>0</v>
      </c>
      <c r="S1025" s="20">
        <f t="shared" si="364"/>
        <v>0</v>
      </c>
      <c r="T1025" s="14">
        <f t="shared" si="367"/>
        <v>0</v>
      </c>
      <c r="U1025" s="4" t="str">
        <f t="shared" si="380"/>
        <v>J=</v>
      </c>
      <c r="V1025" s="29">
        <f t="shared" si="381"/>
        <v>45404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65"/>
        <v>45389</v>
      </c>
      <c r="B1026" s="144">
        <f t="shared" ca="1" si="368"/>
        <v>393.44421825000001</v>
      </c>
      <c r="C1026" s="14">
        <f t="shared" si="369"/>
        <v>391.95316296999999</v>
      </c>
      <c r="D1026" s="13">
        <f ca="1">IF(A1026&lt;$B$1,VLOOKUP(A1026,[1]DI!$A$4:$B$15000,2,FALSE),0)</f>
        <v>0</v>
      </c>
      <c r="E1026" s="14">
        <f t="shared" ca="1" si="370"/>
        <v>1</v>
      </c>
      <c r="F1026" s="14">
        <f ca="1">(TRUNC(PRODUCT($E$12:$E1025),16))</f>
        <v>1.3476139953897299</v>
      </c>
      <c r="G1026" s="14">
        <f t="shared" ca="1" si="371"/>
        <v>1.3443706990631299</v>
      </c>
      <c r="H1026" s="14">
        <f t="shared" ca="1" si="372"/>
        <v>1.0024124999999999</v>
      </c>
      <c r="I1026" s="13">
        <f t="shared" si="366"/>
        <v>0.06</v>
      </c>
      <c r="J1026" s="29">
        <f t="shared" si="383"/>
        <v>45379</v>
      </c>
      <c r="K1026" s="2">
        <f t="shared" si="373"/>
        <v>5</v>
      </c>
      <c r="L1026" s="17">
        <f t="shared" si="374"/>
        <v>6</v>
      </c>
      <c r="M1026" s="12">
        <f t="shared" si="375"/>
        <v>1.0013883180000001</v>
      </c>
      <c r="N1026" s="12">
        <f t="shared" ca="1" si="376"/>
        <v>1.003804167</v>
      </c>
      <c r="O1026" s="179">
        <f t="shared" si="377"/>
        <v>0</v>
      </c>
      <c r="P1026" s="14">
        <f t="shared" ca="1" si="378"/>
        <v>1.4910552800000001</v>
      </c>
      <c r="Q1026" s="14">
        <f t="shared" si="382"/>
        <v>0</v>
      </c>
      <c r="R1026" s="14">
        <f t="shared" ca="1" si="379"/>
        <v>0</v>
      </c>
      <c r="S1026" s="20">
        <f t="shared" si="364"/>
        <v>0</v>
      </c>
      <c r="T1026" s="14">
        <f t="shared" si="367"/>
        <v>0</v>
      </c>
      <c r="U1026" s="4" t="str">
        <f t="shared" si="380"/>
        <v>J=</v>
      </c>
      <c r="V1026" s="29">
        <f t="shared" si="381"/>
        <v>45404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65"/>
        <v>45390</v>
      </c>
      <c r="B1027" s="144">
        <f t="shared" ca="1" si="368"/>
        <v>393.44421825000001</v>
      </c>
      <c r="C1027" s="14">
        <f t="shared" si="369"/>
        <v>391.95316296999999</v>
      </c>
      <c r="D1027" s="13">
        <f ca="1">IF(A1027&lt;$B$1,VLOOKUP(A1027,[1]DI!$A$4:$B$15000,2,FALSE),0)</f>
        <v>0.1065</v>
      </c>
      <c r="E1027" s="14">
        <f t="shared" ca="1" si="370"/>
        <v>1.00040168</v>
      </c>
      <c r="F1027" s="14">
        <f ca="1">(TRUNC(PRODUCT($E$12:$E1026),16))</f>
        <v>1.3476139953897299</v>
      </c>
      <c r="G1027" s="14">
        <f t="shared" ca="1" si="371"/>
        <v>1.3443706990631299</v>
      </c>
      <c r="H1027" s="14">
        <f t="shared" ca="1" si="372"/>
        <v>1.0024124999999999</v>
      </c>
      <c r="I1027" s="13">
        <f t="shared" si="366"/>
        <v>0.06</v>
      </c>
      <c r="J1027" s="29">
        <f t="shared" si="383"/>
        <v>45379</v>
      </c>
      <c r="K1027" s="2">
        <f t="shared" si="373"/>
        <v>6</v>
      </c>
      <c r="L1027" s="17">
        <f t="shared" si="374"/>
        <v>6</v>
      </c>
      <c r="M1027" s="12">
        <f t="shared" si="375"/>
        <v>1.0013883180000001</v>
      </c>
      <c r="N1027" s="12">
        <f t="shared" ca="1" si="376"/>
        <v>1.003804167</v>
      </c>
      <c r="O1027" s="179">
        <f t="shared" si="377"/>
        <v>0</v>
      </c>
      <c r="P1027" s="14">
        <f t="shared" ca="1" si="378"/>
        <v>1.4910552800000001</v>
      </c>
      <c r="Q1027" s="14">
        <f t="shared" si="382"/>
        <v>0</v>
      </c>
      <c r="R1027" s="14">
        <f t="shared" ca="1" si="379"/>
        <v>0</v>
      </c>
      <c r="S1027" s="20">
        <f t="shared" si="364"/>
        <v>0</v>
      </c>
      <c r="T1027" s="14">
        <f t="shared" si="367"/>
        <v>0</v>
      </c>
      <c r="U1027" s="4" t="str">
        <f t="shared" si="380"/>
        <v>J=</v>
      </c>
      <c r="V1027" s="29">
        <f t="shared" si="381"/>
        <v>45404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65"/>
        <v>45391</v>
      </c>
      <c r="B1028" s="144">
        <f t="shared" ca="1" si="368"/>
        <v>393.69327862</v>
      </c>
      <c r="C1028" s="14">
        <f t="shared" si="369"/>
        <v>391.95316296999999</v>
      </c>
      <c r="D1028" s="13">
        <f ca="1">IF(A1028&lt;$B$1,VLOOKUP(A1028,[1]DI!$A$4:$B$15000,2,FALSE),0)</f>
        <v>0.1065</v>
      </c>
      <c r="E1028" s="14">
        <f t="shared" ca="1" si="370"/>
        <v>1.00040168</v>
      </c>
      <c r="F1028" s="14">
        <f ca="1">(TRUNC(PRODUCT($E$12:$E1027),16))</f>
        <v>1.34815530497939</v>
      </c>
      <c r="G1028" s="14">
        <f t="shared" ca="1" si="371"/>
        <v>1.3443706990631299</v>
      </c>
      <c r="H1028" s="14">
        <f t="shared" ca="1" si="372"/>
        <v>1.00281515</v>
      </c>
      <c r="I1028" s="13">
        <f t="shared" si="366"/>
        <v>0.06</v>
      </c>
      <c r="J1028" s="29">
        <f t="shared" si="383"/>
        <v>45379</v>
      </c>
      <c r="K1028" s="2">
        <f t="shared" si="373"/>
        <v>7</v>
      </c>
      <c r="L1028" s="17">
        <f t="shared" si="374"/>
        <v>7</v>
      </c>
      <c r="M1028" s="12">
        <f t="shared" si="375"/>
        <v>1.001619891</v>
      </c>
      <c r="N1028" s="12">
        <f t="shared" ca="1" si="376"/>
        <v>1.0044396010000001</v>
      </c>
      <c r="O1028" s="179">
        <f t="shared" si="377"/>
        <v>0</v>
      </c>
      <c r="P1028" s="14">
        <f t="shared" ca="1" si="378"/>
        <v>1.7401156499999999</v>
      </c>
      <c r="Q1028" s="14">
        <f t="shared" si="382"/>
        <v>0</v>
      </c>
      <c r="R1028" s="14">
        <f t="shared" ca="1" si="379"/>
        <v>0</v>
      </c>
      <c r="S1028" s="20">
        <f t="shared" si="364"/>
        <v>0</v>
      </c>
      <c r="T1028" s="14">
        <f t="shared" si="367"/>
        <v>0</v>
      </c>
      <c r="U1028" s="4" t="str">
        <f t="shared" si="380"/>
        <v>J=</v>
      </c>
      <c r="V1028" s="29">
        <f t="shared" si="381"/>
        <v>45404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65"/>
        <v>45392</v>
      </c>
      <c r="B1029" s="144">
        <f t="shared" ca="1" si="368"/>
        <v>393.94249654999999</v>
      </c>
      <c r="C1029" s="14">
        <f t="shared" si="369"/>
        <v>391.95316296999999</v>
      </c>
      <c r="D1029" s="13">
        <f ca="1">IF(A1029&lt;$B$1,VLOOKUP(A1029,[1]DI!$A$4:$B$15000,2,FALSE),0)</f>
        <v>0.1065</v>
      </c>
      <c r="E1029" s="14">
        <f t="shared" ca="1" si="370"/>
        <v>1.00040168</v>
      </c>
      <c r="F1029" s="14">
        <f ca="1">(TRUNC(PRODUCT($E$12:$E1028),16))</f>
        <v>1.3486968320023001</v>
      </c>
      <c r="G1029" s="14">
        <f t="shared" ca="1" si="371"/>
        <v>1.3443706990631299</v>
      </c>
      <c r="H1029" s="14">
        <f t="shared" ca="1" si="372"/>
        <v>1.00321796</v>
      </c>
      <c r="I1029" s="13">
        <f t="shared" si="366"/>
        <v>0.06</v>
      </c>
      <c r="J1029" s="29">
        <f t="shared" si="383"/>
        <v>45379</v>
      </c>
      <c r="K1029" s="2">
        <f t="shared" si="373"/>
        <v>8</v>
      </c>
      <c r="L1029" s="17">
        <f t="shared" si="374"/>
        <v>8</v>
      </c>
      <c r="M1029" s="12">
        <f t="shared" si="375"/>
        <v>1.0018515189999999</v>
      </c>
      <c r="N1029" s="12">
        <f t="shared" ca="1" si="376"/>
        <v>1.0050754369999999</v>
      </c>
      <c r="O1029" s="179">
        <f t="shared" si="377"/>
        <v>0</v>
      </c>
      <c r="P1029" s="14">
        <f t="shared" ca="1" si="378"/>
        <v>1.98933358</v>
      </c>
      <c r="Q1029" s="14">
        <f t="shared" si="382"/>
        <v>0</v>
      </c>
      <c r="R1029" s="14">
        <f t="shared" ca="1" si="379"/>
        <v>0</v>
      </c>
      <c r="S1029" s="20">
        <f t="shared" si="364"/>
        <v>0</v>
      </c>
      <c r="T1029" s="14">
        <f t="shared" si="367"/>
        <v>0</v>
      </c>
      <c r="U1029" s="4" t="str">
        <f t="shared" si="380"/>
        <v>J=</v>
      </c>
      <c r="V1029" s="29">
        <f t="shared" si="381"/>
        <v>45404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ht="15" x14ac:dyDescent="0.25">
      <c r="A1030" s="35">
        <f t="shared" si="365"/>
        <v>45393</v>
      </c>
      <c r="B1030" s="144">
        <f t="shared" ca="1" si="368"/>
        <v>394.19187087</v>
      </c>
      <c r="C1030" s="14">
        <f t="shared" si="369"/>
        <v>391.95316296999999</v>
      </c>
      <c r="D1030" s="13">
        <f ca="1">IF(A1030&lt;$B$1,VLOOKUP(A1030,[1]DI!$A$4:$B$15000,2,FALSE),0)</f>
        <v>0.1065</v>
      </c>
      <c r="E1030" s="14">
        <f t="shared" ca="1" si="370"/>
        <v>1.00040168</v>
      </c>
      <c r="F1030" s="14">
        <f ca="1">(TRUNC(PRODUCT($E$12:$E1029),16))</f>
        <v>1.3492385765457799</v>
      </c>
      <c r="G1030" s="14">
        <f t="shared" ca="1" si="371"/>
        <v>1.3443706990631299</v>
      </c>
      <c r="H1030" s="14">
        <f t="shared" ca="1" si="372"/>
        <v>1.0036209300000001</v>
      </c>
      <c r="I1030" s="13">
        <f t="shared" si="366"/>
        <v>0.06</v>
      </c>
      <c r="J1030" s="29">
        <f t="shared" si="383"/>
        <v>45379</v>
      </c>
      <c r="K1030" s="2">
        <f t="shared" si="373"/>
        <v>9</v>
      </c>
      <c r="L1030" s="17">
        <f t="shared" si="374"/>
        <v>9</v>
      </c>
      <c r="M1030" s="12">
        <f t="shared" si="375"/>
        <v>1.0020831990000001</v>
      </c>
      <c r="N1030" s="12">
        <f t="shared" ca="1" si="376"/>
        <v>1.0057116719999999</v>
      </c>
      <c r="O1030" s="179">
        <v>25</v>
      </c>
      <c r="P1030" s="14">
        <f t="shared" ca="1" si="378"/>
        <v>2.2387079000000001</v>
      </c>
      <c r="Q1030" s="14">
        <f ca="1">P1030</f>
        <v>2.2387079000000001</v>
      </c>
      <c r="R1030" s="14">
        <f t="shared" ca="1" si="379"/>
        <v>0</v>
      </c>
      <c r="S1030" s="152">
        <f>T1030/C1030</f>
        <v>5.1336882314023087E-3</v>
      </c>
      <c r="T1030" s="147">
        <v>2.0121653400000001</v>
      </c>
      <c r="U1030" s="4" t="str">
        <f t="shared" si="380"/>
        <v>J=</v>
      </c>
      <c r="V1030" s="29">
        <f t="shared" si="381"/>
        <v>45404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65"/>
        <v>45394</v>
      </c>
      <c r="B1031" s="144">
        <f t="shared" ca="1" si="368"/>
        <v>390.18784040999998</v>
      </c>
      <c r="C1031" s="14">
        <f t="shared" si="369"/>
        <v>389.94099762999997</v>
      </c>
      <c r="D1031" s="13">
        <f ca="1">IF(A1031&lt;$B$1,VLOOKUP(A1031,[1]DI!$A$4:$B$15000,2,FALSE),0)</f>
        <v>0.1065</v>
      </c>
      <c r="E1031" s="14">
        <f t="shared" ca="1" si="370"/>
        <v>1.00040168</v>
      </c>
      <c r="F1031" s="14">
        <f ca="1">(TRUNC(PRODUCT($E$12:$E1030),16))</f>
        <v>1.3497805386971999</v>
      </c>
      <c r="G1031" s="14">
        <f t="shared" ca="1" si="371"/>
        <v>1.3492385765457799</v>
      </c>
      <c r="H1031" s="14">
        <f t="shared" ca="1" si="372"/>
        <v>1.00040168</v>
      </c>
      <c r="I1031" s="13">
        <f t="shared" si="366"/>
        <v>0.06</v>
      </c>
      <c r="J1031" s="29">
        <f t="shared" si="383"/>
        <v>45393</v>
      </c>
      <c r="K1031" s="2">
        <f t="shared" si="373"/>
        <v>1</v>
      </c>
      <c r="L1031" s="17">
        <f t="shared" si="374"/>
        <v>1</v>
      </c>
      <c r="M1031" s="12">
        <f t="shared" si="375"/>
        <v>1.0002312529999999</v>
      </c>
      <c r="N1031" s="12">
        <f t="shared" ca="1" si="376"/>
        <v>1.000633026</v>
      </c>
      <c r="O1031" s="179">
        <f t="shared" si="377"/>
        <v>0</v>
      </c>
      <c r="P1031" s="14">
        <f t="shared" ca="1" si="378"/>
        <v>0.24684278000000001</v>
      </c>
      <c r="Q1031" s="14">
        <v>0</v>
      </c>
      <c r="R1031" s="14">
        <f t="shared" ca="1" si="379"/>
        <v>0</v>
      </c>
      <c r="S1031" s="20">
        <f t="shared" si="364"/>
        <v>0</v>
      </c>
      <c r="T1031" s="14">
        <f t="shared" si="367"/>
        <v>0</v>
      </c>
      <c r="U1031" s="4" t="str">
        <f t="shared" si="380"/>
        <v>J=</v>
      </c>
      <c r="V1031" s="29">
        <f t="shared" si="381"/>
        <v>45463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65"/>
        <v>45395</v>
      </c>
      <c r="B1032" s="144">
        <f t="shared" ca="1" si="368"/>
        <v>390.34457056999997</v>
      </c>
      <c r="C1032" s="14">
        <f t="shared" si="369"/>
        <v>389.94099762999997</v>
      </c>
      <c r="D1032" s="13">
        <f ca="1">IF(A1032&lt;$B$1,VLOOKUP(A1032,[1]DI!$A$4:$B$15000,2,FALSE),0)</f>
        <v>0</v>
      </c>
      <c r="E1032" s="14">
        <f t="shared" ca="1" si="370"/>
        <v>1</v>
      </c>
      <c r="F1032" s="14">
        <f ca="1">(TRUNC(PRODUCT($E$12:$E1031),16))</f>
        <v>1.3503227185439901</v>
      </c>
      <c r="G1032" s="14">
        <f t="shared" ca="1" si="371"/>
        <v>1.3492385765457799</v>
      </c>
      <c r="H1032" s="14">
        <f t="shared" ca="1" si="372"/>
        <v>1.0008035200000001</v>
      </c>
      <c r="I1032" s="13">
        <f t="shared" si="366"/>
        <v>0.06</v>
      </c>
      <c r="J1032" s="29">
        <f t="shared" si="383"/>
        <v>45393</v>
      </c>
      <c r="K1032" s="2">
        <f t="shared" si="373"/>
        <v>1</v>
      </c>
      <c r="L1032" s="17">
        <f t="shared" si="374"/>
        <v>1</v>
      </c>
      <c r="M1032" s="12">
        <f t="shared" si="375"/>
        <v>1.0002312529999999</v>
      </c>
      <c r="N1032" s="12">
        <f t="shared" ca="1" si="376"/>
        <v>1.0010349590000001</v>
      </c>
      <c r="O1032" s="179">
        <f t="shared" si="377"/>
        <v>0</v>
      </c>
      <c r="P1032" s="14">
        <f t="shared" ca="1" si="378"/>
        <v>0.40357293999999999</v>
      </c>
      <c r="Q1032" s="14">
        <f t="shared" si="382"/>
        <v>0</v>
      </c>
      <c r="R1032" s="14">
        <f t="shared" ca="1" si="379"/>
        <v>0</v>
      </c>
      <c r="S1032" s="20">
        <f t="shared" si="364"/>
        <v>0</v>
      </c>
      <c r="T1032" s="14">
        <f t="shared" si="367"/>
        <v>0</v>
      </c>
      <c r="U1032" s="4" t="str">
        <f t="shared" si="380"/>
        <v>J=</v>
      </c>
      <c r="V1032" s="29">
        <f t="shared" si="381"/>
        <v>45463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65"/>
        <v>45396</v>
      </c>
      <c r="B1033" s="144">
        <f t="shared" ca="1" si="368"/>
        <v>390.34457056999997</v>
      </c>
      <c r="C1033" s="14">
        <f t="shared" si="369"/>
        <v>389.94099762999997</v>
      </c>
      <c r="D1033" s="13">
        <f ca="1">IF(A1033&lt;$B$1,VLOOKUP(A1033,[1]DI!$A$4:$B$15000,2,FALSE),0)</f>
        <v>0</v>
      </c>
      <c r="E1033" s="14">
        <f t="shared" ca="1" si="370"/>
        <v>1</v>
      </c>
      <c r="F1033" s="14">
        <f ca="1">(TRUNC(PRODUCT($E$12:$E1032),16))</f>
        <v>1.3503227185439901</v>
      </c>
      <c r="G1033" s="14">
        <f t="shared" ca="1" si="371"/>
        <v>1.3492385765457799</v>
      </c>
      <c r="H1033" s="14">
        <f t="shared" ca="1" si="372"/>
        <v>1.0008035200000001</v>
      </c>
      <c r="I1033" s="13">
        <f t="shared" si="366"/>
        <v>0.06</v>
      </c>
      <c r="J1033" s="29">
        <f t="shared" si="383"/>
        <v>45393</v>
      </c>
      <c r="K1033" s="2">
        <f t="shared" si="373"/>
        <v>1</v>
      </c>
      <c r="L1033" s="17">
        <f t="shared" si="374"/>
        <v>1</v>
      </c>
      <c r="M1033" s="12">
        <f t="shared" si="375"/>
        <v>1.0002312529999999</v>
      </c>
      <c r="N1033" s="12">
        <f t="shared" ca="1" si="376"/>
        <v>1.0010349590000001</v>
      </c>
      <c r="O1033" s="179">
        <f t="shared" si="377"/>
        <v>0</v>
      </c>
      <c r="P1033" s="14">
        <f t="shared" ca="1" si="378"/>
        <v>0.40357293999999999</v>
      </c>
      <c r="Q1033" s="14">
        <f t="shared" si="382"/>
        <v>0</v>
      </c>
      <c r="R1033" s="14">
        <f t="shared" ca="1" si="379"/>
        <v>0</v>
      </c>
      <c r="S1033" s="20">
        <f t="shared" si="364"/>
        <v>0</v>
      </c>
      <c r="T1033" s="14">
        <f t="shared" si="367"/>
        <v>0</v>
      </c>
      <c r="U1033" s="4" t="str">
        <f t="shared" si="380"/>
        <v>J=</v>
      </c>
      <c r="V1033" s="29">
        <f t="shared" si="381"/>
        <v>45463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65"/>
        <v>45397</v>
      </c>
      <c r="B1034" s="144">
        <f t="shared" ca="1" si="368"/>
        <v>390.43483878999996</v>
      </c>
      <c r="C1034" s="14">
        <f t="shared" si="369"/>
        <v>389.94099762999997</v>
      </c>
      <c r="D1034" s="13">
        <f ca="1">IF(A1034&lt;$B$1,VLOOKUP(A1034,[1]DI!$A$4:$B$15000,2,FALSE),0)</f>
        <v>0.1065</v>
      </c>
      <c r="E1034" s="14">
        <f t="shared" ca="1" si="370"/>
        <v>1.00040168</v>
      </c>
      <c r="F1034" s="14">
        <f ca="1">(TRUNC(PRODUCT($E$12:$E1033),16))</f>
        <v>1.3503227185439901</v>
      </c>
      <c r="G1034" s="14">
        <f t="shared" ca="1" si="371"/>
        <v>1.3492385765457799</v>
      </c>
      <c r="H1034" s="14">
        <f t="shared" ca="1" si="372"/>
        <v>1.0008035200000001</v>
      </c>
      <c r="I1034" s="13">
        <f t="shared" si="366"/>
        <v>0.06</v>
      </c>
      <c r="J1034" s="29">
        <f t="shared" si="383"/>
        <v>45393</v>
      </c>
      <c r="K1034" s="2">
        <f t="shared" si="373"/>
        <v>2</v>
      </c>
      <c r="L1034" s="17">
        <f t="shared" si="374"/>
        <v>2</v>
      </c>
      <c r="M1034" s="12">
        <f t="shared" si="375"/>
        <v>1.000462559</v>
      </c>
      <c r="N1034" s="12">
        <f t="shared" ca="1" si="376"/>
        <v>1.001266451</v>
      </c>
      <c r="O1034" s="179">
        <f t="shared" si="377"/>
        <v>0</v>
      </c>
      <c r="P1034" s="14">
        <f t="shared" ca="1" si="378"/>
        <v>0.49384116</v>
      </c>
      <c r="Q1034" s="14">
        <f t="shared" si="382"/>
        <v>0</v>
      </c>
      <c r="R1034" s="14">
        <f t="shared" ca="1" si="379"/>
        <v>0</v>
      </c>
      <c r="S1034" s="20">
        <f t="shared" si="364"/>
        <v>0</v>
      </c>
      <c r="T1034" s="14">
        <f t="shared" si="367"/>
        <v>0</v>
      </c>
      <c r="U1034" s="4" t="str">
        <f t="shared" si="380"/>
        <v>J=</v>
      </c>
      <c r="V1034" s="29">
        <f t="shared" si="381"/>
        <v>45463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65"/>
        <v>45398</v>
      </c>
      <c r="B1035" s="144">
        <f t="shared" ca="1" si="368"/>
        <v>390.68199274999995</v>
      </c>
      <c r="C1035" s="14">
        <f t="shared" si="369"/>
        <v>389.94099762999997</v>
      </c>
      <c r="D1035" s="13">
        <f ca="1">IF(A1035&lt;$B$1,VLOOKUP(A1035,[1]DI!$A$4:$B$15000,2,FALSE),0)</f>
        <v>0.1065</v>
      </c>
      <c r="E1035" s="14">
        <f t="shared" ca="1" si="370"/>
        <v>1.00040168</v>
      </c>
      <c r="F1035" s="14">
        <f ca="1">(TRUNC(PRODUCT($E$12:$E1034),16))</f>
        <v>1.3508651161735701</v>
      </c>
      <c r="G1035" s="14">
        <f t="shared" ca="1" si="371"/>
        <v>1.3492385765457799</v>
      </c>
      <c r="H1035" s="14">
        <f t="shared" ca="1" si="372"/>
        <v>1.0012055200000001</v>
      </c>
      <c r="I1035" s="13">
        <f t="shared" si="366"/>
        <v>0.06</v>
      </c>
      <c r="J1035" s="29">
        <f t="shared" si="383"/>
        <v>45393</v>
      </c>
      <c r="K1035" s="2">
        <f t="shared" si="373"/>
        <v>3</v>
      </c>
      <c r="L1035" s="17">
        <f t="shared" si="374"/>
        <v>3</v>
      </c>
      <c r="M1035" s="12">
        <f t="shared" si="375"/>
        <v>1.0006939180000001</v>
      </c>
      <c r="N1035" s="12">
        <f t="shared" ca="1" si="376"/>
        <v>1.0019002749999999</v>
      </c>
      <c r="O1035" s="179">
        <f t="shared" si="377"/>
        <v>0</v>
      </c>
      <c r="P1035" s="14">
        <f t="shared" ca="1" si="378"/>
        <v>0.74099512000000001</v>
      </c>
      <c r="Q1035" s="14">
        <f t="shared" si="382"/>
        <v>0</v>
      </c>
      <c r="R1035" s="14">
        <f t="shared" ca="1" si="379"/>
        <v>0</v>
      </c>
      <c r="S1035" s="20">
        <f t="shared" si="364"/>
        <v>0</v>
      </c>
      <c r="T1035" s="14">
        <f t="shared" si="367"/>
        <v>0</v>
      </c>
      <c r="U1035" s="4" t="str">
        <f t="shared" si="380"/>
        <v>J=</v>
      </c>
      <c r="V1035" s="29">
        <f t="shared" si="381"/>
        <v>45463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65"/>
        <v>45399</v>
      </c>
      <c r="B1036" s="144">
        <f t="shared" ca="1" si="368"/>
        <v>390.92930658999995</v>
      </c>
      <c r="C1036" s="14">
        <f t="shared" si="369"/>
        <v>389.94099762999997</v>
      </c>
      <c r="D1036" s="13">
        <f ca="1">IF(A1036&lt;$B$1,VLOOKUP(A1036,[1]DI!$A$4:$B$15000,2,FALSE),0)</f>
        <v>0.1065</v>
      </c>
      <c r="E1036" s="14">
        <f t="shared" ca="1" si="370"/>
        <v>1.00040168</v>
      </c>
      <c r="F1036" s="14">
        <f ca="1">(TRUNC(PRODUCT($E$12:$E1035),16))</f>
        <v>1.3514077316734401</v>
      </c>
      <c r="G1036" s="14">
        <f t="shared" ca="1" si="371"/>
        <v>1.3492385765457799</v>
      </c>
      <c r="H1036" s="14">
        <f t="shared" ca="1" si="372"/>
        <v>1.0016076899999999</v>
      </c>
      <c r="I1036" s="13">
        <f t="shared" si="366"/>
        <v>0.06</v>
      </c>
      <c r="J1036" s="29">
        <f t="shared" si="383"/>
        <v>45393</v>
      </c>
      <c r="K1036" s="2">
        <f t="shared" si="373"/>
        <v>4</v>
      </c>
      <c r="L1036" s="17">
        <f t="shared" si="374"/>
        <v>4</v>
      </c>
      <c r="M1036" s="12">
        <f t="shared" si="375"/>
        <v>1.0009253309999999</v>
      </c>
      <c r="N1036" s="12">
        <f t="shared" ca="1" si="376"/>
        <v>1.002534509</v>
      </c>
      <c r="O1036" s="179">
        <f t="shared" si="377"/>
        <v>0</v>
      </c>
      <c r="P1036" s="14">
        <f t="shared" ca="1" si="378"/>
        <v>0.98830896000000001</v>
      </c>
      <c r="Q1036" s="14">
        <f t="shared" si="382"/>
        <v>0</v>
      </c>
      <c r="R1036" s="14">
        <f t="shared" ca="1" si="379"/>
        <v>0</v>
      </c>
      <c r="S1036" s="20">
        <f t="shared" ref="S1036:S1099" si="384">IF($O1036&gt;0,VLOOKUP($O1036,$Y$12:$AE$150,7),0)</f>
        <v>0</v>
      </c>
      <c r="T1036" s="14">
        <f t="shared" si="367"/>
        <v>0</v>
      </c>
      <c r="U1036" s="4" t="str">
        <f t="shared" si="380"/>
        <v>J=</v>
      </c>
      <c r="V1036" s="29">
        <f t="shared" si="381"/>
        <v>45463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85">(A1036+1)</f>
        <v>45400</v>
      </c>
      <c r="B1037" s="144">
        <f t="shared" ca="1" si="368"/>
        <v>391.17677250999998</v>
      </c>
      <c r="C1037" s="14">
        <f t="shared" si="369"/>
        <v>389.94099762999997</v>
      </c>
      <c r="D1037" s="13">
        <f ca="1">IF(A1037&lt;$B$1,VLOOKUP(A1037,[1]DI!$A$4:$B$15000,2,FALSE),0)</f>
        <v>0.1065</v>
      </c>
      <c r="E1037" s="14">
        <f t="shared" ca="1" si="370"/>
        <v>1.00040168</v>
      </c>
      <c r="F1037" s="14">
        <f ca="1">(TRUNC(PRODUCT($E$12:$E1036),16))</f>
        <v>1.3519505651310899</v>
      </c>
      <c r="G1037" s="14">
        <f t="shared" ca="1" si="371"/>
        <v>1.3492385765457799</v>
      </c>
      <c r="H1037" s="14">
        <f t="shared" ca="1" si="372"/>
        <v>1.00201001</v>
      </c>
      <c r="I1037" s="13">
        <f t="shared" ref="I1037:I1100" si="386">I1036</f>
        <v>0.06</v>
      </c>
      <c r="J1037" s="29">
        <f t="shared" si="383"/>
        <v>45393</v>
      </c>
      <c r="K1037" s="2">
        <f t="shared" si="373"/>
        <v>5</v>
      </c>
      <c r="L1037" s="17">
        <f t="shared" si="374"/>
        <v>5</v>
      </c>
      <c r="M1037" s="12">
        <f t="shared" si="375"/>
        <v>1.001156798</v>
      </c>
      <c r="N1037" s="12">
        <f t="shared" ca="1" si="376"/>
        <v>1.0031691330000001</v>
      </c>
      <c r="O1037" s="179">
        <f t="shared" si="377"/>
        <v>0</v>
      </c>
      <c r="P1037" s="14">
        <f t="shared" ca="1" si="378"/>
        <v>1.2357748799999999</v>
      </c>
      <c r="Q1037" s="14">
        <f t="shared" si="382"/>
        <v>0</v>
      </c>
      <c r="R1037" s="14">
        <f t="shared" ca="1" si="379"/>
        <v>0</v>
      </c>
      <c r="S1037" s="20">
        <f t="shared" si="384"/>
        <v>0</v>
      </c>
      <c r="T1037" s="14">
        <f t="shared" si="367"/>
        <v>0</v>
      </c>
      <c r="U1037" s="4" t="str">
        <f t="shared" si="380"/>
        <v>J=</v>
      </c>
      <c r="V1037" s="29">
        <f t="shared" si="381"/>
        <v>45463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85"/>
        <v>45401</v>
      </c>
      <c r="B1038" s="144">
        <f t="shared" ca="1" si="368"/>
        <v>391.42439829999995</v>
      </c>
      <c r="C1038" s="14">
        <f t="shared" si="369"/>
        <v>389.94099762999997</v>
      </c>
      <c r="D1038" s="13">
        <f ca="1">IF(A1038&lt;$B$1,VLOOKUP(A1038,[1]DI!$A$4:$B$15000,2,FALSE),0)</f>
        <v>0.1065</v>
      </c>
      <c r="E1038" s="14">
        <f t="shared" ca="1" si="370"/>
        <v>1.00040168</v>
      </c>
      <c r="F1038" s="14">
        <f ca="1">(TRUNC(PRODUCT($E$12:$E1037),16))</f>
        <v>1.3524936166340999</v>
      </c>
      <c r="G1038" s="14">
        <f t="shared" ca="1" si="371"/>
        <v>1.3492385765457799</v>
      </c>
      <c r="H1038" s="14">
        <f t="shared" ca="1" si="372"/>
        <v>1.0024124999999999</v>
      </c>
      <c r="I1038" s="13">
        <f t="shared" si="386"/>
        <v>0.06</v>
      </c>
      <c r="J1038" s="29">
        <f t="shared" si="383"/>
        <v>45393</v>
      </c>
      <c r="K1038" s="2">
        <f t="shared" si="373"/>
        <v>6</v>
      </c>
      <c r="L1038" s="17">
        <f t="shared" si="374"/>
        <v>6</v>
      </c>
      <c r="M1038" s="12">
        <f t="shared" si="375"/>
        <v>1.0013883180000001</v>
      </c>
      <c r="N1038" s="12">
        <f t="shared" ca="1" si="376"/>
        <v>1.003804167</v>
      </c>
      <c r="O1038" s="179">
        <f t="shared" si="377"/>
        <v>0</v>
      </c>
      <c r="P1038" s="14">
        <f t="shared" ca="1" si="378"/>
        <v>1.48340067</v>
      </c>
      <c r="Q1038" s="14">
        <f t="shared" si="382"/>
        <v>0</v>
      </c>
      <c r="R1038" s="14">
        <f t="shared" ca="1" si="379"/>
        <v>0</v>
      </c>
      <c r="S1038" s="20">
        <f t="shared" si="384"/>
        <v>0</v>
      </c>
      <c r="T1038" s="14">
        <f t="shared" ref="T1038:T1101" si="387">IF(S1038&gt;0,TRUNC(S1038*C1038,8),0)</f>
        <v>0</v>
      </c>
      <c r="U1038" s="4" t="str">
        <f t="shared" si="380"/>
        <v>J=</v>
      </c>
      <c r="V1038" s="29">
        <f t="shared" si="381"/>
        <v>45463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85"/>
        <v>45402</v>
      </c>
      <c r="B1039" s="144">
        <f t="shared" ca="1" si="368"/>
        <v>391.67218006999997</v>
      </c>
      <c r="C1039" s="14">
        <f t="shared" si="369"/>
        <v>389.94099762999997</v>
      </c>
      <c r="D1039" s="13">
        <f ca="1">IF(A1039&lt;$B$1,VLOOKUP(A1039,[1]DI!$A$4:$B$15000,2,FALSE),0)</f>
        <v>0</v>
      </c>
      <c r="E1039" s="14">
        <f t="shared" ca="1" si="370"/>
        <v>1</v>
      </c>
      <c r="F1039" s="14">
        <f ca="1">(TRUNC(PRODUCT($E$12:$E1038),16))</f>
        <v>1.3530368862700299</v>
      </c>
      <c r="G1039" s="14">
        <f t="shared" ca="1" si="371"/>
        <v>1.3492385765457799</v>
      </c>
      <c r="H1039" s="14">
        <f t="shared" ca="1" si="372"/>
        <v>1.00281515</v>
      </c>
      <c r="I1039" s="13">
        <f t="shared" si="386"/>
        <v>0.06</v>
      </c>
      <c r="J1039" s="29">
        <f t="shared" si="383"/>
        <v>45393</v>
      </c>
      <c r="K1039" s="2">
        <f t="shared" si="373"/>
        <v>6</v>
      </c>
      <c r="L1039" s="17">
        <f t="shared" si="374"/>
        <v>7</v>
      </c>
      <c r="M1039" s="12">
        <f t="shared" si="375"/>
        <v>1.001619891</v>
      </c>
      <c r="N1039" s="12">
        <f t="shared" ca="1" si="376"/>
        <v>1.0044396010000001</v>
      </c>
      <c r="O1039" s="179">
        <f t="shared" si="377"/>
        <v>0</v>
      </c>
      <c r="P1039" s="14">
        <f t="shared" ca="1" si="378"/>
        <v>1.73118244</v>
      </c>
      <c r="Q1039" s="14">
        <f t="shared" si="382"/>
        <v>0</v>
      </c>
      <c r="R1039" s="14">
        <f t="shared" ca="1" si="379"/>
        <v>0</v>
      </c>
      <c r="S1039" s="20">
        <f t="shared" si="384"/>
        <v>0</v>
      </c>
      <c r="T1039" s="14">
        <f t="shared" si="387"/>
        <v>0</v>
      </c>
      <c r="U1039" s="4" t="str">
        <f t="shared" si="380"/>
        <v>J=</v>
      </c>
      <c r="V1039" s="29">
        <f t="shared" si="381"/>
        <v>45463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85"/>
        <v>45403</v>
      </c>
      <c r="B1040" s="144">
        <f t="shared" ca="1" si="368"/>
        <v>391.67218006999997</v>
      </c>
      <c r="C1040" s="14">
        <f t="shared" si="369"/>
        <v>389.94099762999997</v>
      </c>
      <c r="D1040" s="13">
        <f ca="1">IF(A1040&lt;$B$1,VLOOKUP(A1040,[1]DI!$A$4:$B$15000,2,FALSE),0)</f>
        <v>0</v>
      </c>
      <c r="E1040" s="14">
        <f t="shared" ca="1" si="370"/>
        <v>1</v>
      </c>
      <c r="F1040" s="14">
        <f ca="1">(TRUNC(PRODUCT($E$12:$E1039),16))</f>
        <v>1.3530368862700299</v>
      </c>
      <c r="G1040" s="14">
        <f t="shared" ca="1" si="371"/>
        <v>1.3492385765457799</v>
      </c>
      <c r="H1040" s="14">
        <f t="shared" ca="1" si="372"/>
        <v>1.00281515</v>
      </c>
      <c r="I1040" s="13">
        <f t="shared" si="386"/>
        <v>0.06</v>
      </c>
      <c r="J1040" s="29">
        <f t="shared" si="383"/>
        <v>45393</v>
      </c>
      <c r="K1040" s="2">
        <f t="shared" si="373"/>
        <v>6</v>
      </c>
      <c r="L1040" s="17">
        <f t="shared" si="374"/>
        <v>7</v>
      </c>
      <c r="M1040" s="12">
        <f t="shared" si="375"/>
        <v>1.001619891</v>
      </c>
      <c r="N1040" s="12">
        <f t="shared" ca="1" si="376"/>
        <v>1.0044396010000001</v>
      </c>
      <c r="O1040" s="179">
        <f t="shared" si="377"/>
        <v>0</v>
      </c>
      <c r="P1040" s="14">
        <f t="shared" ca="1" si="378"/>
        <v>1.73118244</v>
      </c>
      <c r="Q1040" s="14">
        <f t="shared" si="382"/>
        <v>0</v>
      </c>
      <c r="R1040" s="14">
        <f t="shared" ca="1" si="379"/>
        <v>0</v>
      </c>
      <c r="S1040" s="20">
        <f t="shared" si="384"/>
        <v>0</v>
      </c>
      <c r="T1040" s="14">
        <f t="shared" si="387"/>
        <v>0</v>
      </c>
      <c r="U1040" s="4" t="str">
        <f t="shared" si="380"/>
        <v>J=</v>
      </c>
      <c r="V1040" s="29">
        <f t="shared" si="381"/>
        <v>45463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ht="15" x14ac:dyDescent="0.25">
      <c r="A1041" s="35">
        <f t="shared" si="385"/>
        <v>45404</v>
      </c>
      <c r="B1041" s="144">
        <f t="shared" ca="1" si="368"/>
        <v>391.67218006999997</v>
      </c>
      <c r="C1041" s="14">
        <f t="shared" si="369"/>
        <v>389.94099762999997</v>
      </c>
      <c r="D1041" s="13">
        <f ca="1">IF(A1041&lt;$B$1,VLOOKUP(A1041,[1]DI!$A$4:$B$15000,2,FALSE),0)</f>
        <v>0.1065</v>
      </c>
      <c r="E1041" s="14">
        <f t="shared" ca="1" si="370"/>
        <v>1.00040168</v>
      </c>
      <c r="F1041" s="14">
        <f ca="1">(TRUNC(PRODUCT($E$12:$E1040),16))</f>
        <v>1.3530368862700299</v>
      </c>
      <c r="G1041" s="14">
        <f t="shared" ca="1" si="371"/>
        <v>1.3492385765457799</v>
      </c>
      <c r="H1041" s="14">
        <f t="shared" ca="1" si="372"/>
        <v>1.00281515</v>
      </c>
      <c r="I1041" s="13">
        <f t="shared" si="386"/>
        <v>0.06</v>
      </c>
      <c r="J1041" s="29">
        <f t="shared" si="383"/>
        <v>45393</v>
      </c>
      <c r="K1041" s="2">
        <f t="shared" si="373"/>
        <v>7</v>
      </c>
      <c r="L1041" s="17">
        <f t="shared" si="374"/>
        <v>7</v>
      </c>
      <c r="M1041" s="12">
        <f t="shared" si="375"/>
        <v>1.001619891</v>
      </c>
      <c r="N1041" s="12">
        <f t="shared" ca="1" si="376"/>
        <v>1.0044396010000001</v>
      </c>
      <c r="O1041" s="179">
        <f t="shared" si="377"/>
        <v>24</v>
      </c>
      <c r="P1041" s="14">
        <f t="shared" ca="1" si="378"/>
        <v>1.73118244</v>
      </c>
      <c r="Q1041" s="14">
        <f ca="1">P1041</f>
        <v>1.73118244</v>
      </c>
      <c r="R1041" s="14">
        <f t="shared" ca="1" si="379"/>
        <v>0</v>
      </c>
      <c r="S1041" s="152">
        <f>T1041/C1041</f>
        <v>7.0371453288524026E-3</v>
      </c>
      <c r="T1041" s="147">
        <v>2.7440714700000002</v>
      </c>
      <c r="U1041" s="4" t="str">
        <f t="shared" si="380"/>
        <v>J=</v>
      </c>
      <c r="V1041" s="29">
        <f t="shared" si="381"/>
        <v>45463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85"/>
        <v>45405</v>
      </c>
      <c r="B1042" s="144">
        <f t="shared" ca="1" si="368"/>
        <v>387.44203188</v>
      </c>
      <c r="C1042" s="14">
        <f t="shared" si="369"/>
        <v>387.19692615999998</v>
      </c>
      <c r="D1042" s="13">
        <f ca="1">IF(A1042&lt;$B$1,VLOOKUP(A1042,[1]DI!$A$4:$B$15000,2,FALSE),0)</f>
        <v>0.1065</v>
      </c>
      <c r="E1042" s="14">
        <f t="shared" ca="1" si="370"/>
        <v>1.00040168</v>
      </c>
      <c r="F1042" s="14">
        <f ca="1">(TRUNC(PRODUCT($E$12:$E1041),16))</f>
        <v>1.3535803741265</v>
      </c>
      <c r="G1042" s="14">
        <f t="shared" ca="1" si="371"/>
        <v>1.3530368862700299</v>
      </c>
      <c r="H1042" s="14">
        <f t="shared" ca="1" si="372"/>
        <v>1.00040168</v>
      </c>
      <c r="I1042" s="13">
        <f t="shared" si="386"/>
        <v>0.06</v>
      </c>
      <c r="J1042" s="29">
        <f t="shared" si="383"/>
        <v>45404</v>
      </c>
      <c r="K1042" s="2">
        <f t="shared" si="373"/>
        <v>1</v>
      </c>
      <c r="L1042" s="17">
        <f t="shared" si="374"/>
        <v>1</v>
      </c>
      <c r="M1042" s="12">
        <f t="shared" si="375"/>
        <v>1.0002312529999999</v>
      </c>
      <c r="N1042" s="12">
        <f t="shared" ca="1" si="376"/>
        <v>1.000633026</v>
      </c>
      <c r="O1042" s="179">
        <f t="shared" si="377"/>
        <v>0</v>
      </c>
      <c r="P1042" s="14">
        <f t="shared" ca="1" si="378"/>
        <v>0.24510572</v>
      </c>
      <c r="Q1042" s="14">
        <v>0</v>
      </c>
      <c r="R1042" s="14">
        <f t="shared" ca="1" si="379"/>
        <v>0</v>
      </c>
      <c r="S1042" s="20">
        <f t="shared" si="384"/>
        <v>0</v>
      </c>
      <c r="T1042" s="14">
        <f t="shared" si="387"/>
        <v>0</v>
      </c>
      <c r="U1042" s="4" t="str">
        <f t="shared" si="380"/>
        <v>J=</v>
      </c>
      <c r="V1042" s="29">
        <f t="shared" si="381"/>
        <v>45432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85"/>
        <v>45406</v>
      </c>
      <c r="B1043" s="144">
        <f t="shared" ca="1" si="368"/>
        <v>387.68729208999997</v>
      </c>
      <c r="C1043" s="14">
        <f t="shared" si="369"/>
        <v>387.19692615999998</v>
      </c>
      <c r="D1043" s="13">
        <f ca="1">IF(A1043&lt;$B$1,VLOOKUP(A1043,[1]DI!$A$4:$B$15000,2,FALSE),0)</f>
        <v>0.1065</v>
      </c>
      <c r="E1043" s="14">
        <f t="shared" ca="1" si="370"/>
        <v>1.00040168</v>
      </c>
      <c r="F1043" s="14">
        <f ca="1">(TRUNC(PRODUCT($E$12:$E1042),16))</f>
        <v>1.35412408029118</v>
      </c>
      <c r="G1043" s="14">
        <f t="shared" ca="1" si="371"/>
        <v>1.3530368862700299</v>
      </c>
      <c r="H1043" s="14">
        <f t="shared" ca="1" si="372"/>
        <v>1.0008035200000001</v>
      </c>
      <c r="I1043" s="13">
        <f t="shared" si="386"/>
        <v>0.06</v>
      </c>
      <c r="J1043" s="29">
        <f t="shared" si="383"/>
        <v>45404</v>
      </c>
      <c r="K1043" s="2">
        <f t="shared" si="373"/>
        <v>2</v>
      </c>
      <c r="L1043" s="17">
        <f t="shared" si="374"/>
        <v>2</v>
      </c>
      <c r="M1043" s="12">
        <f t="shared" si="375"/>
        <v>1.000462559</v>
      </c>
      <c r="N1043" s="12">
        <f t="shared" ca="1" si="376"/>
        <v>1.001266451</v>
      </c>
      <c r="O1043" s="179">
        <f t="shared" si="377"/>
        <v>0</v>
      </c>
      <c r="P1043" s="14">
        <f t="shared" ca="1" si="378"/>
        <v>0.49036593000000001</v>
      </c>
      <c r="Q1043" s="14">
        <f t="shared" si="382"/>
        <v>0</v>
      </c>
      <c r="R1043" s="14">
        <f t="shared" ca="1" si="379"/>
        <v>0</v>
      </c>
      <c r="S1043" s="20">
        <f t="shared" si="384"/>
        <v>0</v>
      </c>
      <c r="T1043" s="14">
        <f t="shared" si="387"/>
        <v>0</v>
      </c>
      <c r="U1043" s="4" t="str">
        <f t="shared" si="380"/>
        <v>J=</v>
      </c>
      <c r="V1043" s="29">
        <f t="shared" si="381"/>
        <v>45432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85"/>
        <v>45407</v>
      </c>
      <c r="B1044" s="144">
        <f t="shared" ca="1" si="368"/>
        <v>387.93270679</v>
      </c>
      <c r="C1044" s="14">
        <f t="shared" si="369"/>
        <v>387.19692615999998</v>
      </c>
      <c r="D1044" s="13">
        <f ca="1">IF(A1044&lt;$B$1,VLOOKUP(A1044,[1]DI!$A$4:$B$15000,2,FALSE),0)</f>
        <v>0.1065</v>
      </c>
      <c r="E1044" s="14">
        <f t="shared" ca="1" si="370"/>
        <v>1.00040168</v>
      </c>
      <c r="F1044" s="14">
        <f ca="1">(TRUNC(PRODUCT($E$12:$E1043),16))</f>
        <v>1.3546680048517501</v>
      </c>
      <c r="G1044" s="14">
        <f t="shared" ca="1" si="371"/>
        <v>1.3530368862700299</v>
      </c>
      <c r="H1044" s="14">
        <f t="shared" ca="1" si="372"/>
        <v>1.0012055200000001</v>
      </c>
      <c r="I1044" s="13">
        <f t="shared" si="386"/>
        <v>0.06</v>
      </c>
      <c r="J1044" s="29">
        <f t="shared" si="383"/>
        <v>45404</v>
      </c>
      <c r="K1044" s="2">
        <f t="shared" si="373"/>
        <v>3</v>
      </c>
      <c r="L1044" s="17">
        <f t="shared" si="374"/>
        <v>3</v>
      </c>
      <c r="M1044" s="12">
        <f t="shared" si="375"/>
        <v>1.0006939180000001</v>
      </c>
      <c r="N1044" s="12">
        <f t="shared" ca="1" si="376"/>
        <v>1.0019002749999999</v>
      </c>
      <c r="O1044" s="179">
        <f t="shared" si="377"/>
        <v>0</v>
      </c>
      <c r="P1044" s="14">
        <f t="shared" ca="1" si="378"/>
        <v>0.73578063000000005</v>
      </c>
      <c r="Q1044" s="14">
        <f t="shared" si="382"/>
        <v>0</v>
      </c>
      <c r="R1044" s="14">
        <f t="shared" ca="1" si="379"/>
        <v>0</v>
      </c>
      <c r="S1044" s="20">
        <f t="shared" si="384"/>
        <v>0</v>
      </c>
      <c r="T1044" s="14">
        <f t="shared" si="387"/>
        <v>0</v>
      </c>
      <c r="U1044" s="4" t="str">
        <f t="shared" si="380"/>
        <v>J=</v>
      </c>
      <c r="V1044" s="29">
        <f t="shared" si="381"/>
        <v>45432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85"/>
        <v>45408</v>
      </c>
      <c r="B1045" s="144">
        <f t="shared" ca="1" si="368"/>
        <v>388.17828025</v>
      </c>
      <c r="C1045" s="14">
        <f t="shared" si="369"/>
        <v>387.19692615999998</v>
      </c>
      <c r="D1045" s="13">
        <f ca="1">IF(A1045&lt;$B$1,VLOOKUP(A1045,[1]DI!$A$4:$B$15000,2,FALSE),0)</f>
        <v>0.1065</v>
      </c>
      <c r="E1045" s="14">
        <f t="shared" ca="1" si="370"/>
        <v>1.00040168</v>
      </c>
      <c r="F1045" s="14">
        <f ca="1">(TRUNC(PRODUCT($E$12:$E1044),16))</f>
        <v>1.35521214789594</v>
      </c>
      <c r="G1045" s="14">
        <f t="shared" ca="1" si="371"/>
        <v>1.3530368862700299</v>
      </c>
      <c r="H1045" s="14">
        <f t="shared" ca="1" si="372"/>
        <v>1.0016076899999999</v>
      </c>
      <c r="I1045" s="13">
        <f t="shared" si="386"/>
        <v>0.06</v>
      </c>
      <c r="J1045" s="29">
        <f t="shared" si="383"/>
        <v>45404</v>
      </c>
      <c r="K1045" s="2">
        <f t="shared" si="373"/>
        <v>4</v>
      </c>
      <c r="L1045" s="17">
        <f t="shared" si="374"/>
        <v>4</v>
      </c>
      <c r="M1045" s="12">
        <f t="shared" si="375"/>
        <v>1.0009253309999999</v>
      </c>
      <c r="N1045" s="12">
        <f t="shared" ca="1" si="376"/>
        <v>1.002534509</v>
      </c>
      <c r="O1045" s="179">
        <f t="shared" si="377"/>
        <v>0</v>
      </c>
      <c r="P1045" s="14">
        <f t="shared" ca="1" si="378"/>
        <v>0.98135408999999996</v>
      </c>
      <c r="Q1045" s="14">
        <f t="shared" si="382"/>
        <v>0</v>
      </c>
      <c r="R1045" s="14">
        <f t="shared" ca="1" si="379"/>
        <v>0</v>
      </c>
      <c r="S1045" s="20">
        <f t="shared" si="384"/>
        <v>0</v>
      </c>
      <c r="T1045" s="14">
        <f t="shared" si="387"/>
        <v>0</v>
      </c>
      <c r="U1045" s="4" t="str">
        <f t="shared" si="380"/>
        <v>J=</v>
      </c>
      <c r="V1045" s="29">
        <f t="shared" si="381"/>
        <v>45432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85"/>
        <v>45409</v>
      </c>
      <c r="B1046" s="144">
        <f t="shared" ca="1" si="368"/>
        <v>388.42400470999996</v>
      </c>
      <c r="C1046" s="14">
        <f t="shared" si="369"/>
        <v>387.19692615999998</v>
      </c>
      <c r="D1046" s="13">
        <f ca="1">IF(A1046&lt;$B$1,VLOOKUP(A1046,[1]DI!$A$4:$B$15000,2,FALSE),0)</f>
        <v>0</v>
      </c>
      <c r="E1046" s="14">
        <f t="shared" ca="1" si="370"/>
        <v>1</v>
      </c>
      <c r="F1046" s="14">
        <f ca="1">(TRUNC(PRODUCT($E$12:$E1045),16))</f>
        <v>1.3557565095115101</v>
      </c>
      <c r="G1046" s="14">
        <f t="shared" ca="1" si="371"/>
        <v>1.3530368862700299</v>
      </c>
      <c r="H1046" s="14">
        <f t="shared" ca="1" si="372"/>
        <v>1.00201001</v>
      </c>
      <c r="I1046" s="13">
        <f t="shared" si="386"/>
        <v>0.06</v>
      </c>
      <c r="J1046" s="29">
        <f t="shared" si="383"/>
        <v>45404</v>
      </c>
      <c r="K1046" s="2">
        <f t="shared" si="373"/>
        <v>4</v>
      </c>
      <c r="L1046" s="17">
        <f t="shared" si="374"/>
        <v>5</v>
      </c>
      <c r="M1046" s="12">
        <f t="shared" si="375"/>
        <v>1.001156798</v>
      </c>
      <c r="N1046" s="12">
        <f t="shared" ca="1" si="376"/>
        <v>1.0031691330000001</v>
      </c>
      <c r="O1046" s="179">
        <f t="shared" si="377"/>
        <v>0</v>
      </c>
      <c r="P1046" s="14">
        <f t="shared" ca="1" si="378"/>
        <v>1.2270785500000001</v>
      </c>
      <c r="Q1046" s="14">
        <f t="shared" si="382"/>
        <v>0</v>
      </c>
      <c r="R1046" s="14">
        <f t="shared" ca="1" si="379"/>
        <v>0</v>
      </c>
      <c r="S1046" s="20">
        <f t="shared" si="384"/>
        <v>0</v>
      </c>
      <c r="T1046" s="14">
        <f t="shared" si="387"/>
        <v>0</v>
      </c>
      <c r="U1046" s="4" t="str">
        <f t="shared" si="380"/>
        <v>J=</v>
      </c>
      <c r="V1046" s="29">
        <f t="shared" si="381"/>
        <v>45432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85"/>
        <v>45410</v>
      </c>
      <c r="B1047" s="144">
        <f t="shared" ca="1" si="368"/>
        <v>388.42400470999996</v>
      </c>
      <c r="C1047" s="14">
        <f t="shared" si="369"/>
        <v>387.19692615999998</v>
      </c>
      <c r="D1047" s="13">
        <f ca="1">IF(A1047&lt;$B$1,VLOOKUP(A1047,[1]DI!$A$4:$B$15000,2,FALSE),0)</f>
        <v>0</v>
      </c>
      <c r="E1047" s="14">
        <f t="shared" ca="1" si="370"/>
        <v>1</v>
      </c>
      <c r="F1047" s="14">
        <f ca="1">(TRUNC(PRODUCT($E$12:$E1046),16))</f>
        <v>1.3557565095115101</v>
      </c>
      <c r="G1047" s="14">
        <f t="shared" ca="1" si="371"/>
        <v>1.3530368862700299</v>
      </c>
      <c r="H1047" s="14">
        <f t="shared" ca="1" si="372"/>
        <v>1.00201001</v>
      </c>
      <c r="I1047" s="13">
        <f t="shared" si="386"/>
        <v>0.06</v>
      </c>
      <c r="J1047" s="29">
        <f t="shared" si="383"/>
        <v>45404</v>
      </c>
      <c r="K1047" s="2">
        <f t="shared" si="373"/>
        <v>4</v>
      </c>
      <c r="L1047" s="17">
        <f t="shared" si="374"/>
        <v>5</v>
      </c>
      <c r="M1047" s="12">
        <f t="shared" si="375"/>
        <v>1.001156798</v>
      </c>
      <c r="N1047" s="12">
        <f t="shared" ca="1" si="376"/>
        <v>1.0031691330000001</v>
      </c>
      <c r="O1047" s="179">
        <f t="shared" si="377"/>
        <v>0</v>
      </c>
      <c r="P1047" s="14">
        <f t="shared" ca="1" si="378"/>
        <v>1.2270785500000001</v>
      </c>
      <c r="Q1047" s="14">
        <f t="shared" si="382"/>
        <v>0</v>
      </c>
      <c r="R1047" s="14">
        <f t="shared" ca="1" si="379"/>
        <v>0</v>
      </c>
      <c r="S1047" s="20">
        <f t="shared" si="384"/>
        <v>0</v>
      </c>
      <c r="T1047" s="14">
        <f t="shared" si="387"/>
        <v>0</v>
      </c>
      <c r="U1047" s="4" t="str">
        <f t="shared" si="380"/>
        <v>J=</v>
      </c>
      <c r="V1047" s="29">
        <f t="shared" si="381"/>
        <v>45432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85"/>
        <v>45411</v>
      </c>
      <c r="B1048" s="144">
        <f t="shared" ca="1" si="368"/>
        <v>388.42400470999996</v>
      </c>
      <c r="C1048" s="14">
        <f t="shared" si="369"/>
        <v>387.19692615999998</v>
      </c>
      <c r="D1048" s="13">
        <f ca="1">IF(A1048&lt;$B$1,VLOOKUP(A1048,[1]DI!$A$4:$B$15000,2,FALSE),0)</f>
        <v>0.1065</v>
      </c>
      <c r="E1048" s="14">
        <f t="shared" ca="1" si="370"/>
        <v>1.00040168</v>
      </c>
      <c r="F1048" s="14">
        <f ca="1">(TRUNC(PRODUCT($E$12:$E1047),16))</f>
        <v>1.3557565095115101</v>
      </c>
      <c r="G1048" s="14">
        <f t="shared" ca="1" si="371"/>
        <v>1.3530368862700299</v>
      </c>
      <c r="H1048" s="14">
        <f t="shared" ca="1" si="372"/>
        <v>1.00201001</v>
      </c>
      <c r="I1048" s="13">
        <f t="shared" si="386"/>
        <v>0.06</v>
      </c>
      <c r="J1048" s="29">
        <f t="shared" si="383"/>
        <v>45404</v>
      </c>
      <c r="K1048" s="2">
        <f t="shared" si="373"/>
        <v>5</v>
      </c>
      <c r="L1048" s="17">
        <f t="shared" si="374"/>
        <v>5</v>
      </c>
      <c r="M1048" s="12">
        <f t="shared" si="375"/>
        <v>1.001156798</v>
      </c>
      <c r="N1048" s="12">
        <f t="shared" ca="1" si="376"/>
        <v>1.0031691330000001</v>
      </c>
      <c r="O1048" s="179">
        <f t="shared" si="377"/>
        <v>0</v>
      </c>
      <c r="P1048" s="14">
        <f t="shared" ca="1" si="378"/>
        <v>1.2270785500000001</v>
      </c>
      <c r="Q1048" s="14">
        <f t="shared" si="382"/>
        <v>0</v>
      </c>
      <c r="R1048" s="14">
        <f t="shared" ca="1" si="379"/>
        <v>0</v>
      </c>
      <c r="S1048" s="20">
        <f t="shared" si="384"/>
        <v>0</v>
      </c>
      <c r="T1048" s="14">
        <f t="shared" si="387"/>
        <v>0</v>
      </c>
      <c r="U1048" s="4" t="str">
        <f t="shared" si="380"/>
        <v>J=</v>
      </c>
      <c r="V1048" s="29">
        <f t="shared" si="381"/>
        <v>45432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85"/>
        <v>45412</v>
      </c>
      <c r="B1049" s="144">
        <f t="shared" ref="B1049:B1112" ca="1" si="388">IF(A1049&lt;=TODAY(),C1049+P1049,IF(AND(A1049&gt;TODAY(),A1049&lt;=$B$1),IF(VLOOKUP(TODAY(),$A$10:$D$5000,4,FALSE)=0,"n.d",C1049+P1049),"n.d"))</f>
        <v>388.66988791999995</v>
      </c>
      <c r="C1049" s="14">
        <f t="shared" ref="C1049:C1112" si="389">(C1048-T1048)</f>
        <v>387.19692615999998</v>
      </c>
      <c r="D1049" s="13">
        <f ca="1">IF(A1049&lt;$B$1,VLOOKUP(A1049,[1]DI!$A$4:$B$15000,2,FALSE),0)</f>
        <v>0.1065</v>
      </c>
      <c r="E1049" s="14">
        <f t="shared" ref="E1049:E1112" ca="1" si="390">ROUND(((1+D1049)^(1/252)),8)</f>
        <v>1.00040168</v>
      </c>
      <c r="F1049" s="14">
        <f ca="1">(TRUNC(PRODUCT($E$12:$E1048),16))</f>
        <v>1.35630108978625</v>
      </c>
      <c r="G1049" s="14">
        <f t="shared" ref="G1049:G1112" ca="1" si="391">IF(O1048&gt;0,F1048,G1048)</f>
        <v>1.3530368862700299</v>
      </c>
      <c r="H1049" s="14">
        <f t="shared" ref="H1049:H1112" ca="1" si="392">ROUND(F1049/G1049,8)</f>
        <v>1.0024124999999999</v>
      </c>
      <c r="I1049" s="13">
        <f t="shared" si="386"/>
        <v>0.06</v>
      </c>
      <c r="J1049" s="29">
        <f t="shared" si="383"/>
        <v>45404</v>
      </c>
      <c r="K1049" s="2">
        <f t="shared" ref="K1049:K1112" si="393">IF(A1049&gt;J1049,IF(NETWORKDAYS(J1049,A1049,$Y$160:$Y$544)-1=0,1,NETWORKDAYS(J1049,A1049,$Y$160:$Y$544)-1),0)</f>
        <v>6</v>
      </c>
      <c r="L1049" s="17">
        <f t="shared" ref="L1049:L1112" si="394">IF(AND(K1049=1,K1048=1),1,IF(K1049&gt;0,IF(K1049=K1048,K1049+1,K1049),0))</f>
        <v>6</v>
      </c>
      <c r="M1049" s="12">
        <f t="shared" ref="M1049:M1112" si="395">ROUND((I1049+1)^(L1049/252),9)</f>
        <v>1.0013883180000001</v>
      </c>
      <c r="N1049" s="12">
        <f t="shared" ref="N1049:N1112" ca="1" si="396">ROUND(H1049*M1049,9)</f>
        <v>1.003804167</v>
      </c>
      <c r="O1049" s="179">
        <f t="shared" ref="O1049:O1112" si="397">IF(VLOOKUP(A1049,Z$12:AG$150,8)=VLOOKUP(A1048,Z$12:AG$150,8),0,VLOOKUP(A1049,Z$12:AG$150,8))</f>
        <v>0</v>
      </c>
      <c r="P1049" s="14">
        <f t="shared" ref="P1049:P1112" ca="1" si="398">TRUNC(((N1049-1)*C1049),8)+TRUNC(R1048*N1049,8)</f>
        <v>1.47296176</v>
      </c>
      <c r="Q1049" s="14">
        <f t="shared" si="382"/>
        <v>0</v>
      </c>
      <c r="R1049" s="14">
        <f t="shared" ref="R1049:R1112" ca="1" si="399">IF(O1049&gt;0,P1049-Q1049,R1048)</f>
        <v>0</v>
      </c>
      <c r="S1049" s="20">
        <f t="shared" si="384"/>
        <v>0</v>
      </c>
      <c r="T1049" s="14">
        <f t="shared" si="387"/>
        <v>0</v>
      </c>
      <c r="U1049" s="4" t="str">
        <f t="shared" ref="U1049:U1112" si="400">IF(O1048&gt;0,VLOOKUP(O1048,Y$12:AI$150,10),U1048)</f>
        <v>J=</v>
      </c>
      <c r="V1049" s="29">
        <f t="shared" ref="V1049:V1112" si="401">IF(O1048&gt;0,VLOOKUP(O1048,Y$12:AI$150,11),V1048)</f>
        <v>45432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85"/>
        <v>45413</v>
      </c>
      <c r="B1050" s="144">
        <f t="shared" ca="1" si="388"/>
        <v>388.91592601999997</v>
      </c>
      <c r="C1050" s="14">
        <f t="shared" si="389"/>
        <v>387.19692615999998</v>
      </c>
      <c r="D1050" s="13">
        <f ca="1">IF(A1050&lt;$B$1,VLOOKUP(A1050,[1]DI!$A$4:$B$15000,2,FALSE),0)</f>
        <v>0</v>
      </c>
      <c r="E1050" s="14">
        <f t="shared" ca="1" si="390"/>
        <v>1</v>
      </c>
      <c r="F1050" s="14">
        <f ca="1">(TRUNC(PRODUCT($E$12:$E1049),16))</f>
        <v>1.35684588880799</v>
      </c>
      <c r="G1050" s="14">
        <f t="shared" ca="1" si="391"/>
        <v>1.3530368862700299</v>
      </c>
      <c r="H1050" s="14">
        <f t="shared" ca="1" si="392"/>
        <v>1.00281515</v>
      </c>
      <c r="I1050" s="13">
        <f t="shared" si="386"/>
        <v>0.06</v>
      </c>
      <c r="J1050" s="29">
        <f t="shared" si="383"/>
        <v>45404</v>
      </c>
      <c r="K1050" s="2">
        <f t="shared" si="393"/>
        <v>6</v>
      </c>
      <c r="L1050" s="17">
        <f t="shared" si="394"/>
        <v>7</v>
      </c>
      <c r="M1050" s="12">
        <f t="shared" si="395"/>
        <v>1.001619891</v>
      </c>
      <c r="N1050" s="12">
        <f t="shared" ca="1" si="396"/>
        <v>1.0044396010000001</v>
      </c>
      <c r="O1050" s="179">
        <f t="shared" si="397"/>
        <v>0</v>
      </c>
      <c r="P1050" s="14">
        <f t="shared" ca="1" si="398"/>
        <v>1.71899986</v>
      </c>
      <c r="Q1050" s="14">
        <f t="shared" si="382"/>
        <v>0</v>
      </c>
      <c r="R1050" s="14">
        <f t="shared" ca="1" si="399"/>
        <v>0</v>
      </c>
      <c r="S1050" s="20">
        <f t="shared" si="384"/>
        <v>0</v>
      </c>
      <c r="T1050" s="14">
        <f t="shared" si="387"/>
        <v>0</v>
      </c>
      <c r="U1050" s="4" t="str">
        <f t="shared" si="400"/>
        <v>J=</v>
      </c>
      <c r="V1050" s="29">
        <f t="shared" si="401"/>
        <v>45432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85"/>
        <v>45414</v>
      </c>
      <c r="B1051" s="144">
        <f t="shared" ca="1" si="388"/>
        <v>388.91592601999997</v>
      </c>
      <c r="C1051" s="14">
        <f t="shared" si="389"/>
        <v>387.19692615999998</v>
      </c>
      <c r="D1051" s="13">
        <f ca="1">IF(A1051&lt;$B$1,VLOOKUP(A1051,[1]DI!$A$4:$B$15000,2,FALSE),0)</f>
        <v>0.1065</v>
      </c>
      <c r="E1051" s="14">
        <f t="shared" ca="1" si="390"/>
        <v>1.00040168</v>
      </c>
      <c r="F1051" s="14">
        <f ca="1">(TRUNC(PRODUCT($E$12:$E1050),16))</f>
        <v>1.35684588880799</v>
      </c>
      <c r="G1051" s="14">
        <f t="shared" ca="1" si="391"/>
        <v>1.3530368862700299</v>
      </c>
      <c r="H1051" s="14">
        <f t="shared" ca="1" si="392"/>
        <v>1.00281515</v>
      </c>
      <c r="I1051" s="13">
        <f t="shared" si="386"/>
        <v>0.06</v>
      </c>
      <c r="J1051" s="29">
        <f t="shared" si="383"/>
        <v>45404</v>
      </c>
      <c r="K1051" s="2">
        <f t="shared" si="393"/>
        <v>7</v>
      </c>
      <c r="L1051" s="17">
        <f t="shared" si="394"/>
        <v>7</v>
      </c>
      <c r="M1051" s="12">
        <f t="shared" si="395"/>
        <v>1.001619891</v>
      </c>
      <c r="N1051" s="12">
        <f t="shared" ca="1" si="396"/>
        <v>1.0044396010000001</v>
      </c>
      <c r="O1051" s="179">
        <f t="shared" si="397"/>
        <v>0</v>
      </c>
      <c r="P1051" s="14">
        <f t="shared" ca="1" si="398"/>
        <v>1.71899986</v>
      </c>
      <c r="Q1051" s="14">
        <f t="shared" si="382"/>
        <v>0</v>
      </c>
      <c r="R1051" s="14">
        <f t="shared" ca="1" si="399"/>
        <v>0</v>
      </c>
      <c r="S1051" s="20">
        <f t="shared" si="384"/>
        <v>0</v>
      </c>
      <c r="T1051" s="14">
        <f t="shared" si="387"/>
        <v>0</v>
      </c>
      <c r="U1051" s="4" t="str">
        <f t="shared" si="400"/>
        <v>J=</v>
      </c>
      <c r="V1051" s="29">
        <f t="shared" si="401"/>
        <v>45432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85"/>
        <v>45415</v>
      </c>
      <c r="B1052" s="144">
        <f t="shared" ca="1" si="388"/>
        <v>389.16211976</v>
      </c>
      <c r="C1052" s="14">
        <f t="shared" si="389"/>
        <v>387.19692615999998</v>
      </c>
      <c r="D1052" s="13">
        <f ca="1">IF(A1052&lt;$B$1,VLOOKUP(A1052,[1]DI!$A$4:$B$15000,2,FALSE),0)</f>
        <v>0.1065</v>
      </c>
      <c r="E1052" s="14">
        <f t="shared" ca="1" si="390"/>
        <v>1.00040168</v>
      </c>
      <c r="F1052" s="14">
        <f ca="1">(TRUNC(PRODUCT($E$12:$E1051),16))</f>
        <v>1.3573909066646099</v>
      </c>
      <c r="G1052" s="14">
        <f t="shared" ca="1" si="391"/>
        <v>1.3530368862700299</v>
      </c>
      <c r="H1052" s="14">
        <f t="shared" ca="1" si="392"/>
        <v>1.00321796</v>
      </c>
      <c r="I1052" s="13">
        <f t="shared" si="386"/>
        <v>0.06</v>
      </c>
      <c r="J1052" s="29">
        <f t="shared" si="383"/>
        <v>45404</v>
      </c>
      <c r="K1052" s="2">
        <f t="shared" si="393"/>
        <v>8</v>
      </c>
      <c r="L1052" s="17">
        <f t="shared" si="394"/>
        <v>8</v>
      </c>
      <c r="M1052" s="12">
        <f t="shared" si="395"/>
        <v>1.0018515189999999</v>
      </c>
      <c r="N1052" s="12">
        <f t="shared" ca="1" si="396"/>
        <v>1.0050754369999999</v>
      </c>
      <c r="O1052" s="179">
        <f t="shared" si="397"/>
        <v>0</v>
      </c>
      <c r="P1052" s="14">
        <f t="shared" ca="1" si="398"/>
        <v>1.9651936000000001</v>
      </c>
      <c r="Q1052" s="14">
        <f t="shared" si="382"/>
        <v>0</v>
      </c>
      <c r="R1052" s="14">
        <f t="shared" ca="1" si="399"/>
        <v>0</v>
      </c>
      <c r="S1052" s="20">
        <f t="shared" si="384"/>
        <v>0</v>
      </c>
      <c r="T1052" s="14">
        <f t="shared" si="387"/>
        <v>0</v>
      </c>
      <c r="U1052" s="4" t="str">
        <f t="shared" si="400"/>
        <v>J=</v>
      </c>
      <c r="V1052" s="29">
        <f t="shared" si="401"/>
        <v>45432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85"/>
        <v>45416</v>
      </c>
      <c r="B1053" s="144">
        <f t="shared" ca="1" si="388"/>
        <v>389.40846799999997</v>
      </c>
      <c r="C1053" s="14">
        <f t="shared" si="389"/>
        <v>387.19692615999998</v>
      </c>
      <c r="D1053" s="13">
        <f ca="1">IF(A1053&lt;$B$1,VLOOKUP(A1053,[1]DI!$A$4:$B$15000,2,FALSE),0)</f>
        <v>0</v>
      </c>
      <c r="E1053" s="14">
        <f t="shared" ca="1" si="390"/>
        <v>1</v>
      </c>
      <c r="F1053" s="14">
        <f ca="1">(TRUNC(PRODUCT($E$12:$E1052),16))</f>
        <v>1.357936143444</v>
      </c>
      <c r="G1053" s="14">
        <f t="shared" ca="1" si="391"/>
        <v>1.3530368862700299</v>
      </c>
      <c r="H1053" s="14">
        <f t="shared" ca="1" si="392"/>
        <v>1.0036209300000001</v>
      </c>
      <c r="I1053" s="13">
        <f t="shared" si="386"/>
        <v>0.06</v>
      </c>
      <c r="J1053" s="29">
        <f t="shared" si="383"/>
        <v>45404</v>
      </c>
      <c r="K1053" s="2">
        <f t="shared" si="393"/>
        <v>8</v>
      </c>
      <c r="L1053" s="17">
        <f t="shared" si="394"/>
        <v>9</v>
      </c>
      <c r="M1053" s="12">
        <f t="shared" si="395"/>
        <v>1.0020831990000001</v>
      </c>
      <c r="N1053" s="12">
        <f t="shared" ca="1" si="396"/>
        <v>1.0057116719999999</v>
      </c>
      <c r="O1053" s="179">
        <f t="shared" si="397"/>
        <v>0</v>
      </c>
      <c r="P1053" s="14">
        <f t="shared" ca="1" si="398"/>
        <v>2.2115418400000002</v>
      </c>
      <c r="Q1053" s="14">
        <f t="shared" si="382"/>
        <v>0</v>
      </c>
      <c r="R1053" s="14">
        <f t="shared" ca="1" si="399"/>
        <v>0</v>
      </c>
      <c r="S1053" s="20">
        <f t="shared" si="384"/>
        <v>0</v>
      </c>
      <c r="T1053" s="14">
        <f t="shared" si="387"/>
        <v>0</v>
      </c>
      <c r="U1053" s="4" t="str">
        <f t="shared" si="400"/>
        <v>J=</v>
      </c>
      <c r="V1053" s="29">
        <f t="shared" si="401"/>
        <v>45432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85"/>
        <v>45417</v>
      </c>
      <c r="B1054" s="144">
        <f t="shared" ca="1" si="388"/>
        <v>389.40846799999997</v>
      </c>
      <c r="C1054" s="14">
        <f t="shared" si="389"/>
        <v>387.19692615999998</v>
      </c>
      <c r="D1054" s="13">
        <f ca="1">IF(A1054&lt;$B$1,VLOOKUP(A1054,[1]DI!$A$4:$B$15000,2,FALSE),0)</f>
        <v>0</v>
      </c>
      <c r="E1054" s="14">
        <f t="shared" ca="1" si="390"/>
        <v>1</v>
      </c>
      <c r="F1054" s="14">
        <f ca="1">(TRUNC(PRODUCT($E$12:$E1053),16))</f>
        <v>1.357936143444</v>
      </c>
      <c r="G1054" s="14">
        <f t="shared" ca="1" si="391"/>
        <v>1.3530368862700299</v>
      </c>
      <c r="H1054" s="14">
        <f t="shared" ca="1" si="392"/>
        <v>1.0036209300000001</v>
      </c>
      <c r="I1054" s="13">
        <f t="shared" si="386"/>
        <v>0.06</v>
      </c>
      <c r="J1054" s="29">
        <f t="shared" si="383"/>
        <v>45404</v>
      </c>
      <c r="K1054" s="2">
        <f t="shared" si="393"/>
        <v>8</v>
      </c>
      <c r="L1054" s="17">
        <f t="shared" si="394"/>
        <v>9</v>
      </c>
      <c r="M1054" s="12">
        <f t="shared" si="395"/>
        <v>1.0020831990000001</v>
      </c>
      <c r="N1054" s="12">
        <f t="shared" ca="1" si="396"/>
        <v>1.0057116719999999</v>
      </c>
      <c r="O1054" s="179">
        <f t="shared" si="397"/>
        <v>0</v>
      </c>
      <c r="P1054" s="14">
        <f t="shared" ca="1" si="398"/>
        <v>2.2115418400000002</v>
      </c>
      <c r="Q1054" s="14">
        <f t="shared" si="382"/>
        <v>0</v>
      </c>
      <c r="R1054" s="14">
        <f t="shared" ca="1" si="399"/>
        <v>0</v>
      </c>
      <c r="S1054" s="20">
        <f t="shared" si="384"/>
        <v>0</v>
      </c>
      <c r="T1054" s="14">
        <f t="shared" si="387"/>
        <v>0</v>
      </c>
      <c r="U1054" s="4" t="str">
        <f t="shared" si="400"/>
        <v>J=</v>
      </c>
      <c r="V1054" s="29">
        <f t="shared" si="401"/>
        <v>45432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85"/>
        <v>45418</v>
      </c>
      <c r="B1055" s="144">
        <f t="shared" ca="1" si="388"/>
        <v>389.40846799999997</v>
      </c>
      <c r="C1055" s="14">
        <f t="shared" si="389"/>
        <v>387.19692615999998</v>
      </c>
      <c r="D1055" s="13">
        <f ca="1">IF(A1055&lt;$B$1,VLOOKUP(A1055,[1]DI!$A$4:$B$15000,2,FALSE),0)</f>
        <v>0.1065</v>
      </c>
      <c r="E1055" s="14">
        <f t="shared" ca="1" si="390"/>
        <v>1.00040168</v>
      </c>
      <c r="F1055" s="14">
        <f ca="1">(TRUNC(PRODUCT($E$12:$E1054),16))</f>
        <v>1.357936143444</v>
      </c>
      <c r="G1055" s="14">
        <f t="shared" ca="1" si="391"/>
        <v>1.3530368862700299</v>
      </c>
      <c r="H1055" s="14">
        <f t="shared" ca="1" si="392"/>
        <v>1.0036209300000001</v>
      </c>
      <c r="I1055" s="13">
        <f t="shared" si="386"/>
        <v>0.06</v>
      </c>
      <c r="J1055" s="29">
        <f t="shared" si="383"/>
        <v>45404</v>
      </c>
      <c r="K1055" s="2">
        <f t="shared" si="393"/>
        <v>9</v>
      </c>
      <c r="L1055" s="17">
        <f t="shared" si="394"/>
        <v>9</v>
      </c>
      <c r="M1055" s="12">
        <f t="shared" si="395"/>
        <v>1.0020831990000001</v>
      </c>
      <c r="N1055" s="12">
        <f t="shared" ca="1" si="396"/>
        <v>1.0057116719999999</v>
      </c>
      <c r="O1055" s="179">
        <f t="shared" si="397"/>
        <v>0</v>
      </c>
      <c r="P1055" s="14">
        <f t="shared" ca="1" si="398"/>
        <v>2.2115418400000002</v>
      </c>
      <c r="Q1055" s="14">
        <f t="shared" si="382"/>
        <v>0</v>
      </c>
      <c r="R1055" s="14">
        <f t="shared" ca="1" si="399"/>
        <v>0</v>
      </c>
      <c r="S1055" s="20">
        <f t="shared" si="384"/>
        <v>0</v>
      </c>
      <c r="T1055" s="14">
        <f t="shared" si="387"/>
        <v>0</v>
      </c>
      <c r="U1055" s="4" t="str">
        <f t="shared" si="400"/>
        <v>J=</v>
      </c>
      <c r="V1055" s="29">
        <f t="shared" si="401"/>
        <v>45432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85"/>
        <v>45419</v>
      </c>
      <c r="B1056" s="144">
        <f t="shared" ca="1" si="388"/>
        <v>389.65497575999996</v>
      </c>
      <c r="C1056" s="14">
        <f t="shared" si="389"/>
        <v>387.19692615999998</v>
      </c>
      <c r="D1056" s="13">
        <f ca="1">IF(A1056&lt;$B$1,VLOOKUP(A1056,[1]DI!$A$4:$B$15000,2,FALSE),0)</f>
        <v>0.1065</v>
      </c>
      <c r="E1056" s="14">
        <f t="shared" ca="1" si="390"/>
        <v>1.00040168</v>
      </c>
      <c r="F1056" s="14">
        <f ca="1">(TRUNC(PRODUCT($E$12:$E1055),16))</f>
        <v>1.3584815992340999</v>
      </c>
      <c r="G1056" s="14">
        <f t="shared" ca="1" si="391"/>
        <v>1.3530368862700299</v>
      </c>
      <c r="H1056" s="14">
        <f t="shared" ca="1" si="392"/>
        <v>1.00402407</v>
      </c>
      <c r="I1056" s="13">
        <f t="shared" si="386"/>
        <v>0.06</v>
      </c>
      <c r="J1056" s="29">
        <f t="shared" si="383"/>
        <v>45404</v>
      </c>
      <c r="K1056" s="2">
        <f t="shared" si="393"/>
        <v>10</v>
      </c>
      <c r="L1056" s="17">
        <f t="shared" si="394"/>
        <v>10</v>
      </c>
      <c r="M1056" s="12">
        <f t="shared" si="395"/>
        <v>1.0023149339999999</v>
      </c>
      <c r="N1056" s="12">
        <f t="shared" ca="1" si="396"/>
        <v>1.006348319</v>
      </c>
      <c r="O1056" s="179">
        <f t="shared" si="397"/>
        <v>0</v>
      </c>
      <c r="P1056" s="14">
        <f t="shared" ca="1" si="398"/>
        <v>2.4580495999999998</v>
      </c>
      <c r="Q1056" s="14">
        <f t="shared" si="382"/>
        <v>0</v>
      </c>
      <c r="R1056" s="14">
        <f t="shared" ca="1" si="399"/>
        <v>0</v>
      </c>
      <c r="S1056" s="20">
        <f t="shared" si="384"/>
        <v>0</v>
      </c>
      <c r="T1056" s="14">
        <f t="shared" si="387"/>
        <v>0</v>
      </c>
      <c r="U1056" s="4" t="str">
        <f t="shared" si="400"/>
        <v>J=</v>
      </c>
      <c r="V1056" s="29">
        <f t="shared" si="401"/>
        <v>45432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85"/>
        <v>45420</v>
      </c>
      <c r="B1057" s="144">
        <f t="shared" ca="1" si="388"/>
        <v>389.90163452999997</v>
      </c>
      <c r="C1057" s="14">
        <f t="shared" si="389"/>
        <v>387.19692615999998</v>
      </c>
      <c r="D1057" s="13">
        <f ca="1">IF(A1057&lt;$B$1,VLOOKUP(A1057,[1]DI!$A$4:$B$15000,2,FALSE),0)</f>
        <v>0.1065</v>
      </c>
      <c r="E1057" s="14">
        <f t="shared" ca="1" si="390"/>
        <v>1.00040168</v>
      </c>
      <c r="F1057" s="14">
        <f ca="1">(TRUNC(PRODUCT($E$12:$E1056),16))</f>
        <v>1.3590272741228799</v>
      </c>
      <c r="G1057" s="14">
        <f t="shared" ca="1" si="391"/>
        <v>1.3530368862700299</v>
      </c>
      <c r="H1057" s="14">
        <f t="shared" ca="1" si="392"/>
        <v>1.00442736</v>
      </c>
      <c r="I1057" s="13">
        <f t="shared" si="386"/>
        <v>0.06</v>
      </c>
      <c r="J1057" s="29">
        <f t="shared" si="383"/>
        <v>45404</v>
      </c>
      <c r="K1057" s="2">
        <f t="shared" si="393"/>
        <v>11</v>
      </c>
      <c r="L1057" s="17">
        <f t="shared" si="394"/>
        <v>11</v>
      </c>
      <c r="M1057" s="12">
        <f t="shared" si="395"/>
        <v>1.0025467210000001</v>
      </c>
      <c r="N1057" s="12">
        <f t="shared" ca="1" si="396"/>
        <v>1.0069853559999999</v>
      </c>
      <c r="O1057" s="179">
        <f t="shared" si="397"/>
        <v>0</v>
      </c>
      <c r="P1057" s="14">
        <f t="shared" ca="1" si="398"/>
        <v>2.7047083700000001</v>
      </c>
      <c r="Q1057" s="14">
        <f t="shared" si="382"/>
        <v>0</v>
      </c>
      <c r="R1057" s="14">
        <f t="shared" ca="1" si="399"/>
        <v>0</v>
      </c>
      <c r="S1057" s="20">
        <f t="shared" si="384"/>
        <v>0</v>
      </c>
      <c r="T1057" s="14">
        <f t="shared" si="387"/>
        <v>0</v>
      </c>
      <c r="U1057" s="4" t="str">
        <f t="shared" si="400"/>
        <v>J=</v>
      </c>
      <c r="V1057" s="29">
        <f t="shared" si="401"/>
        <v>45432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ht="15" x14ac:dyDescent="0.25">
      <c r="A1058" s="35">
        <f t="shared" si="385"/>
        <v>45421</v>
      </c>
      <c r="B1058" s="144">
        <f t="shared" ca="1" si="388"/>
        <v>390.14845320999996</v>
      </c>
      <c r="C1058" s="14">
        <f t="shared" si="389"/>
        <v>387.19692615999998</v>
      </c>
      <c r="D1058" s="13">
        <f ca="1">IF(A1058&lt;$B$1,VLOOKUP(A1058,[1]DI!$A$4:$B$15000,2,FALSE),0)</f>
        <v>0.104</v>
      </c>
      <c r="E1058" s="14">
        <f t="shared" ca="1" si="390"/>
        <v>1.0003926999999999</v>
      </c>
      <c r="F1058" s="14">
        <f ca="1">(TRUNC(PRODUCT($E$12:$E1057),16))</f>
        <v>1.3595731681983501</v>
      </c>
      <c r="G1058" s="14">
        <f t="shared" ca="1" si="391"/>
        <v>1.3530368862700299</v>
      </c>
      <c r="H1058" s="14">
        <f t="shared" ca="1" si="392"/>
        <v>1.00483082</v>
      </c>
      <c r="I1058" s="13">
        <f t="shared" si="386"/>
        <v>0.06</v>
      </c>
      <c r="J1058" s="29">
        <f t="shared" si="383"/>
        <v>45404</v>
      </c>
      <c r="K1058" s="2">
        <f t="shared" si="393"/>
        <v>12</v>
      </c>
      <c r="L1058" s="17">
        <f t="shared" si="394"/>
        <v>12</v>
      </c>
      <c r="M1058" s="12">
        <f t="shared" si="395"/>
        <v>1.0027785629999999</v>
      </c>
      <c r="N1058" s="12">
        <f t="shared" ca="1" si="396"/>
        <v>1.0076228060000001</v>
      </c>
      <c r="O1058" s="179">
        <v>25</v>
      </c>
      <c r="P1058" s="14">
        <f t="shared" ca="1" si="398"/>
        <v>2.9515270500000002</v>
      </c>
      <c r="Q1058" s="14">
        <f ca="1">P1058</f>
        <v>2.9515270500000002</v>
      </c>
      <c r="R1058" s="14">
        <f t="shared" ca="1" si="399"/>
        <v>0</v>
      </c>
      <c r="S1058" s="152">
        <f>T1058/C1058</f>
        <v>4.6903486502616097E-3</v>
      </c>
      <c r="T1058" s="147">
        <v>1.81608858</v>
      </c>
      <c r="U1058" s="4" t="str">
        <f t="shared" si="400"/>
        <v>J=</v>
      </c>
      <c r="V1058" s="29">
        <f t="shared" si="401"/>
        <v>45432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85"/>
        <v>45422</v>
      </c>
      <c r="B1059" s="144">
        <f t="shared" ca="1" si="388"/>
        <v>385.62133217000002</v>
      </c>
      <c r="C1059" s="14">
        <f t="shared" si="389"/>
        <v>385.38083757999999</v>
      </c>
      <c r="D1059" s="13">
        <f ca="1">IF(A1059&lt;$B$1,VLOOKUP(A1059,[1]DI!$A$4:$B$15000,2,FALSE),0)</f>
        <v>0.104</v>
      </c>
      <c r="E1059" s="14">
        <f t="shared" ca="1" si="390"/>
        <v>1.0003926999999999</v>
      </c>
      <c r="F1059" s="14">
        <f ca="1">(TRUNC(PRODUCT($E$12:$E1058),16))</f>
        <v>1.3601070725815001</v>
      </c>
      <c r="G1059" s="14">
        <f t="shared" ca="1" si="391"/>
        <v>1.3595731681983501</v>
      </c>
      <c r="H1059" s="14">
        <f t="shared" ca="1" si="392"/>
        <v>1.0003926999999999</v>
      </c>
      <c r="I1059" s="13">
        <f t="shared" si="386"/>
        <v>0.06</v>
      </c>
      <c r="J1059" s="29">
        <f t="shared" si="383"/>
        <v>45421</v>
      </c>
      <c r="K1059" s="2">
        <f t="shared" si="393"/>
        <v>1</v>
      </c>
      <c r="L1059" s="17">
        <f t="shared" si="394"/>
        <v>1</v>
      </c>
      <c r="M1059" s="12">
        <f t="shared" si="395"/>
        <v>1.0002312529999999</v>
      </c>
      <c r="N1059" s="12">
        <f t="shared" ca="1" si="396"/>
        <v>1.000624044</v>
      </c>
      <c r="O1059" s="179">
        <f t="shared" si="397"/>
        <v>0</v>
      </c>
      <c r="P1059" s="14">
        <f t="shared" ca="1" si="398"/>
        <v>0.24049459000000001</v>
      </c>
      <c r="Q1059" s="14">
        <v>0</v>
      </c>
      <c r="R1059" s="14">
        <f t="shared" ca="1" si="399"/>
        <v>0</v>
      </c>
      <c r="S1059" s="20">
        <f t="shared" si="384"/>
        <v>0</v>
      </c>
      <c r="T1059" s="14">
        <f t="shared" si="387"/>
        <v>0</v>
      </c>
      <c r="U1059" s="4" t="str">
        <f t="shared" si="400"/>
        <v>J=</v>
      </c>
      <c r="V1059" s="29">
        <f t="shared" si="401"/>
        <v>45463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85"/>
        <v>45423</v>
      </c>
      <c r="B1060" s="144">
        <f t="shared" ca="1" si="388"/>
        <v>385.77276410999997</v>
      </c>
      <c r="C1060" s="14">
        <f t="shared" si="389"/>
        <v>385.38083757999999</v>
      </c>
      <c r="D1060" s="13">
        <f ca="1">IF(A1060&lt;$B$1,VLOOKUP(A1060,[1]DI!$A$4:$B$15000,2,FALSE),0)</f>
        <v>0</v>
      </c>
      <c r="E1060" s="14">
        <f t="shared" ca="1" si="390"/>
        <v>1</v>
      </c>
      <c r="F1060" s="14">
        <f ca="1">(TRUNC(PRODUCT($E$12:$E1059),16))</f>
        <v>1.3606411866289001</v>
      </c>
      <c r="G1060" s="14">
        <f t="shared" ca="1" si="391"/>
        <v>1.3595731681983501</v>
      </c>
      <c r="H1060" s="14">
        <f t="shared" ca="1" si="392"/>
        <v>1.00078555</v>
      </c>
      <c r="I1060" s="13">
        <f t="shared" si="386"/>
        <v>0.06</v>
      </c>
      <c r="J1060" s="29">
        <f t="shared" si="383"/>
        <v>45421</v>
      </c>
      <c r="K1060" s="2">
        <f t="shared" si="393"/>
        <v>1</v>
      </c>
      <c r="L1060" s="17">
        <f t="shared" si="394"/>
        <v>1</v>
      </c>
      <c r="M1060" s="12">
        <f t="shared" si="395"/>
        <v>1.0002312529999999</v>
      </c>
      <c r="N1060" s="12">
        <f t="shared" ca="1" si="396"/>
        <v>1.0010169849999999</v>
      </c>
      <c r="O1060" s="179">
        <f t="shared" si="397"/>
        <v>0</v>
      </c>
      <c r="P1060" s="14">
        <f t="shared" ca="1" si="398"/>
        <v>0.39192653</v>
      </c>
      <c r="Q1060" s="14">
        <f t="shared" si="382"/>
        <v>0</v>
      </c>
      <c r="R1060" s="14">
        <f t="shared" ca="1" si="399"/>
        <v>0</v>
      </c>
      <c r="S1060" s="20">
        <f t="shared" si="384"/>
        <v>0</v>
      </c>
      <c r="T1060" s="14">
        <f t="shared" si="387"/>
        <v>0</v>
      </c>
      <c r="U1060" s="4" t="str">
        <f t="shared" si="400"/>
        <v>J=</v>
      </c>
      <c r="V1060" s="29">
        <f t="shared" si="401"/>
        <v>45463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85"/>
        <v>45424</v>
      </c>
      <c r="B1061" s="144">
        <f t="shared" ca="1" si="388"/>
        <v>385.77276410999997</v>
      </c>
      <c r="C1061" s="14">
        <f t="shared" si="389"/>
        <v>385.38083757999999</v>
      </c>
      <c r="D1061" s="13">
        <f ca="1">IF(A1061&lt;$B$1,VLOOKUP(A1061,[1]DI!$A$4:$B$15000,2,FALSE),0)</f>
        <v>0</v>
      </c>
      <c r="E1061" s="14">
        <f t="shared" ca="1" si="390"/>
        <v>1</v>
      </c>
      <c r="F1061" s="14">
        <f ca="1">(TRUNC(PRODUCT($E$12:$E1060),16))</f>
        <v>1.3606411866289001</v>
      </c>
      <c r="G1061" s="14">
        <f t="shared" ca="1" si="391"/>
        <v>1.3595731681983501</v>
      </c>
      <c r="H1061" s="14">
        <f t="shared" ca="1" si="392"/>
        <v>1.00078555</v>
      </c>
      <c r="I1061" s="13">
        <f t="shared" si="386"/>
        <v>0.06</v>
      </c>
      <c r="J1061" s="29">
        <f t="shared" si="383"/>
        <v>45421</v>
      </c>
      <c r="K1061" s="2">
        <f t="shared" si="393"/>
        <v>1</v>
      </c>
      <c r="L1061" s="17">
        <f t="shared" si="394"/>
        <v>1</v>
      </c>
      <c r="M1061" s="12">
        <f t="shared" si="395"/>
        <v>1.0002312529999999</v>
      </c>
      <c r="N1061" s="12">
        <f t="shared" ca="1" si="396"/>
        <v>1.0010169849999999</v>
      </c>
      <c r="O1061" s="179">
        <f t="shared" si="397"/>
        <v>0</v>
      </c>
      <c r="P1061" s="14">
        <f t="shared" ca="1" si="398"/>
        <v>0.39192653</v>
      </c>
      <c r="Q1061" s="14">
        <f t="shared" si="382"/>
        <v>0</v>
      </c>
      <c r="R1061" s="14">
        <f t="shared" ca="1" si="399"/>
        <v>0</v>
      </c>
      <c r="S1061" s="20">
        <f t="shared" si="384"/>
        <v>0</v>
      </c>
      <c r="T1061" s="14">
        <f t="shared" si="387"/>
        <v>0</v>
      </c>
      <c r="U1061" s="4" t="str">
        <f t="shared" si="400"/>
        <v>J=</v>
      </c>
      <c r="V1061" s="29">
        <f t="shared" si="401"/>
        <v>45463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85"/>
        <v>45425</v>
      </c>
      <c r="B1062" s="144">
        <f t="shared" ca="1" si="388"/>
        <v>385.86197476000001</v>
      </c>
      <c r="C1062" s="14">
        <f t="shared" si="389"/>
        <v>385.38083757999999</v>
      </c>
      <c r="D1062" s="13">
        <f ca="1">IF(A1062&lt;$B$1,VLOOKUP(A1062,[1]DI!$A$4:$B$15000,2,FALSE),0)</f>
        <v>0.104</v>
      </c>
      <c r="E1062" s="14">
        <f t="shared" ca="1" si="390"/>
        <v>1.0003926999999999</v>
      </c>
      <c r="F1062" s="14">
        <f ca="1">(TRUNC(PRODUCT($E$12:$E1061),16))</f>
        <v>1.3606411866289001</v>
      </c>
      <c r="G1062" s="14">
        <f t="shared" ca="1" si="391"/>
        <v>1.3595731681983501</v>
      </c>
      <c r="H1062" s="14">
        <f t="shared" ca="1" si="392"/>
        <v>1.00078555</v>
      </c>
      <c r="I1062" s="13">
        <f t="shared" si="386"/>
        <v>0.06</v>
      </c>
      <c r="J1062" s="29">
        <f t="shared" si="383"/>
        <v>45421</v>
      </c>
      <c r="K1062" s="2">
        <f t="shared" si="393"/>
        <v>2</v>
      </c>
      <c r="L1062" s="17">
        <f t="shared" si="394"/>
        <v>2</v>
      </c>
      <c r="M1062" s="12">
        <f t="shared" si="395"/>
        <v>1.000462559</v>
      </c>
      <c r="N1062" s="12">
        <f t="shared" ca="1" si="396"/>
        <v>1.0012484719999999</v>
      </c>
      <c r="O1062" s="179">
        <f t="shared" si="397"/>
        <v>0</v>
      </c>
      <c r="P1062" s="14">
        <f t="shared" ca="1" si="398"/>
        <v>0.48113718</v>
      </c>
      <c r="Q1062" s="14">
        <f t="shared" si="382"/>
        <v>0</v>
      </c>
      <c r="R1062" s="14">
        <f t="shared" ca="1" si="399"/>
        <v>0</v>
      </c>
      <c r="S1062" s="20">
        <f t="shared" si="384"/>
        <v>0</v>
      </c>
      <c r="T1062" s="14">
        <f t="shared" si="387"/>
        <v>0</v>
      </c>
      <c r="U1062" s="4" t="str">
        <f t="shared" si="400"/>
        <v>J=</v>
      </c>
      <c r="V1062" s="29">
        <f t="shared" si="401"/>
        <v>45463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85"/>
        <v>45426</v>
      </c>
      <c r="B1063" s="144">
        <f t="shared" ca="1" si="388"/>
        <v>386.10276995999999</v>
      </c>
      <c r="C1063" s="14">
        <f t="shared" si="389"/>
        <v>385.38083757999999</v>
      </c>
      <c r="D1063" s="13">
        <f ca="1">IF(A1063&lt;$B$1,VLOOKUP(A1063,[1]DI!$A$4:$B$15000,2,FALSE),0)</f>
        <v>0.104</v>
      </c>
      <c r="E1063" s="14">
        <f t="shared" ca="1" si="390"/>
        <v>1.0003926999999999</v>
      </c>
      <c r="F1063" s="14">
        <f ca="1">(TRUNC(PRODUCT($E$12:$E1062),16))</f>
        <v>1.36117551042289</v>
      </c>
      <c r="G1063" s="14">
        <f t="shared" ca="1" si="391"/>
        <v>1.3595731681983501</v>
      </c>
      <c r="H1063" s="14">
        <f t="shared" ca="1" si="392"/>
        <v>1.0011785600000001</v>
      </c>
      <c r="I1063" s="13">
        <f t="shared" si="386"/>
        <v>0.06</v>
      </c>
      <c r="J1063" s="29">
        <f t="shared" si="383"/>
        <v>45421</v>
      </c>
      <c r="K1063" s="2">
        <f t="shared" si="393"/>
        <v>3</v>
      </c>
      <c r="L1063" s="17">
        <f t="shared" si="394"/>
        <v>3</v>
      </c>
      <c r="M1063" s="12">
        <f t="shared" si="395"/>
        <v>1.0006939180000001</v>
      </c>
      <c r="N1063" s="12">
        <f t="shared" ca="1" si="396"/>
        <v>1.0018732960000001</v>
      </c>
      <c r="O1063" s="179">
        <f t="shared" si="397"/>
        <v>0</v>
      </c>
      <c r="P1063" s="14">
        <f t="shared" ca="1" si="398"/>
        <v>0.72193238000000004</v>
      </c>
      <c r="Q1063" s="14">
        <f t="shared" si="382"/>
        <v>0</v>
      </c>
      <c r="R1063" s="14">
        <f t="shared" ca="1" si="399"/>
        <v>0</v>
      </c>
      <c r="S1063" s="20">
        <f t="shared" si="384"/>
        <v>0</v>
      </c>
      <c r="T1063" s="14">
        <f t="shared" si="387"/>
        <v>0</v>
      </c>
      <c r="U1063" s="4" t="str">
        <f t="shared" si="400"/>
        <v>J=</v>
      </c>
      <c r="V1063" s="29">
        <f t="shared" si="401"/>
        <v>45463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85"/>
        <v>45427</v>
      </c>
      <c r="B1064" s="144">
        <f t="shared" ca="1" si="388"/>
        <v>386.34371737999999</v>
      </c>
      <c r="C1064" s="14">
        <f t="shared" si="389"/>
        <v>385.38083757999999</v>
      </c>
      <c r="D1064" s="13">
        <f ca="1">IF(A1064&lt;$B$1,VLOOKUP(A1064,[1]DI!$A$4:$B$15000,2,FALSE),0)</f>
        <v>0.104</v>
      </c>
      <c r="E1064" s="14">
        <f t="shared" ca="1" si="390"/>
        <v>1.0003926999999999</v>
      </c>
      <c r="F1064" s="14">
        <f ca="1">(TRUNC(PRODUCT($E$12:$E1063),16))</f>
        <v>1.3617100440458301</v>
      </c>
      <c r="G1064" s="14">
        <f t="shared" ca="1" si="391"/>
        <v>1.3595731681983501</v>
      </c>
      <c r="H1064" s="14">
        <f t="shared" ca="1" si="392"/>
        <v>1.00157173</v>
      </c>
      <c r="I1064" s="13">
        <f t="shared" si="386"/>
        <v>0.06</v>
      </c>
      <c r="J1064" s="29">
        <f t="shared" si="383"/>
        <v>45421</v>
      </c>
      <c r="K1064" s="2">
        <f t="shared" si="393"/>
        <v>4</v>
      </c>
      <c r="L1064" s="17">
        <f t="shared" si="394"/>
        <v>4</v>
      </c>
      <c r="M1064" s="12">
        <f t="shared" si="395"/>
        <v>1.0009253309999999</v>
      </c>
      <c r="N1064" s="12">
        <f t="shared" ca="1" si="396"/>
        <v>1.0024985150000001</v>
      </c>
      <c r="O1064" s="179">
        <f t="shared" si="397"/>
        <v>0</v>
      </c>
      <c r="P1064" s="14">
        <f t="shared" ca="1" si="398"/>
        <v>0.96287979999999995</v>
      </c>
      <c r="Q1064" s="14">
        <f t="shared" si="382"/>
        <v>0</v>
      </c>
      <c r="R1064" s="14">
        <f t="shared" ca="1" si="399"/>
        <v>0</v>
      </c>
      <c r="S1064" s="20">
        <f t="shared" si="384"/>
        <v>0</v>
      </c>
      <c r="T1064" s="14">
        <f t="shared" si="387"/>
        <v>0</v>
      </c>
      <c r="U1064" s="4" t="str">
        <f t="shared" si="400"/>
        <v>J=</v>
      </c>
      <c r="V1064" s="29">
        <f t="shared" si="401"/>
        <v>45463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85"/>
        <v>45428</v>
      </c>
      <c r="B1065" s="144">
        <f t="shared" ca="1" si="388"/>
        <v>386.58481009000002</v>
      </c>
      <c r="C1065" s="14">
        <f t="shared" si="389"/>
        <v>385.38083757999999</v>
      </c>
      <c r="D1065" s="13">
        <f ca="1">IF(A1065&lt;$B$1,VLOOKUP(A1065,[1]DI!$A$4:$B$15000,2,FALSE),0)</f>
        <v>0.104</v>
      </c>
      <c r="E1065" s="14">
        <f t="shared" ca="1" si="390"/>
        <v>1.0003926999999999</v>
      </c>
      <c r="F1065" s="14">
        <f ca="1">(TRUNC(PRODUCT($E$12:$E1064),16))</f>
        <v>1.36224478758013</v>
      </c>
      <c r="G1065" s="14">
        <f t="shared" ca="1" si="391"/>
        <v>1.3595731681983501</v>
      </c>
      <c r="H1065" s="14">
        <f t="shared" ca="1" si="392"/>
        <v>1.00196504</v>
      </c>
      <c r="I1065" s="13">
        <f t="shared" si="386"/>
        <v>0.06</v>
      </c>
      <c r="J1065" s="29">
        <f t="shared" si="383"/>
        <v>45421</v>
      </c>
      <c r="K1065" s="2">
        <f t="shared" si="393"/>
        <v>5</v>
      </c>
      <c r="L1065" s="17">
        <f t="shared" si="394"/>
        <v>5</v>
      </c>
      <c r="M1065" s="12">
        <f t="shared" si="395"/>
        <v>1.001156798</v>
      </c>
      <c r="N1065" s="12">
        <f t="shared" ca="1" si="396"/>
        <v>1.003124111</v>
      </c>
      <c r="O1065" s="179">
        <f t="shared" si="397"/>
        <v>0</v>
      </c>
      <c r="P1065" s="14">
        <f t="shared" ca="1" si="398"/>
        <v>1.2039725100000001</v>
      </c>
      <c r="Q1065" s="14">
        <f t="shared" si="382"/>
        <v>0</v>
      </c>
      <c r="R1065" s="14">
        <f t="shared" ca="1" si="399"/>
        <v>0</v>
      </c>
      <c r="S1065" s="20">
        <f t="shared" si="384"/>
        <v>0</v>
      </c>
      <c r="T1065" s="14">
        <f t="shared" si="387"/>
        <v>0</v>
      </c>
      <c r="U1065" s="4" t="str">
        <f t="shared" si="400"/>
        <v>J=</v>
      </c>
      <c r="V1065" s="29">
        <f t="shared" si="401"/>
        <v>45463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85"/>
        <v>45429</v>
      </c>
      <c r="B1066" s="144">
        <f t="shared" ca="1" si="388"/>
        <v>386.82605502000001</v>
      </c>
      <c r="C1066" s="14">
        <f t="shared" si="389"/>
        <v>385.38083757999999</v>
      </c>
      <c r="D1066" s="13">
        <f ca="1">IF(A1066&lt;$B$1,VLOOKUP(A1066,[1]DI!$A$4:$B$15000,2,FALSE),0)</f>
        <v>0.104</v>
      </c>
      <c r="E1066" s="14">
        <f t="shared" ca="1" si="390"/>
        <v>1.0003926999999999</v>
      </c>
      <c r="F1066" s="14">
        <f ca="1">(TRUNC(PRODUCT($E$12:$E1065),16))</f>
        <v>1.3627797411082101</v>
      </c>
      <c r="G1066" s="14">
        <f t="shared" ca="1" si="391"/>
        <v>1.3595731681983501</v>
      </c>
      <c r="H1066" s="14">
        <f t="shared" ca="1" si="392"/>
        <v>1.0023585100000001</v>
      </c>
      <c r="I1066" s="13">
        <f t="shared" si="386"/>
        <v>0.06</v>
      </c>
      <c r="J1066" s="29">
        <f t="shared" si="383"/>
        <v>45421</v>
      </c>
      <c r="K1066" s="2">
        <f t="shared" si="393"/>
        <v>6</v>
      </c>
      <c r="L1066" s="17">
        <f t="shared" si="394"/>
        <v>6</v>
      </c>
      <c r="M1066" s="12">
        <f t="shared" si="395"/>
        <v>1.0013883180000001</v>
      </c>
      <c r="N1066" s="12">
        <f t="shared" ca="1" si="396"/>
        <v>1.0037501019999999</v>
      </c>
      <c r="O1066" s="179">
        <f t="shared" si="397"/>
        <v>0</v>
      </c>
      <c r="P1066" s="14">
        <f t="shared" ca="1" si="398"/>
        <v>1.44521744</v>
      </c>
      <c r="Q1066" s="14">
        <f t="shared" si="382"/>
        <v>0</v>
      </c>
      <c r="R1066" s="14">
        <f t="shared" ca="1" si="399"/>
        <v>0</v>
      </c>
      <c r="S1066" s="20">
        <f t="shared" si="384"/>
        <v>0</v>
      </c>
      <c r="T1066" s="14">
        <f t="shared" si="387"/>
        <v>0</v>
      </c>
      <c r="U1066" s="4" t="str">
        <f t="shared" si="400"/>
        <v>J=</v>
      </c>
      <c r="V1066" s="29">
        <f t="shared" si="401"/>
        <v>45463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85"/>
        <v>45430</v>
      </c>
      <c r="B1067" s="144">
        <f t="shared" ca="1" si="388"/>
        <v>387.06745257</v>
      </c>
      <c r="C1067" s="14">
        <f t="shared" si="389"/>
        <v>385.38083757999999</v>
      </c>
      <c r="D1067" s="13">
        <f ca="1">IF(A1067&lt;$B$1,VLOOKUP(A1067,[1]DI!$A$4:$B$15000,2,FALSE),0)</f>
        <v>0</v>
      </c>
      <c r="E1067" s="14">
        <f t="shared" ca="1" si="390"/>
        <v>1</v>
      </c>
      <c r="F1067" s="14">
        <f ca="1">(TRUNC(PRODUCT($E$12:$E1066),16))</f>
        <v>1.3633149047125499</v>
      </c>
      <c r="G1067" s="14">
        <f t="shared" ca="1" si="391"/>
        <v>1.3595731681983501</v>
      </c>
      <c r="H1067" s="14">
        <f t="shared" ca="1" si="392"/>
        <v>1.0027521399999999</v>
      </c>
      <c r="I1067" s="13">
        <f t="shared" si="386"/>
        <v>0.06</v>
      </c>
      <c r="J1067" s="29">
        <f t="shared" si="383"/>
        <v>45421</v>
      </c>
      <c r="K1067" s="2">
        <f t="shared" si="393"/>
        <v>6</v>
      </c>
      <c r="L1067" s="17">
        <f t="shared" si="394"/>
        <v>7</v>
      </c>
      <c r="M1067" s="12">
        <f t="shared" si="395"/>
        <v>1.001619891</v>
      </c>
      <c r="N1067" s="12">
        <f t="shared" ca="1" si="396"/>
        <v>1.004376489</v>
      </c>
      <c r="O1067" s="179">
        <f t="shared" si="397"/>
        <v>0</v>
      </c>
      <c r="P1067" s="14">
        <f t="shared" ca="1" si="398"/>
        <v>1.68661499</v>
      </c>
      <c r="Q1067" s="14">
        <f t="shared" si="382"/>
        <v>0</v>
      </c>
      <c r="R1067" s="14">
        <f t="shared" ca="1" si="399"/>
        <v>0</v>
      </c>
      <c r="S1067" s="20">
        <f t="shared" si="384"/>
        <v>0</v>
      </c>
      <c r="T1067" s="14">
        <f t="shared" si="387"/>
        <v>0</v>
      </c>
      <c r="U1067" s="4" t="str">
        <f t="shared" si="400"/>
        <v>J=</v>
      </c>
      <c r="V1067" s="29">
        <f t="shared" si="401"/>
        <v>45463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85"/>
        <v>45431</v>
      </c>
      <c r="B1068" s="144">
        <f t="shared" ca="1" si="388"/>
        <v>387.06745257</v>
      </c>
      <c r="C1068" s="14">
        <f t="shared" si="389"/>
        <v>385.38083757999999</v>
      </c>
      <c r="D1068" s="13">
        <f ca="1">IF(A1068&lt;$B$1,VLOOKUP(A1068,[1]DI!$A$4:$B$15000,2,FALSE),0)</f>
        <v>0</v>
      </c>
      <c r="E1068" s="14">
        <f t="shared" ca="1" si="390"/>
        <v>1</v>
      </c>
      <c r="F1068" s="14">
        <f ca="1">(TRUNC(PRODUCT($E$12:$E1067),16))</f>
        <v>1.3633149047125499</v>
      </c>
      <c r="G1068" s="14">
        <f t="shared" ca="1" si="391"/>
        <v>1.3595731681983501</v>
      </c>
      <c r="H1068" s="14">
        <f t="shared" ca="1" si="392"/>
        <v>1.0027521399999999</v>
      </c>
      <c r="I1068" s="13">
        <f t="shared" si="386"/>
        <v>0.06</v>
      </c>
      <c r="J1068" s="29">
        <f t="shared" si="383"/>
        <v>45421</v>
      </c>
      <c r="K1068" s="2">
        <f t="shared" si="393"/>
        <v>6</v>
      </c>
      <c r="L1068" s="17">
        <f t="shared" si="394"/>
        <v>7</v>
      </c>
      <c r="M1068" s="12">
        <f t="shared" si="395"/>
        <v>1.001619891</v>
      </c>
      <c r="N1068" s="12">
        <f t="shared" ca="1" si="396"/>
        <v>1.004376489</v>
      </c>
      <c r="O1068" s="179">
        <f t="shared" si="397"/>
        <v>0</v>
      </c>
      <c r="P1068" s="14">
        <f t="shared" ca="1" si="398"/>
        <v>1.68661499</v>
      </c>
      <c r="Q1068" s="14">
        <f t="shared" si="382"/>
        <v>0</v>
      </c>
      <c r="R1068" s="14">
        <f t="shared" ca="1" si="399"/>
        <v>0</v>
      </c>
      <c r="S1068" s="20">
        <f t="shared" si="384"/>
        <v>0</v>
      </c>
      <c r="T1068" s="14">
        <f t="shared" si="387"/>
        <v>0</v>
      </c>
      <c r="U1068" s="4" t="str">
        <f t="shared" si="400"/>
        <v>J=</v>
      </c>
      <c r="V1068" s="29">
        <f t="shared" si="401"/>
        <v>45463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ht="15" x14ac:dyDescent="0.25">
      <c r="A1069" s="35">
        <f t="shared" si="385"/>
        <v>45432</v>
      </c>
      <c r="B1069" s="144">
        <f t="shared" ca="1" si="388"/>
        <v>387.06745257</v>
      </c>
      <c r="C1069" s="14">
        <f t="shared" si="389"/>
        <v>385.38083757999999</v>
      </c>
      <c r="D1069" s="13">
        <f ca="1">IF(A1069&lt;$B$1,VLOOKUP(A1069,[1]DI!$A$4:$B$15000,2,FALSE),0)</f>
        <v>0.104</v>
      </c>
      <c r="E1069" s="14">
        <f t="shared" ca="1" si="390"/>
        <v>1.0003926999999999</v>
      </c>
      <c r="F1069" s="14">
        <f ca="1">(TRUNC(PRODUCT($E$12:$E1068),16))</f>
        <v>1.3633149047125499</v>
      </c>
      <c r="G1069" s="14">
        <f t="shared" ca="1" si="391"/>
        <v>1.3595731681983501</v>
      </c>
      <c r="H1069" s="14">
        <f t="shared" ca="1" si="392"/>
        <v>1.0027521399999999</v>
      </c>
      <c r="I1069" s="13">
        <f t="shared" si="386"/>
        <v>0.06</v>
      </c>
      <c r="J1069" s="29">
        <f t="shared" si="383"/>
        <v>45421</v>
      </c>
      <c r="K1069" s="2">
        <f t="shared" si="393"/>
        <v>7</v>
      </c>
      <c r="L1069" s="17">
        <f t="shared" si="394"/>
        <v>7</v>
      </c>
      <c r="M1069" s="12">
        <f t="shared" si="395"/>
        <v>1.001619891</v>
      </c>
      <c r="N1069" s="12">
        <f t="shared" ca="1" si="396"/>
        <v>1.004376489</v>
      </c>
      <c r="O1069" s="179">
        <f t="shared" si="397"/>
        <v>25</v>
      </c>
      <c r="P1069" s="14">
        <f t="shared" ca="1" si="398"/>
        <v>1.68661499</v>
      </c>
      <c r="Q1069" s="14">
        <f ca="1">P1069</f>
        <v>1.68661499</v>
      </c>
      <c r="R1069" s="14">
        <f t="shared" ca="1" si="399"/>
        <v>0</v>
      </c>
      <c r="S1069" s="152">
        <f>T1069/C1069</f>
        <v>4.8753739594277834E-3</v>
      </c>
      <c r="T1069" s="147">
        <v>1.8788757</v>
      </c>
      <c r="U1069" s="4" t="str">
        <f t="shared" si="400"/>
        <v>J=</v>
      </c>
      <c r="V1069" s="29">
        <f t="shared" si="401"/>
        <v>45463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85"/>
        <v>45433</v>
      </c>
      <c r="B1070" s="144">
        <f t="shared" ca="1" si="388"/>
        <v>383.74128396999998</v>
      </c>
      <c r="C1070" s="14">
        <f t="shared" si="389"/>
        <v>383.50196188000001</v>
      </c>
      <c r="D1070" s="13">
        <f ca="1">IF(A1070&lt;$B$1,VLOOKUP(A1070,[1]DI!$A$4:$B$15000,2,FALSE),0)</f>
        <v>0.104</v>
      </c>
      <c r="E1070" s="14">
        <f t="shared" ca="1" si="390"/>
        <v>1.0003926999999999</v>
      </c>
      <c r="F1070" s="14">
        <f ca="1">(TRUNC(PRODUCT($E$12:$E1069),16))</f>
        <v>1.3638502784756299</v>
      </c>
      <c r="G1070" s="14">
        <f t="shared" ca="1" si="391"/>
        <v>1.3633149047125499</v>
      </c>
      <c r="H1070" s="14">
        <f t="shared" ca="1" si="392"/>
        <v>1.0003926999999999</v>
      </c>
      <c r="I1070" s="13">
        <f t="shared" si="386"/>
        <v>0.06</v>
      </c>
      <c r="J1070" s="29">
        <f t="shared" si="383"/>
        <v>45432</v>
      </c>
      <c r="K1070" s="2">
        <f t="shared" si="393"/>
        <v>1</v>
      </c>
      <c r="L1070" s="17">
        <f t="shared" si="394"/>
        <v>1</v>
      </c>
      <c r="M1070" s="12">
        <f t="shared" si="395"/>
        <v>1.0002312529999999</v>
      </c>
      <c r="N1070" s="12">
        <f t="shared" ca="1" si="396"/>
        <v>1.000624044</v>
      </c>
      <c r="O1070" s="179">
        <f t="shared" si="397"/>
        <v>0</v>
      </c>
      <c r="P1070" s="14">
        <f t="shared" ca="1" si="398"/>
        <v>0.23932208999999999</v>
      </c>
      <c r="Q1070" s="14">
        <v>0</v>
      </c>
      <c r="R1070" s="14">
        <f t="shared" ca="1" si="399"/>
        <v>0</v>
      </c>
      <c r="S1070" s="20">
        <f t="shared" si="384"/>
        <v>0</v>
      </c>
      <c r="T1070" s="14">
        <f t="shared" si="387"/>
        <v>0</v>
      </c>
      <c r="U1070" s="4" t="str">
        <f t="shared" si="400"/>
        <v>J=</v>
      </c>
      <c r="V1070" s="29">
        <f t="shared" si="401"/>
        <v>45463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85"/>
        <v>45434</v>
      </c>
      <c r="B1071" s="144">
        <f t="shared" ca="1" si="388"/>
        <v>383.98075334000004</v>
      </c>
      <c r="C1071" s="14">
        <f t="shared" si="389"/>
        <v>383.50196188000001</v>
      </c>
      <c r="D1071" s="13">
        <f ca="1">IF(A1071&lt;$B$1,VLOOKUP(A1071,[1]DI!$A$4:$B$15000,2,FALSE),0)</f>
        <v>0.104</v>
      </c>
      <c r="E1071" s="14">
        <f t="shared" ca="1" si="390"/>
        <v>1.0003926999999999</v>
      </c>
      <c r="F1071" s="14">
        <f ca="1">(TRUNC(PRODUCT($E$12:$E1070),16))</f>
        <v>1.3643858624799801</v>
      </c>
      <c r="G1071" s="14">
        <f t="shared" ca="1" si="391"/>
        <v>1.3633149047125499</v>
      </c>
      <c r="H1071" s="14">
        <f t="shared" ca="1" si="392"/>
        <v>1.00078555</v>
      </c>
      <c r="I1071" s="13">
        <f t="shared" si="386"/>
        <v>0.06</v>
      </c>
      <c r="J1071" s="29">
        <f t="shared" si="383"/>
        <v>45432</v>
      </c>
      <c r="K1071" s="2">
        <f t="shared" si="393"/>
        <v>2</v>
      </c>
      <c r="L1071" s="17">
        <f t="shared" si="394"/>
        <v>2</v>
      </c>
      <c r="M1071" s="12">
        <f t="shared" si="395"/>
        <v>1.000462559</v>
      </c>
      <c r="N1071" s="12">
        <f t="shared" ca="1" si="396"/>
        <v>1.0012484719999999</v>
      </c>
      <c r="O1071" s="179">
        <f t="shared" si="397"/>
        <v>0</v>
      </c>
      <c r="P1071" s="14">
        <f t="shared" ca="1" si="398"/>
        <v>0.47879146</v>
      </c>
      <c r="Q1071" s="14">
        <f t="shared" si="382"/>
        <v>0</v>
      </c>
      <c r="R1071" s="14">
        <f t="shared" ca="1" si="399"/>
        <v>0</v>
      </c>
      <c r="S1071" s="20">
        <f t="shared" si="384"/>
        <v>0</v>
      </c>
      <c r="T1071" s="14">
        <f t="shared" si="387"/>
        <v>0</v>
      </c>
      <c r="U1071" s="4" t="str">
        <f t="shared" si="400"/>
        <v>J=</v>
      </c>
      <c r="V1071" s="29">
        <f t="shared" si="401"/>
        <v>45463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85"/>
        <v>45435</v>
      </c>
      <c r="B1072" s="144">
        <f t="shared" ca="1" si="388"/>
        <v>384.22037456999999</v>
      </c>
      <c r="C1072" s="14">
        <f t="shared" si="389"/>
        <v>383.50196188000001</v>
      </c>
      <c r="D1072" s="13">
        <f ca="1">IF(A1072&lt;$B$1,VLOOKUP(A1072,[1]DI!$A$4:$B$15000,2,FALSE),0)</f>
        <v>0.104</v>
      </c>
      <c r="E1072" s="14">
        <f t="shared" ca="1" si="390"/>
        <v>1.0003926999999999</v>
      </c>
      <c r="F1072" s="14">
        <f ca="1">(TRUNC(PRODUCT($E$12:$E1071),16))</f>
        <v>1.3649216568081799</v>
      </c>
      <c r="G1072" s="14">
        <f t="shared" ca="1" si="391"/>
        <v>1.3633149047125499</v>
      </c>
      <c r="H1072" s="14">
        <f t="shared" ca="1" si="392"/>
        <v>1.0011785600000001</v>
      </c>
      <c r="I1072" s="13">
        <f t="shared" si="386"/>
        <v>0.06</v>
      </c>
      <c r="J1072" s="29">
        <f t="shared" si="383"/>
        <v>45432</v>
      </c>
      <c r="K1072" s="2">
        <f t="shared" si="393"/>
        <v>3</v>
      </c>
      <c r="L1072" s="17">
        <f t="shared" si="394"/>
        <v>3</v>
      </c>
      <c r="M1072" s="12">
        <f t="shared" si="395"/>
        <v>1.0006939180000001</v>
      </c>
      <c r="N1072" s="12">
        <f t="shared" ca="1" si="396"/>
        <v>1.0018732960000001</v>
      </c>
      <c r="O1072" s="179">
        <f t="shared" si="397"/>
        <v>0</v>
      </c>
      <c r="P1072" s="14">
        <f t="shared" ca="1" si="398"/>
        <v>0.71841268999999996</v>
      </c>
      <c r="Q1072" s="14">
        <f t="shared" si="382"/>
        <v>0</v>
      </c>
      <c r="R1072" s="14">
        <f t="shared" ca="1" si="399"/>
        <v>0</v>
      </c>
      <c r="S1072" s="20">
        <f t="shared" si="384"/>
        <v>0</v>
      </c>
      <c r="T1072" s="14">
        <f t="shared" si="387"/>
        <v>0</v>
      </c>
      <c r="U1072" s="4" t="str">
        <f t="shared" si="400"/>
        <v>J=</v>
      </c>
      <c r="V1072" s="29">
        <f t="shared" si="401"/>
        <v>45463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85"/>
        <v>45436</v>
      </c>
      <c r="B1073" s="144">
        <f t="shared" ca="1" si="388"/>
        <v>384.46014728</v>
      </c>
      <c r="C1073" s="14">
        <f t="shared" si="389"/>
        <v>383.50196188000001</v>
      </c>
      <c r="D1073" s="13">
        <f ca="1">IF(A1073&lt;$B$1,VLOOKUP(A1073,[1]DI!$A$4:$B$15000,2,FALSE),0)</f>
        <v>0.104</v>
      </c>
      <c r="E1073" s="14">
        <f t="shared" ca="1" si="390"/>
        <v>1.0003926999999999</v>
      </c>
      <c r="F1073" s="14">
        <f ca="1">(TRUNC(PRODUCT($E$12:$E1072),16))</f>
        <v>1.36545766154281</v>
      </c>
      <c r="G1073" s="14">
        <f t="shared" ca="1" si="391"/>
        <v>1.3633149047125499</v>
      </c>
      <c r="H1073" s="14">
        <f t="shared" ca="1" si="392"/>
        <v>1.00157173</v>
      </c>
      <c r="I1073" s="13">
        <f t="shared" si="386"/>
        <v>0.06</v>
      </c>
      <c r="J1073" s="29">
        <f t="shared" si="383"/>
        <v>45432</v>
      </c>
      <c r="K1073" s="2">
        <f t="shared" si="393"/>
        <v>4</v>
      </c>
      <c r="L1073" s="17">
        <f t="shared" si="394"/>
        <v>4</v>
      </c>
      <c r="M1073" s="12">
        <f t="shared" si="395"/>
        <v>1.0009253309999999</v>
      </c>
      <c r="N1073" s="12">
        <f t="shared" ca="1" si="396"/>
        <v>1.0024985150000001</v>
      </c>
      <c r="O1073" s="179">
        <f t="shared" si="397"/>
        <v>0</v>
      </c>
      <c r="P1073" s="14">
        <f t="shared" ca="1" si="398"/>
        <v>0.95818539999999996</v>
      </c>
      <c r="Q1073" s="14">
        <f t="shared" si="382"/>
        <v>0</v>
      </c>
      <c r="R1073" s="14">
        <f t="shared" ca="1" si="399"/>
        <v>0</v>
      </c>
      <c r="S1073" s="20">
        <f t="shared" si="384"/>
        <v>0</v>
      </c>
      <c r="T1073" s="14">
        <f t="shared" si="387"/>
        <v>0</v>
      </c>
      <c r="U1073" s="4" t="str">
        <f t="shared" si="400"/>
        <v>J=</v>
      </c>
      <c r="V1073" s="29">
        <f t="shared" si="401"/>
        <v>45463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85"/>
        <v>45437</v>
      </c>
      <c r="B1074" s="144">
        <f t="shared" ca="1" si="388"/>
        <v>384.70006457</v>
      </c>
      <c r="C1074" s="14">
        <f t="shared" si="389"/>
        <v>383.50196188000001</v>
      </c>
      <c r="D1074" s="13">
        <f ca="1">IF(A1074&lt;$B$1,VLOOKUP(A1074,[1]DI!$A$4:$B$15000,2,FALSE),0)</f>
        <v>0</v>
      </c>
      <c r="E1074" s="14">
        <f t="shared" ca="1" si="390"/>
        <v>1</v>
      </c>
      <c r="F1074" s="14">
        <f ca="1">(TRUNC(PRODUCT($E$12:$E1073),16))</f>
        <v>1.3659938767665001</v>
      </c>
      <c r="G1074" s="14">
        <f t="shared" ca="1" si="391"/>
        <v>1.3633149047125499</v>
      </c>
      <c r="H1074" s="14">
        <f t="shared" ca="1" si="392"/>
        <v>1.00196504</v>
      </c>
      <c r="I1074" s="13">
        <f t="shared" si="386"/>
        <v>0.06</v>
      </c>
      <c r="J1074" s="29">
        <f t="shared" si="383"/>
        <v>45432</v>
      </c>
      <c r="K1074" s="2">
        <f t="shared" si="393"/>
        <v>4</v>
      </c>
      <c r="L1074" s="17">
        <f t="shared" si="394"/>
        <v>5</v>
      </c>
      <c r="M1074" s="12">
        <f t="shared" si="395"/>
        <v>1.001156798</v>
      </c>
      <c r="N1074" s="12">
        <f t="shared" ca="1" si="396"/>
        <v>1.003124111</v>
      </c>
      <c r="O1074" s="179">
        <f t="shared" si="397"/>
        <v>0</v>
      </c>
      <c r="P1074" s="14">
        <f t="shared" ca="1" si="398"/>
        <v>1.19810269</v>
      </c>
      <c r="Q1074" s="14">
        <f t="shared" ref="Q1074:Q1137" si="402">Q1073</f>
        <v>0</v>
      </c>
      <c r="R1074" s="14">
        <f t="shared" ca="1" si="399"/>
        <v>0</v>
      </c>
      <c r="S1074" s="20">
        <f t="shared" si="384"/>
        <v>0</v>
      </c>
      <c r="T1074" s="14">
        <f t="shared" si="387"/>
        <v>0</v>
      </c>
      <c r="U1074" s="4" t="str">
        <f t="shared" si="400"/>
        <v>J=</v>
      </c>
      <c r="V1074" s="29">
        <f t="shared" si="401"/>
        <v>45463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85"/>
        <v>45438</v>
      </c>
      <c r="B1075" s="144">
        <f t="shared" ca="1" si="388"/>
        <v>384.70006457</v>
      </c>
      <c r="C1075" s="14">
        <f t="shared" si="389"/>
        <v>383.50196188000001</v>
      </c>
      <c r="D1075" s="13">
        <f ca="1">IF(A1075&lt;$B$1,VLOOKUP(A1075,[1]DI!$A$4:$B$15000,2,FALSE),0)</f>
        <v>0</v>
      </c>
      <c r="E1075" s="14">
        <f t="shared" ca="1" si="390"/>
        <v>1</v>
      </c>
      <c r="F1075" s="14">
        <f ca="1">(TRUNC(PRODUCT($E$12:$E1074),16))</f>
        <v>1.3659938767665001</v>
      </c>
      <c r="G1075" s="14">
        <f t="shared" ca="1" si="391"/>
        <v>1.3633149047125499</v>
      </c>
      <c r="H1075" s="14">
        <f t="shared" ca="1" si="392"/>
        <v>1.00196504</v>
      </c>
      <c r="I1075" s="13">
        <f t="shared" si="386"/>
        <v>0.06</v>
      </c>
      <c r="J1075" s="29">
        <f t="shared" si="383"/>
        <v>45432</v>
      </c>
      <c r="K1075" s="2">
        <f t="shared" si="393"/>
        <v>4</v>
      </c>
      <c r="L1075" s="17">
        <f t="shared" si="394"/>
        <v>5</v>
      </c>
      <c r="M1075" s="12">
        <f t="shared" si="395"/>
        <v>1.001156798</v>
      </c>
      <c r="N1075" s="12">
        <f t="shared" ca="1" si="396"/>
        <v>1.003124111</v>
      </c>
      <c r="O1075" s="179">
        <f t="shared" si="397"/>
        <v>0</v>
      </c>
      <c r="P1075" s="14">
        <f t="shared" ca="1" si="398"/>
        <v>1.19810269</v>
      </c>
      <c r="Q1075" s="14">
        <f t="shared" si="402"/>
        <v>0</v>
      </c>
      <c r="R1075" s="14">
        <f t="shared" ca="1" si="399"/>
        <v>0</v>
      </c>
      <c r="S1075" s="20">
        <f t="shared" si="384"/>
        <v>0</v>
      </c>
      <c r="T1075" s="14">
        <f t="shared" si="387"/>
        <v>0</v>
      </c>
      <c r="U1075" s="4" t="str">
        <f t="shared" si="400"/>
        <v>J=</v>
      </c>
      <c r="V1075" s="29">
        <f t="shared" si="401"/>
        <v>45463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85"/>
        <v>45439</v>
      </c>
      <c r="B1076" s="144">
        <f t="shared" ca="1" si="388"/>
        <v>384.70006457</v>
      </c>
      <c r="C1076" s="14">
        <f t="shared" si="389"/>
        <v>383.50196188000001</v>
      </c>
      <c r="D1076" s="13">
        <f ca="1">IF(A1076&lt;$B$1,VLOOKUP(A1076,[1]DI!$A$4:$B$15000,2,FALSE),0)</f>
        <v>0.104</v>
      </c>
      <c r="E1076" s="14">
        <f t="shared" ca="1" si="390"/>
        <v>1.0003926999999999</v>
      </c>
      <c r="F1076" s="14">
        <f ca="1">(TRUNC(PRODUCT($E$12:$E1075),16))</f>
        <v>1.3659938767665001</v>
      </c>
      <c r="G1076" s="14">
        <f t="shared" ca="1" si="391"/>
        <v>1.3633149047125499</v>
      </c>
      <c r="H1076" s="14">
        <f t="shared" ca="1" si="392"/>
        <v>1.00196504</v>
      </c>
      <c r="I1076" s="13">
        <f t="shared" si="386"/>
        <v>0.06</v>
      </c>
      <c r="J1076" s="29">
        <f t="shared" si="383"/>
        <v>45432</v>
      </c>
      <c r="K1076" s="2">
        <f t="shared" si="393"/>
        <v>5</v>
      </c>
      <c r="L1076" s="17">
        <f t="shared" si="394"/>
        <v>5</v>
      </c>
      <c r="M1076" s="12">
        <f t="shared" si="395"/>
        <v>1.001156798</v>
      </c>
      <c r="N1076" s="12">
        <f t="shared" ca="1" si="396"/>
        <v>1.003124111</v>
      </c>
      <c r="O1076" s="179">
        <f t="shared" si="397"/>
        <v>0</v>
      </c>
      <c r="P1076" s="14">
        <f t="shared" ca="1" si="398"/>
        <v>1.19810269</v>
      </c>
      <c r="Q1076" s="14">
        <f t="shared" si="402"/>
        <v>0</v>
      </c>
      <c r="R1076" s="14">
        <f t="shared" ca="1" si="399"/>
        <v>0</v>
      </c>
      <c r="S1076" s="20">
        <f t="shared" si="384"/>
        <v>0</v>
      </c>
      <c r="T1076" s="14">
        <f t="shared" si="387"/>
        <v>0</v>
      </c>
      <c r="U1076" s="4" t="str">
        <f t="shared" si="400"/>
        <v>J=</v>
      </c>
      <c r="V1076" s="29">
        <f t="shared" si="401"/>
        <v>45463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85"/>
        <v>45440</v>
      </c>
      <c r="B1077" s="144">
        <f t="shared" ca="1" si="388"/>
        <v>384.94013335</v>
      </c>
      <c r="C1077" s="14">
        <f t="shared" si="389"/>
        <v>383.50196188000001</v>
      </c>
      <c r="D1077" s="13">
        <f ca="1">IF(A1077&lt;$B$1,VLOOKUP(A1077,[1]DI!$A$4:$B$15000,2,FALSE),0)</f>
        <v>0.104</v>
      </c>
      <c r="E1077" s="14">
        <f t="shared" ca="1" si="390"/>
        <v>1.0003926999999999</v>
      </c>
      <c r="F1077" s="14">
        <f ca="1">(TRUNC(PRODUCT($E$12:$E1076),16))</f>
        <v>1.3665303025619</v>
      </c>
      <c r="G1077" s="14">
        <f t="shared" ca="1" si="391"/>
        <v>1.3633149047125499</v>
      </c>
      <c r="H1077" s="14">
        <f t="shared" ca="1" si="392"/>
        <v>1.0023585100000001</v>
      </c>
      <c r="I1077" s="13">
        <f t="shared" si="386"/>
        <v>0.06</v>
      </c>
      <c r="J1077" s="29">
        <f t="shared" si="383"/>
        <v>45432</v>
      </c>
      <c r="K1077" s="2">
        <f t="shared" si="393"/>
        <v>6</v>
      </c>
      <c r="L1077" s="17">
        <f t="shared" si="394"/>
        <v>6</v>
      </c>
      <c r="M1077" s="12">
        <f t="shared" si="395"/>
        <v>1.0013883180000001</v>
      </c>
      <c r="N1077" s="12">
        <f t="shared" ca="1" si="396"/>
        <v>1.0037501019999999</v>
      </c>
      <c r="O1077" s="179">
        <f t="shared" si="397"/>
        <v>0</v>
      </c>
      <c r="P1077" s="14">
        <f t="shared" ca="1" si="398"/>
        <v>1.4381714699999999</v>
      </c>
      <c r="Q1077" s="14">
        <f t="shared" si="402"/>
        <v>0</v>
      </c>
      <c r="R1077" s="14">
        <f t="shared" ca="1" si="399"/>
        <v>0</v>
      </c>
      <c r="S1077" s="20">
        <f t="shared" si="384"/>
        <v>0</v>
      </c>
      <c r="T1077" s="14">
        <f t="shared" si="387"/>
        <v>0</v>
      </c>
      <c r="U1077" s="4" t="str">
        <f t="shared" si="400"/>
        <v>J=</v>
      </c>
      <c r="V1077" s="29">
        <f t="shared" si="401"/>
        <v>45463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85"/>
        <v>45441</v>
      </c>
      <c r="B1078" s="144">
        <f t="shared" ca="1" si="388"/>
        <v>385.18035399000001</v>
      </c>
      <c r="C1078" s="14">
        <f t="shared" si="389"/>
        <v>383.50196188000001</v>
      </c>
      <c r="D1078" s="13">
        <f ca="1">IF(A1078&lt;$B$1,VLOOKUP(A1078,[1]DI!$A$4:$B$15000,2,FALSE),0)</f>
        <v>0.104</v>
      </c>
      <c r="E1078" s="14">
        <f t="shared" ca="1" si="390"/>
        <v>1.0003926999999999</v>
      </c>
      <c r="F1078" s="14">
        <f ca="1">(TRUNC(PRODUCT($E$12:$E1077),16))</f>
        <v>1.3670669390117201</v>
      </c>
      <c r="G1078" s="14">
        <f t="shared" ca="1" si="391"/>
        <v>1.3633149047125499</v>
      </c>
      <c r="H1078" s="14">
        <f t="shared" ca="1" si="392"/>
        <v>1.0027521399999999</v>
      </c>
      <c r="I1078" s="13">
        <f t="shared" si="386"/>
        <v>0.06</v>
      </c>
      <c r="J1078" s="29">
        <f t="shared" si="383"/>
        <v>45432</v>
      </c>
      <c r="K1078" s="2">
        <f t="shared" si="393"/>
        <v>7</v>
      </c>
      <c r="L1078" s="17">
        <f t="shared" si="394"/>
        <v>7</v>
      </c>
      <c r="M1078" s="12">
        <f t="shared" si="395"/>
        <v>1.001619891</v>
      </c>
      <c r="N1078" s="12">
        <f t="shared" ca="1" si="396"/>
        <v>1.004376489</v>
      </c>
      <c r="O1078" s="179">
        <f t="shared" si="397"/>
        <v>0</v>
      </c>
      <c r="P1078" s="14">
        <f t="shared" ca="1" si="398"/>
        <v>1.6783921100000001</v>
      </c>
      <c r="Q1078" s="14">
        <f t="shared" si="402"/>
        <v>0</v>
      </c>
      <c r="R1078" s="14">
        <f t="shared" ca="1" si="399"/>
        <v>0</v>
      </c>
      <c r="S1078" s="20">
        <f t="shared" si="384"/>
        <v>0</v>
      </c>
      <c r="T1078" s="14">
        <f t="shared" si="387"/>
        <v>0</v>
      </c>
      <c r="U1078" s="4" t="str">
        <f t="shared" si="400"/>
        <v>J=</v>
      </c>
      <c r="V1078" s="29">
        <f t="shared" si="401"/>
        <v>45463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85"/>
        <v>45442</v>
      </c>
      <c r="B1079" s="144">
        <f t="shared" ca="1" si="388"/>
        <v>385.42072343000001</v>
      </c>
      <c r="C1079" s="14">
        <f t="shared" si="389"/>
        <v>383.50196188000001</v>
      </c>
      <c r="D1079" s="13">
        <f ca="1">IF(A1079&lt;$B$1,VLOOKUP(A1079,[1]DI!$A$4:$B$15000,2,FALSE),0)</f>
        <v>0</v>
      </c>
      <c r="E1079" s="14">
        <f t="shared" ca="1" si="390"/>
        <v>1</v>
      </c>
      <c r="F1079" s="14">
        <f ca="1">(TRUNC(PRODUCT($E$12:$E1078),16))</f>
        <v>1.3676037861986701</v>
      </c>
      <c r="G1079" s="14">
        <f t="shared" ca="1" si="391"/>
        <v>1.3633149047125499</v>
      </c>
      <c r="H1079" s="14">
        <f t="shared" ca="1" si="392"/>
        <v>1.0031459199999999</v>
      </c>
      <c r="I1079" s="13">
        <f t="shared" si="386"/>
        <v>0.06</v>
      </c>
      <c r="J1079" s="29">
        <f t="shared" si="383"/>
        <v>45432</v>
      </c>
      <c r="K1079" s="2">
        <f t="shared" si="393"/>
        <v>7</v>
      </c>
      <c r="L1079" s="17">
        <f t="shared" si="394"/>
        <v>8</v>
      </c>
      <c r="M1079" s="12">
        <f t="shared" si="395"/>
        <v>1.0018515189999999</v>
      </c>
      <c r="N1079" s="12">
        <f t="shared" ca="1" si="396"/>
        <v>1.005003264</v>
      </c>
      <c r="O1079" s="179">
        <f t="shared" si="397"/>
        <v>0</v>
      </c>
      <c r="P1079" s="14">
        <f t="shared" ca="1" si="398"/>
        <v>1.9187615499999999</v>
      </c>
      <c r="Q1079" s="14">
        <f t="shared" si="402"/>
        <v>0</v>
      </c>
      <c r="R1079" s="14">
        <f t="shared" ca="1" si="399"/>
        <v>0</v>
      </c>
      <c r="S1079" s="20">
        <f t="shared" si="384"/>
        <v>0</v>
      </c>
      <c r="T1079" s="14">
        <f t="shared" si="387"/>
        <v>0</v>
      </c>
      <c r="U1079" s="4" t="str">
        <f t="shared" si="400"/>
        <v>J=</v>
      </c>
      <c r="V1079" s="29">
        <f t="shared" si="401"/>
        <v>45463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ht="15" x14ac:dyDescent="0.25">
      <c r="A1080" s="35">
        <f t="shared" si="385"/>
        <v>45443</v>
      </c>
      <c r="B1080" s="144">
        <f t="shared" ca="1" si="388"/>
        <v>385.42072343000001</v>
      </c>
      <c r="C1080" s="14">
        <f t="shared" si="389"/>
        <v>383.50196188000001</v>
      </c>
      <c r="D1080" s="13">
        <f ca="1">IF(A1080&lt;$B$1,VLOOKUP(A1080,[1]DI!$A$4:$B$15000,2,FALSE),0)</f>
        <v>0.104</v>
      </c>
      <c r="E1080" s="14">
        <f t="shared" ca="1" si="390"/>
        <v>1.0003926999999999</v>
      </c>
      <c r="F1080" s="14">
        <f ca="1">(TRUNC(PRODUCT($E$12:$E1079),16))</f>
        <v>1.3676037861986701</v>
      </c>
      <c r="G1080" s="14">
        <f t="shared" ca="1" si="391"/>
        <v>1.3633149047125499</v>
      </c>
      <c r="H1080" s="14">
        <f t="shared" ca="1" si="392"/>
        <v>1.0031459199999999</v>
      </c>
      <c r="I1080" s="13">
        <f t="shared" si="386"/>
        <v>0.06</v>
      </c>
      <c r="J1080" s="29">
        <f t="shared" si="383"/>
        <v>45432</v>
      </c>
      <c r="K1080" s="2">
        <f t="shared" si="393"/>
        <v>8</v>
      </c>
      <c r="L1080" s="17">
        <f t="shared" si="394"/>
        <v>8</v>
      </c>
      <c r="M1080" s="12">
        <f t="shared" si="395"/>
        <v>1.0018515189999999</v>
      </c>
      <c r="N1080" s="12">
        <f t="shared" ca="1" si="396"/>
        <v>1.005003264</v>
      </c>
      <c r="O1080" s="179">
        <v>26</v>
      </c>
      <c r="P1080" s="14">
        <f t="shared" ca="1" si="398"/>
        <v>1.9187615499999999</v>
      </c>
      <c r="Q1080" s="14">
        <f ca="1">P1080</f>
        <v>1.9187615499999999</v>
      </c>
      <c r="R1080" s="14">
        <f t="shared" ca="1" si="399"/>
        <v>0</v>
      </c>
      <c r="S1080" s="152">
        <f>T1080/C1080</f>
        <v>4.3613826688150446E-3</v>
      </c>
      <c r="T1080" s="147">
        <v>1.67259881</v>
      </c>
      <c r="U1080" s="4" t="str">
        <f t="shared" si="400"/>
        <v>J=</v>
      </c>
      <c r="V1080" s="29">
        <f t="shared" si="401"/>
        <v>45463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85"/>
        <v>45444</v>
      </c>
      <c r="B1081" s="144">
        <f t="shared" ca="1" si="388"/>
        <v>382.06764139000001</v>
      </c>
      <c r="C1081" s="14">
        <f t="shared" si="389"/>
        <v>381.82936307</v>
      </c>
      <c r="D1081" s="13">
        <f ca="1">IF(A1081&lt;$B$1,VLOOKUP(A1081,[1]DI!$A$4:$B$15000,2,FALSE),0)</f>
        <v>0</v>
      </c>
      <c r="E1081" s="14">
        <f t="shared" ca="1" si="390"/>
        <v>1</v>
      </c>
      <c r="F1081" s="14">
        <f ca="1">(TRUNC(PRODUCT($E$12:$E1080),16))</f>
        <v>1.3681408442055101</v>
      </c>
      <c r="G1081" s="14">
        <f t="shared" ca="1" si="391"/>
        <v>1.3676037861986701</v>
      </c>
      <c r="H1081" s="14">
        <f t="shared" ca="1" si="392"/>
        <v>1.0003926999999999</v>
      </c>
      <c r="I1081" s="13">
        <f t="shared" si="386"/>
        <v>0.06</v>
      </c>
      <c r="J1081" s="29">
        <f t="shared" si="383"/>
        <v>45443</v>
      </c>
      <c r="K1081" s="2">
        <f t="shared" si="393"/>
        <v>1</v>
      </c>
      <c r="L1081" s="17">
        <f t="shared" si="394"/>
        <v>1</v>
      </c>
      <c r="M1081" s="12">
        <f t="shared" si="395"/>
        <v>1.0002312529999999</v>
      </c>
      <c r="N1081" s="12">
        <f t="shared" ca="1" si="396"/>
        <v>1.000624044</v>
      </c>
      <c r="O1081" s="179">
        <f t="shared" si="397"/>
        <v>0</v>
      </c>
      <c r="P1081" s="14">
        <f t="shared" ca="1" si="398"/>
        <v>0.23827831999999999</v>
      </c>
      <c r="Q1081" s="14">
        <v>0</v>
      </c>
      <c r="R1081" s="14">
        <f t="shared" ca="1" si="399"/>
        <v>0</v>
      </c>
      <c r="S1081" s="20">
        <f t="shared" si="384"/>
        <v>0</v>
      </c>
      <c r="T1081" s="14">
        <f t="shared" si="387"/>
        <v>0</v>
      </c>
      <c r="U1081" s="4" t="str">
        <f t="shared" si="400"/>
        <v>J=</v>
      </c>
      <c r="V1081" s="29">
        <f t="shared" si="401"/>
        <v>45495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85"/>
        <v>45445</v>
      </c>
      <c r="B1082" s="144">
        <f t="shared" ca="1" si="388"/>
        <v>382.06764139000001</v>
      </c>
      <c r="C1082" s="14">
        <f t="shared" si="389"/>
        <v>381.82936307</v>
      </c>
      <c r="D1082" s="13">
        <f ca="1">IF(A1082&lt;$B$1,VLOOKUP(A1082,[1]DI!$A$4:$B$15000,2,FALSE),0)</f>
        <v>0</v>
      </c>
      <c r="E1082" s="14">
        <f t="shared" ca="1" si="390"/>
        <v>1</v>
      </c>
      <c r="F1082" s="14">
        <f ca="1">(TRUNC(PRODUCT($E$12:$E1081),16))</f>
        <v>1.3681408442055101</v>
      </c>
      <c r="G1082" s="14">
        <f t="shared" ca="1" si="391"/>
        <v>1.3676037861986701</v>
      </c>
      <c r="H1082" s="14">
        <f t="shared" ca="1" si="392"/>
        <v>1.0003926999999999</v>
      </c>
      <c r="I1082" s="13">
        <f t="shared" si="386"/>
        <v>0.06</v>
      </c>
      <c r="J1082" s="29">
        <f t="shared" ref="J1082:J1145" si="403">IF(O1081&gt;0,A1081,J1081)</f>
        <v>45443</v>
      </c>
      <c r="K1082" s="2">
        <f t="shared" si="393"/>
        <v>1</v>
      </c>
      <c r="L1082" s="17">
        <f t="shared" si="394"/>
        <v>1</v>
      </c>
      <c r="M1082" s="12">
        <f t="shared" si="395"/>
        <v>1.0002312529999999</v>
      </c>
      <c r="N1082" s="12">
        <f t="shared" ca="1" si="396"/>
        <v>1.000624044</v>
      </c>
      <c r="O1082" s="179">
        <f t="shared" si="397"/>
        <v>0</v>
      </c>
      <c r="P1082" s="14">
        <f t="shared" ca="1" si="398"/>
        <v>0.23827831999999999</v>
      </c>
      <c r="Q1082" s="14">
        <f t="shared" si="402"/>
        <v>0</v>
      </c>
      <c r="R1082" s="14">
        <f t="shared" ca="1" si="399"/>
        <v>0</v>
      </c>
      <c r="S1082" s="20">
        <f t="shared" si="384"/>
        <v>0</v>
      </c>
      <c r="T1082" s="14">
        <f t="shared" si="387"/>
        <v>0</v>
      </c>
      <c r="U1082" s="4" t="str">
        <f t="shared" si="400"/>
        <v>J=</v>
      </c>
      <c r="V1082" s="29">
        <f t="shared" si="401"/>
        <v>45495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85"/>
        <v>45446</v>
      </c>
      <c r="B1083" s="144">
        <f t="shared" ca="1" si="388"/>
        <v>382.06764139000001</v>
      </c>
      <c r="C1083" s="14">
        <f t="shared" si="389"/>
        <v>381.82936307</v>
      </c>
      <c r="D1083" s="13">
        <f ca="1">IF(A1083&lt;$B$1,VLOOKUP(A1083,[1]DI!$A$4:$B$15000,2,FALSE),0)</f>
        <v>0.104</v>
      </c>
      <c r="E1083" s="14">
        <f t="shared" ca="1" si="390"/>
        <v>1.0003926999999999</v>
      </c>
      <c r="F1083" s="14">
        <f ca="1">(TRUNC(PRODUCT($E$12:$E1082),16))</f>
        <v>1.3681408442055101</v>
      </c>
      <c r="G1083" s="14">
        <f t="shared" ca="1" si="391"/>
        <v>1.3676037861986701</v>
      </c>
      <c r="H1083" s="14">
        <f t="shared" ca="1" si="392"/>
        <v>1.0003926999999999</v>
      </c>
      <c r="I1083" s="13">
        <f t="shared" si="386"/>
        <v>0.06</v>
      </c>
      <c r="J1083" s="29">
        <f t="shared" si="403"/>
        <v>45443</v>
      </c>
      <c r="K1083" s="2">
        <f t="shared" si="393"/>
        <v>1</v>
      </c>
      <c r="L1083" s="17">
        <f t="shared" si="394"/>
        <v>1</v>
      </c>
      <c r="M1083" s="12">
        <f t="shared" si="395"/>
        <v>1.0002312529999999</v>
      </c>
      <c r="N1083" s="12">
        <f t="shared" ca="1" si="396"/>
        <v>1.000624044</v>
      </c>
      <c r="O1083" s="179">
        <f t="shared" si="397"/>
        <v>0</v>
      </c>
      <c r="P1083" s="14">
        <f t="shared" ca="1" si="398"/>
        <v>0.23827831999999999</v>
      </c>
      <c r="Q1083" s="14">
        <f t="shared" si="402"/>
        <v>0</v>
      </c>
      <c r="R1083" s="14">
        <f t="shared" ca="1" si="399"/>
        <v>0</v>
      </c>
      <c r="S1083" s="20">
        <f t="shared" si="384"/>
        <v>0</v>
      </c>
      <c r="T1083" s="14">
        <f t="shared" si="387"/>
        <v>0</v>
      </c>
      <c r="U1083" s="4" t="str">
        <f t="shared" si="400"/>
        <v>J=</v>
      </c>
      <c r="V1083" s="29">
        <f t="shared" si="401"/>
        <v>45495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85"/>
        <v>45447</v>
      </c>
      <c r="B1084" s="144">
        <f t="shared" ca="1" si="388"/>
        <v>382.30606633000002</v>
      </c>
      <c r="C1084" s="14">
        <f t="shared" si="389"/>
        <v>381.82936307</v>
      </c>
      <c r="D1084" s="13">
        <f ca="1">IF(A1084&lt;$B$1,VLOOKUP(A1084,[1]DI!$A$4:$B$15000,2,FALSE),0)</f>
        <v>0.104</v>
      </c>
      <c r="E1084" s="14">
        <f t="shared" ca="1" si="390"/>
        <v>1.0003926999999999</v>
      </c>
      <c r="F1084" s="14">
        <f ca="1">(TRUNC(PRODUCT($E$12:$E1083),16))</f>
        <v>1.3686781131150301</v>
      </c>
      <c r="G1084" s="14">
        <f t="shared" ca="1" si="391"/>
        <v>1.3676037861986701</v>
      </c>
      <c r="H1084" s="14">
        <f t="shared" ca="1" si="392"/>
        <v>1.00078555</v>
      </c>
      <c r="I1084" s="13">
        <f t="shared" si="386"/>
        <v>0.06</v>
      </c>
      <c r="J1084" s="29">
        <f t="shared" si="403"/>
        <v>45443</v>
      </c>
      <c r="K1084" s="2">
        <f t="shared" si="393"/>
        <v>2</v>
      </c>
      <c r="L1084" s="17">
        <f t="shared" si="394"/>
        <v>2</v>
      </c>
      <c r="M1084" s="12">
        <f t="shared" si="395"/>
        <v>1.000462559</v>
      </c>
      <c r="N1084" s="12">
        <f t="shared" ca="1" si="396"/>
        <v>1.0012484719999999</v>
      </c>
      <c r="O1084" s="179">
        <f t="shared" si="397"/>
        <v>0</v>
      </c>
      <c r="P1084" s="14">
        <f t="shared" ca="1" si="398"/>
        <v>0.47670326000000002</v>
      </c>
      <c r="Q1084" s="14">
        <f t="shared" si="402"/>
        <v>0</v>
      </c>
      <c r="R1084" s="14">
        <f t="shared" ca="1" si="399"/>
        <v>0</v>
      </c>
      <c r="S1084" s="20">
        <f t="shared" si="384"/>
        <v>0</v>
      </c>
      <c r="T1084" s="14">
        <f t="shared" si="387"/>
        <v>0</v>
      </c>
      <c r="U1084" s="4" t="str">
        <f t="shared" si="400"/>
        <v>J=</v>
      </c>
      <c r="V1084" s="29">
        <f t="shared" si="401"/>
        <v>45495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85"/>
        <v>45448</v>
      </c>
      <c r="B1085" s="144">
        <f t="shared" ca="1" si="388"/>
        <v>382.54464247999999</v>
      </c>
      <c r="C1085" s="14">
        <f t="shared" si="389"/>
        <v>381.82936307</v>
      </c>
      <c r="D1085" s="13">
        <f ca="1">IF(A1085&lt;$B$1,VLOOKUP(A1085,[1]DI!$A$4:$B$15000,2,FALSE),0)</f>
        <v>0.104</v>
      </c>
      <c r="E1085" s="14">
        <f t="shared" ca="1" si="390"/>
        <v>1.0003926999999999</v>
      </c>
      <c r="F1085" s="14">
        <f ca="1">(TRUNC(PRODUCT($E$12:$E1084),16))</f>
        <v>1.36921559301005</v>
      </c>
      <c r="G1085" s="14">
        <f t="shared" ca="1" si="391"/>
        <v>1.3676037861986701</v>
      </c>
      <c r="H1085" s="14">
        <f t="shared" ca="1" si="392"/>
        <v>1.0011785600000001</v>
      </c>
      <c r="I1085" s="13">
        <f t="shared" si="386"/>
        <v>0.06</v>
      </c>
      <c r="J1085" s="29">
        <f t="shared" si="403"/>
        <v>45443</v>
      </c>
      <c r="K1085" s="2">
        <f t="shared" si="393"/>
        <v>3</v>
      </c>
      <c r="L1085" s="17">
        <f t="shared" si="394"/>
        <v>3</v>
      </c>
      <c r="M1085" s="12">
        <f t="shared" si="395"/>
        <v>1.0006939180000001</v>
      </c>
      <c r="N1085" s="12">
        <f t="shared" ca="1" si="396"/>
        <v>1.0018732960000001</v>
      </c>
      <c r="O1085" s="179">
        <f t="shared" si="397"/>
        <v>0</v>
      </c>
      <c r="P1085" s="14">
        <f t="shared" ca="1" si="398"/>
        <v>0.71527940999999995</v>
      </c>
      <c r="Q1085" s="14">
        <f t="shared" si="402"/>
        <v>0</v>
      </c>
      <c r="R1085" s="14">
        <f t="shared" ca="1" si="399"/>
        <v>0</v>
      </c>
      <c r="S1085" s="20">
        <f t="shared" si="384"/>
        <v>0</v>
      </c>
      <c r="T1085" s="14">
        <f t="shared" si="387"/>
        <v>0</v>
      </c>
      <c r="U1085" s="4" t="str">
        <f t="shared" si="400"/>
        <v>J=</v>
      </c>
      <c r="V1085" s="29">
        <f t="shared" si="401"/>
        <v>45495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85"/>
        <v>45449</v>
      </c>
      <c r="B1086" s="144">
        <f t="shared" ca="1" si="388"/>
        <v>382.78336946000002</v>
      </c>
      <c r="C1086" s="14">
        <f t="shared" si="389"/>
        <v>381.82936307</v>
      </c>
      <c r="D1086" s="13">
        <f ca="1">IF(A1086&lt;$B$1,VLOOKUP(A1086,[1]DI!$A$4:$B$15000,2,FALSE),0)</f>
        <v>0.104</v>
      </c>
      <c r="E1086" s="14">
        <f t="shared" ca="1" si="390"/>
        <v>1.0003926999999999</v>
      </c>
      <c r="F1086" s="14">
        <f ca="1">(TRUNC(PRODUCT($E$12:$E1085),16))</f>
        <v>1.3697532839734201</v>
      </c>
      <c r="G1086" s="14">
        <f t="shared" ca="1" si="391"/>
        <v>1.3676037861986701</v>
      </c>
      <c r="H1086" s="14">
        <f t="shared" ca="1" si="392"/>
        <v>1.00157173</v>
      </c>
      <c r="I1086" s="13">
        <f t="shared" si="386"/>
        <v>0.06</v>
      </c>
      <c r="J1086" s="29">
        <f t="shared" si="403"/>
        <v>45443</v>
      </c>
      <c r="K1086" s="2">
        <f t="shared" si="393"/>
        <v>4</v>
      </c>
      <c r="L1086" s="17">
        <f t="shared" si="394"/>
        <v>4</v>
      </c>
      <c r="M1086" s="12">
        <f t="shared" si="395"/>
        <v>1.0009253309999999</v>
      </c>
      <c r="N1086" s="12">
        <f t="shared" ca="1" si="396"/>
        <v>1.0024985150000001</v>
      </c>
      <c r="O1086" s="179">
        <f t="shared" si="397"/>
        <v>0</v>
      </c>
      <c r="P1086" s="14">
        <f t="shared" ca="1" si="398"/>
        <v>0.95400638999999998</v>
      </c>
      <c r="Q1086" s="14">
        <f t="shared" si="402"/>
        <v>0</v>
      </c>
      <c r="R1086" s="14">
        <f t="shared" ca="1" si="399"/>
        <v>0</v>
      </c>
      <c r="S1086" s="20">
        <f t="shared" si="384"/>
        <v>0</v>
      </c>
      <c r="T1086" s="14">
        <f t="shared" si="387"/>
        <v>0</v>
      </c>
      <c r="U1086" s="4" t="str">
        <f t="shared" si="400"/>
        <v>J=</v>
      </c>
      <c r="V1086" s="29">
        <f t="shared" si="401"/>
        <v>45495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85"/>
        <v>45450</v>
      </c>
      <c r="B1087" s="144">
        <f t="shared" ca="1" si="388"/>
        <v>383.02224037999997</v>
      </c>
      <c r="C1087" s="14">
        <f t="shared" si="389"/>
        <v>381.82936307</v>
      </c>
      <c r="D1087" s="13">
        <f ca="1">IF(A1087&lt;$B$1,VLOOKUP(A1087,[1]DI!$A$4:$B$15000,2,FALSE),0)</f>
        <v>0.104</v>
      </c>
      <c r="E1087" s="14">
        <f t="shared" ca="1" si="390"/>
        <v>1.0003926999999999</v>
      </c>
      <c r="F1087" s="14">
        <f ca="1">(TRUNC(PRODUCT($E$12:$E1086),16))</f>
        <v>1.37029118608804</v>
      </c>
      <c r="G1087" s="14">
        <f t="shared" ca="1" si="391"/>
        <v>1.3676037861986701</v>
      </c>
      <c r="H1087" s="14">
        <f t="shared" ca="1" si="392"/>
        <v>1.00196504</v>
      </c>
      <c r="I1087" s="13">
        <f t="shared" si="386"/>
        <v>0.06</v>
      </c>
      <c r="J1087" s="29">
        <f t="shared" si="403"/>
        <v>45443</v>
      </c>
      <c r="K1087" s="2">
        <f t="shared" si="393"/>
        <v>5</v>
      </c>
      <c r="L1087" s="17">
        <f t="shared" si="394"/>
        <v>5</v>
      </c>
      <c r="M1087" s="12">
        <f t="shared" si="395"/>
        <v>1.001156798</v>
      </c>
      <c r="N1087" s="12">
        <f t="shared" ca="1" si="396"/>
        <v>1.003124111</v>
      </c>
      <c r="O1087" s="179">
        <f t="shared" si="397"/>
        <v>0</v>
      </c>
      <c r="P1087" s="14">
        <f t="shared" ca="1" si="398"/>
        <v>1.1928773100000001</v>
      </c>
      <c r="Q1087" s="14">
        <f t="shared" si="402"/>
        <v>0</v>
      </c>
      <c r="R1087" s="14">
        <f t="shared" ca="1" si="399"/>
        <v>0</v>
      </c>
      <c r="S1087" s="20">
        <f t="shared" si="384"/>
        <v>0</v>
      </c>
      <c r="T1087" s="14">
        <f t="shared" si="387"/>
        <v>0</v>
      </c>
      <c r="U1087" s="4" t="str">
        <f t="shared" si="400"/>
        <v>J=</v>
      </c>
      <c r="V1087" s="29">
        <f t="shared" si="401"/>
        <v>45495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85"/>
        <v>45451</v>
      </c>
      <c r="B1088" s="144">
        <f t="shared" ca="1" si="388"/>
        <v>383.26126212000003</v>
      </c>
      <c r="C1088" s="14">
        <f t="shared" si="389"/>
        <v>381.82936307</v>
      </c>
      <c r="D1088" s="13">
        <f ca="1">IF(A1088&lt;$B$1,VLOOKUP(A1088,[1]DI!$A$4:$B$15000,2,FALSE),0)</f>
        <v>0</v>
      </c>
      <c r="E1088" s="14">
        <f t="shared" ca="1" si="390"/>
        <v>1</v>
      </c>
      <c r="F1088" s="14">
        <f ca="1">(TRUNC(PRODUCT($E$12:$E1087),16))</f>
        <v>1.3708292994368201</v>
      </c>
      <c r="G1088" s="14">
        <f t="shared" ca="1" si="391"/>
        <v>1.3676037861986701</v>
      </c>
      <c r="H1088" s="14">
        <f t="shared" ca="1" si="392"/>
        <v>1.0023585100000001</v>
      </c>
      <c r="I1088" s="13">
        <f t="shared" si="386"/>
        <v>0.06</v>
      </c>
      <c r="J1088" s="29">
        <f t="shared" si="403"/>
        <v>45443</v>
      </c>
      <c r="K1088" s="2">
        <f t="shared" si="393"/>
        <v>5</v>
      </c>
      <c r="L1088" s="17">
        <f t="shared" si="394"/>
        <v>6</v>
      </c>
      <c r="M1088" s="12">
        <f t="shared" si="395"/>
        <v>1.0013883180000001</v>
      </c>
      <c r="N1088" s="12">
        <f t="shared" ca="1" si="396"/>
        <v>1.0037501019999999</v>
      </c>
      <c r="O1088" s="179">
        <f t="shared" si="397"/>
        <v>0</v>
      </c>
      <c r="P1088" s="14">
        <f t="shared" ca="1" si="398"/>
        <v>1.43189905</v>
      </c>
      <c r="Q1088" s="14">
        <f t="shared" si="402"/>
        <v>0</v>
      </c>
      <c r="R1088" s="14">
        <f t="shared" ca="1" si="399"/>
        <v>0</v>
      </c>
      <c r="S1088" s="20">
        <f t="shared" si="384"/>
        <v>0</v>
      </c>
      <c r="T1088" s="14">
        <f t="shared" si="387"/>
        <v>0</v>
      </c>
      <c r="U1088" s="4" t="str">
        <f t="shared" si="400"/>
        <v>J=</v>
      </c>
      <c r="V1088" s="29">
        <f t="shared" si="401"/>
        <v>45495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85"/>
        <v>45452</v>
      </c>
      <c r="B1089" s="144">
        <f t="shared" ca="1" si="388"/>
        <v>383.26126212000003</v>
      </c>
      <c r="C1089" s="14">
        <f t="shared" si="389"/>
        <v>381.82936307</v>
      </c>
      <c r="D1089" s="13">
        <f ca="1">IF(A1089&lt;$B$1,VLOOKUP(A1089,[1]DI!$A$4:$B$15000,2,FALSE),0)</f>
        <v>0</v>
      </c>
      <c r="E1089" s="14">
        <f t="shared" ca="1" si="390"/>
        <v>1</v>
      </c>
      <c r="F1089" s="14">
        <f ca="1">(TRUNC(PRODUCT($E$12:$E1088),16))</f>
        <v>1.3708292994368201</v>
      </c>
      <c r="G1089" s="14">
        <f t="shared" ca="1" si="391"/>
        <v>1.3676037861986701</v>
      </c>
      <c r="H1089" s="14">
        <f t="shared" ca="1" si="392"/>
        <v>1.0023585100000001</v>
      </c>
      <c r="I1089" s="13">
        <f t="shared" si="386"/>
        <v>0.06</v>
      </c>
      <c r="J1089" s="29">
        <f t="shared" si="403"/>
        <v>45443</v>
      </c>
      <c r="K1089" s="2">
        <f t="shared" si="393"/>
        <v>5</v>
      </c>
      <c r="L1089" s="17">
        <f t="shared" si="394"/>
        <v>6</v>
      </c>
      <c r="M1089" s="12">
        <f t="shared" si="395"/>
        <v>1.0013883180000001</v>
      </c>
      <c r="N1089" s="12">
        <f t="shared" ca="1" si="396"/>
        <v>1.0037501019999999</v>
      </c>
      <c r="O1089" s="179">
        <f t="shared" si="397"/>
        <v>0</v>
      </c>
      <c r="P1089" s="14">
        <f t="shared" ca="1" si="398"/>
        <v>1.43189905</v>
      </c>
      <c r="Q1089" s="14">
        <f t="shared" si="402"/>
        <v>0</v>
      </c>
      <c r="R1089" s="14">
        <f t="shared" ca="1" si="399"/>
        <v>0</v>
      </c>
      <c r="S1089" s="20">
        <f t="shared" si="384"/>
        <v>0</v>
      </c>
      <c r="T1089" s="14">
        <f t="shared" si="387"/>
        <v>0</v>
      </c>
      <c r="U1089" s="4" t="str">
        <f t="shared" si="400"/>
        <v>J=</v>
      </c>
      <c r="V1089" s="29">
        <f t="shared" si="401"/>
        <v>45495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85"/>
        <v>45453</v>
      </c>
      <c r="B1090" s="144">
        <f t="shared" ca="1" si="388"/>
        <v>383.26126212000003</v>
      </c>
      <c r="C1090" s="14">
        <f t="shared" si="389"/>
        <v>381.82936307</v>
      </c>
      <c r="D1090" s="13">
        <f ca="1">IF(A1090&lt;$B$1,VLOOKUP(A1090,[1]DI!$A$4:$B$15000,2,FALSE),0)</f>
        <v>0.104</v>
      </c>
      <c r="E1090" s="14">
        <f t="shared" ca="1" si="390"/>
        <v>1.0003926999999999</v>
      </c>
      <c r="F1090" s="14">
        <f ca="1">(TRUNC(PRODUCT($E$12:$E1089),16))</f>
        <v>1.3708292994368201</v>
      </c>
      <c r="G1090" s="14">
        <f t="shared" ca="1" si="391"/>
        <v>1.3676037861986701</v>
      </c>
      <c r="H1090" s="14">
        <f t="shared" ca="1" si="392"/>
        <v>1.0023585100000001</v>
      </c>
      <c r="I1090" s="13">
        <f t="shared" si="386"/>
        <v>0.06</v>
      </c>
      <c r="J1090" s="29">
        <f t="shared" si="403"/>
        <v>45443</v>
      </c>
      <c r="K1090" s="2">
        <f t="shared" si="393"/>
        <v>6</v>
      </c>
      <c r="L1090" s="17">
        <f t="shared" si="394"/>
        <v>6</v>
      </c>
      <c r="M1090" s="12">
        <f t="shared" si="395"/>
        <v>1.0013883180000001</v>
      </c>
      <c r="N1090" s="12">
        <f t="shared" ca="1" si="396"/>
        <v>1.0037501019999999</v>
      </c>
      <c r="O1090" s="179">
        <f t="shared" si="397"/>
        <v>0</v>
      </c>
      <c r="P1090" s="14">
        <f t="shared" ca="1" si="398"/>
        <v>1.43189905</v>
      </c>
      <c r="Q1090" s="14">
        <f t="shared" si="402"/>
        <v>0</v>
      </c>
      <c r="R1090" s="14">
        <f t="shared" ca="1" si="399"/>
        <v>0</v>
      </c>
      <c r="S1090" s="20">
        <f t="shared" si="384"/>
        <v>0</v>
      </c>
      <c r="T1090" s="14">
        <f t="shared" si="387"/>
        <v>0</v>
      </c>
      <c r="U1090" s="4" t="str">
        <f t="shared" si="400"/>
        <v>J=</v>
      </c>
      <c r="V1090" s="29">
        <f t="shared" si="401"/>
        <v>45495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85"/>
        <v>45454</v>
      </c>
      <c r="B1091" s="144">
        <f t="shared" ca="1" si="388"/>
        <v>383.50043506999998</v>
      </c>
      <c r="C1091" s="14">
        <f t="shared" si="389"/>
        <v>381.82936307</v>
      </c>
      <c r="D1091" s="13">
        <f ca="1">IF(A1091&lt;$B$1,VLOOKUP(A1091,[1]DI!$A$4:$B$15000,2,FALSE),0)</f>
        <v>0.104</v>
      </c>
      <c r="E1091" s="14">
        <f t="shared" ca="1" si="390"/>
        <v>1.0003926999999999</v>
      </c>
      <c r="F1091" s="14">
        <f ca="1">(TRUNC(PRODUCT($E$12:$E1090),16))</f>
        <v>1.37136762410271</v>
      </c>
      <c r="G1091" s="14">
        <f t="shared" ca="1" si="391"/>
        <v>1.3676037861986701</v>
      </c>
      <c r="H1091" s="14">
        <f t="shared" ca="1" si="392"/>
        <v>1.0027521399999999</v>
      </c>
      <c r="I1091" s="13">
        <f t="shared" si="386"/>
        <v>0.06</v>
      </c>
      <c r="J1091" s="29">
        <f t="shared" si="403"/>
        <v>45443</v>
      </c>
      <c r="K1091" s="2">
        <f t="shared" si="393"/>
        <v>7</v>
      </c>
      <c r="L1091" s="17">
        <f t="shared" si="394"/>
        <v>7</v>
      </c>
      <c r="M1091" s="12">
        <f t="shared" si="395"/>
        <v>1.001619891</v>
      </c>
      <c r="N1091" s="12">
        <f t="shared" ca="1" si="396"/>
        <v>1.004376489</v>
      </c>
      <c r="O1091" s="179">
        <f t="shared" si="397"/>
        <v>0</v>
      </c>
      <c r="P1091" s="14">
        <f t="shared" ca="1" si="398"/>
        <v>1.6710719999999999</v>
      </c>
      <c r="Q1091" s="14">
        <f t="shared" si="402"/>
        <v>0</v>
      </c>
      <c r="R1091" s="14">
        <f t="shared" ca="1" si="399"/>
        <v>0</v>
      </c>
      <c r="S1091" s="20">
        <f t="shared" si="384"/>
        <v>0</v>
      </c>
      <c r="T1091" s="14">
        <f t="shared" si="387"/>
        <v>0</v>
      </c>
      <c r="U1091" s="4" t="str">
        <f t="shared" si="400"/>
        <v>J=</v>
      </c>
      <c r="V1091" s="29">
        <f t="shared" si="401"/>
        <v>45495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85"/>
        <v>45455</v>
      </c>
      <c r="B1092" s="144">
        <f t="shared" ca="1" si="388"/>
        <v>383.73975617000002</v>
      </c>
      <c r="C1092" s="14">
        <f t="shared" si="389"/>
        <v>381.82936307</v>
      </c>
      <c r="D1092" s="13">
        <f ca="1">IF(A1092&lt;$B$1,VLOOKUP(A1092,[1]DI!$A$4:$B$15000,2,FALSE),0)</f>
        <v>0.104</v>
      </c>
      <c r="E1092" s="14">
        <f t="shared" ca="1" si="390"/>
        <v>1.0003926999999999</v>
      </c>
      <c r="F1092" s="14">
        <f ca="1">(TRUNC(PRODUCT($E$12:$E1091),16))</f>
        <v>1.3719061601686899</v>
      </c>
      <c r="G1092" s="14">
        <f t="shared" ca="1" si="391"/>
        <v>1.3676037861986701</v>
      </c>
      <c r="H1092" s="14">
        <f t="shared" ca="1" si="392"/>
        <v>1.0031459199999999</v>
      </c>
      <c r="I1092" s="13">
        <f t="shared" si="386"/>
        <v>0.06</v>
      </c>
      <c r="J1092" s="29">
        <f t="shared" si="403"/>
        <v>45443</v>
      </c>
      <c r="K1092" s="2">
        <f t="shared" si="393"/>
        <v>8</v>
      </c>
      <c r="L1092" s="17">
        <f t="shared" si="394"/>
        <v>8</v>
      </c>
      <c r="M1092" s="12">
        <f t="shared" si="395"/>
        <v>1.0018515189999999</v>
      </c>
      <c r="N1092" s="12">
        <f t="shared" ca="1" si="396"/>
        <v>1.005003264</v>
      </c>
      <c r="O1092" s="179">
        <f t="shared" si="397"/>
        <v>0</v>
      </c>
      <c r="P1092" s="14">
        <f t="shared" ca="1" si="398"/>
        <v>1.9103931000000001</v>
      </c>
      <c r="Q1092" s="14">
        <f t="shared" si="402"/>
        <v>0</v>
      </c>
      <c r="R1092" s="14">
        <f t="shared" ca="1" si="399"/>
        <v>0</v>
      </c>
      <c r="S1092" s="20">
        <f t="shared" si="384"/>
        <v>0</v>
      </c>
      <c r="T1092" s="14">
        <f t="shared" si="387"/>
        <v>0</v>
      </c>
      <c r="U1092" s="4" t="str">
        <f t="shared" si="400"/>
        <v>J=</v>
      </c>
      <c r="V1092" s="29">
        <f t="shared" si="401"/>
        <v>45495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ht="15" x14ac:dyDescent="0.25">
      <c r="A1093" s="35">
        <f t="shared" si="385"/>
        <v>45456</v>
      </c>
      <c r="B1093" s="144">
        <f t="shared" ca="1" si="388"/>
        <v>383.97922770999998</v>
      </c>
      <c r="C1093" s="14">
        <f t="shared" si="389"/>
        <v>381.82936307</v>
      </c>
      <c r="D1093" s="13">
        <f ca="1">IF(A1093&lt;$B$1,VLOOKUP(A1093,[1]DI!$A$4:$B$15000,2,FALSE),0)</f>
        <v>0.104</v>
      </c>
      <c r="E1093" s="14">
        <f t="shared" ca="1" si="390"/>
        <v>1.0003926999999999</v>
      </c>
      <c r="F1093" s="14">
        <f ca="1">(TRUNC(PRODUCT($E$12:$E1092),16))</f>
        <v>1.37244490771779</v>
      </c>
      <c r="G1093" s="14">
        <f t="shared" ca="1" si="391"/>
        <v>1.3676037861986701</v>
      </c>
      <c r="H1093" s="14">
        <f t="shared" ca="1" si="392"/>
        <v>1.0035398600000001</v>
      </c>
      <c r="I1093" s="13">
        <f t="shared" si="386"/>
        <v>0.06</v>
      </c>
      <c r="J1093" s="29">
        <f t="shared" si="403"/>
        <v>45443</v>
      </c>
      <c r="K1093" s="2">
        <f t="shared" si="393"/>
        <v>9</v>
      </c>
      <c r="L1093" s="17">
        <f t="shared" si="394"/>
        <v>9</v>
      </c>
      <c r="M1093" s="12">
        <f t="shared" si="395"/>
        <v>1.0020831990000001</v>
      </c>
      <c r="N1093" s="12">
        <f t="shared" ca="1" si="396"/>
        <v>1.0056304330000001</v>
      </c>
      <c r="O1093" s="179">
        <v>26</v>
      </c>
      <c r="P1093" s="14">
        <f t="shared" ca="1" si="398"/>
        <v>2.1498646400000001</v>
      </c>
      <c r="Q1093" s="14">
        <f ca="1">P1093</f>
        <v>2.1498646400000001</v>
      </c>
      <c r="R1093" s="14">
        <f t="shared" ca="1" si="399"/>
        <v>0</v>
      </c>
      <c r="S1093" s="152">
        <f>T1093/C1093</f>
        <v>4.3820779956444955E-3</v>
      </c>
      <c r="T1093" s="147">
        <v>1.6732060499999999</v>
      </c>
      <c r="U1093" s="4" t="str">
        <f t="shared" si="400"/>
        <v>J=</v>
      </c>
      <c r="V1093" s="29">
        <f t="shared" si="401"/>
        <v>45495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85"/>
        <v>45457</v>
      </c>
      <c r="B1094" s="144">
        <f t="shared" ca="1" si="388"/>
        <v>380.39339118000004</v>
      </c>
      <c r="C1094" s="14">
        <f t="shared" si="389"/>
        <v>380.15615702000002</v>
      </c>
      <c r="D1094" s="13">
        <f ca="1">IF(A1094&lt;$B$1,VLOOKUP(A1094,[1]DI!$A$4:$B$15000,2,FALSE),0)</f>
        <v>0.104</v>
      </c>
      <c r="E1094" s="14">
        <f t="shared" ca="1" si="390"/>
        <v>1.0003926999999999</v>
      </c>
      <c r="F1094" s="14">
        <f ca="1">(TRUNC(PRODUCT($E$12:$E1093),16))</f>
        <v>1.3729838668330501</v>
      </c>
      <c r="G1094" s="14">
        <f t="shared" ca="1" si="391"/>
        <v>1.37244490771779</v>
      </c>
      <c r="H1094" s="14">
        <f t="shared" ca="1" si="392"/>
        <v>1.0003926999999999</v>
      </c>
      <c r="I1094" s="13">
        <f t="shared" si="386"/>
        <v>0.06</v>
      </c>
      <c r="J1094" s="29">
        <f t="shared" si="403"/>
        <v>45456</v>
      </c>
      <c r="K1094" s="2">
        <f t="shared" si="393"/>
        <v>1</v>
      </c>
      <c r="L1094" s="17">
        <f t="shared" si="394"/>
        <v>1</v>
      </c>
      <c r="M1094" s="12">
        <f t="shared" si="395"/>
        <v>1.0002312529999999</v>
      </c>
      <c r="N1094" s="12">
        <f t="shared" ca="1" si="396"/>
        <v>1.000624044</v>
      </c>
      <c r="O1094" s="179">
        <f t="shared" si="397"/>
        <v>0</v>
      </c>
      <c r="P1094" s="14">
        <f t="shared" ca="1" si="398"/>
        <v>0.23723416</v>
      </c>
      <c r="Q1094" s="14">
        <v>0</v>
      </c>
      <c r="R1094" s="14">
        <f t="shared" ca="1" si="399"/>
        <v>0</v>
      </c>
      <c r="S1094" s="20">
        <f t="shared" si="384"/>
        <v>0</v>
      </c>
      <c r="T1094" s="14">
        <f t="shared" si="387"/>
        <v>0</v>
      </c>
      <c r="U1094" s="4" t="str">
        <f t="shared" si="400"/>
        <v>J=</v>
      </c>
      <c r="V1094" s="29">
        <f t="shared" si="401"/>
        <v>45495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85"/>
        <v>45458</v>
      </c>
      <c r="B1095" s="144">
        <f t="shared" ca="1" si="388"/>
        <v>380.54277012</v>
      </c>
      <c r="C1095" s="14">
        <f t="shared" si="389"/>
        <v>380.15615702000002</v>
      </c>
      <c r="D1095" s="13">
        <f ca="1">IF(A1095&lt;$B$1,VLOOKUP(A1095,[1]DI!$A$4:$B$15000,2,FALSE),0)</f>
        <v>0</v>
      </c>
      <c r="E1095" s="14">
        <f t="shared" ca="1" si="390"/>
        <v>1</v>
      </c>
      <c r="F1095" s="14">
        <f ca="1">(TRUNC(PRODUCT($E$12:$E1094),16))</f>
        <v>1.37352303759755</v>
      </c>
      <c r="G1095" s="14">
        <f t="shared" ca="1" si="391"/>
        <v>1.37244490771779</v>
      </c>
      <c r="H1095" s="14">
        <f t="shared" ca="1" si="392"/>
        <v>1.00078555</v>
      </c>
      <c r="I1095" s="13">
        <f t="shared" si="386"/>
        <v>0.06</v>
      </c>
      <c r="J1095" s="29">
        <f t="shared" si="403"/>
        <v>45456</v>
      </c>
      <c r="K1095" s="2">
        <f t="shared" si="393"/>
        <v>1</v>
      </c>
      <c r="L1095" s="17">
        <f t="shared" si="394"/>
        <v>1</v>
      </c>
      <c r="M1095" s="12">
        <f t="shared" si="395"/>
        <v>1.0002312529999999</v>
      </c>
      <c r="N1095" s="12">
        <f t="shared" ca="1" si="396"/>
        <v>1.0010169849999999</v>
      </c>
      <c r="O1095" s="179">
        <f t="shared" si="397"/>
        <v>0</v>
      </c>
      <c r="P1095" s="14">
        <f t="shared" ca="1" si="398"/>
        <v>0.38661309999999999</v>
      </c>
      <c r="Q1095" s="14">
        <f t="shared" si="402"/>
        <v>0</v>
      </c>
      <c r="R1095" s="14">
        <f t="shared" ca="1" si="399"/>
        <v>0</v>
      </c>
      <c r="S1095" s="20">
        <f t="shared" si="384"/>
        <v>0</v>
      </c>
      <c r="T1095" s="14">
        <f t="shared" si="387"/>
        <v>0</v>
      </c>
      <c r="U1095" s="4" t="str">
        <f t="shared" si="400"/>
        <v>J=</v>
      </c>
      <c r="V1095" s="29">
        <f t="shared" si="401"/>
        <v>45495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85"/>
        <v>45459</v>
      </c>
      <c r="B1096" s="144">
        <f t="shared" ca="1" si="388"/>
        <v>380.54277012</v>
      </c>
      <c r="C1096" s="14">
        <f t="shared" si="389"/>
        <v>380.15615702000002</v>
      </c>
      <c r="D1096" s="13">
        <f ca="1">IF(A1096&lt;$B$1,VLOOKUP(A1096,[1]DI!$A$4:$B$15000,2,FALSE),0)</f>
        <v>0</v>
      </c>
      <c r="E1096" s="14">
        <f t="shared" ca="1" si="390"/>
        <v>1</v>
      </c>
      <c r="F1096" s="14">
        <f ca="1">(TRUNC(PRODUCT($E$12:$E1095),16))</f>
        <v>1.37352303759755</v>
      </c>
      <c r="G1096" s="14">
        <f t="shared" ca="1" si="391"/>
        <v>1.37244490771779</v>
      </c>
      <c r="H1096" s="14">
        <f t="shared" ca="1" si="392"/>
        <v>1.00078555</v>
      </c>
      <c r="I1096" s="13">
        <f t="shared" si="386"/>
        <v>0.06</v>
      </c>
      <c r="J1096" s="29">
        <f t="shared" si="403"/>
        <v>45456</v>
      </c>
      <c r="K1096" s="2">
        <f t="shared" si="393"/>
        <v>1</v>
      </c>
      <c r="L1096" s="17">
        <f t="shared" si="394"/>
        <v>1</v>
      </c>
      <c r="M1096" s="12">
        <f t="shared" si="395"/>
        <v>1.0002312529999999</v>
      </c>
      <c r="N1096" s="12">
        <f t="shared" ca="1" si="396"/>
        <v>1.0010169849999999</v>
      </c>
      <c r="O1096" s="179">
        <f t="shared" si="397"/>
        <v>0</v>
      </c>
      <c r="P1096" s="14">
        <f t="shared" ca="1" si="398"/>
        <v>0.38661309999999999</v>
      </c>
      <c r="Q1096" s="14">
        <f t="shared" si="402"/>
        <v>0</v>
      </c>
      <c r="R1096" s="14">
        <f t="shared" ca="1" si="399"/>
        <v>0</v>
      </c>
      <c r="S1096" s="20">
        <f t="shared" si="384"/>
        <v>0</v>
      </c>
      <c r="T1096" s="14">
        <f t="shared" si="387"/>
        <v>0</v>
      </c>
      <c r="U1096" s="4" t="str">
        <f t="shared" si="400"/>
        <v>J=</v>
      </c>
      <c r="V1096" s="29">
        <f t="shared" si="401"/>
        <v>45495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85"/>
        <v>45460</v>
      </c>
      <c r="B1097" s="144">
        <f t="shared" ca="1" si="388"/>
        <v>380.63077133000002</v>
      </c>
      <c r="C1097" s="14">
        <f t="shared" si="389"/>
        <v>380.15615702000002</v>
      </c>
      <c r="D1097" s="13">
        <f ca="1">IF(A1097&lt;$B$1,VLOOKUP(A1097,[1]DI!$A$4:$B$15000,2,FALSE),0)</f>
        <v>0.104</v>
      </c>
      <c r="E1097" s="14">
        <f t="shared" ca="1" si="390"/>
        <v>1.0003926999999999</v>
      </c>
      <c r="F1097" s="14">
        <f ca="1">(TRUNC(PRODUCT($E$12:$E1096),16))</f>
        <v>1.37352303759755</v>
      </c>
      <c r="G1097" s="14">
        <f t="shared" ca="1" si="391"/>
        <v>1.37244490771779</v>
      </c>
      <c r="H1097" s="14">
        <f t="shared" ca="1" si="392"/>
        <v>1.00078555</v>
      </c>
      <c r="I1097" s="13">
        <f t="shared" si="386"/>
        <v>0.06</v>
      </c>
      <c r="J1097" s="29">
        <f t="shared" si="403"/>
        <v>45456</v>
      </c>
      <c r="K1097" s="2">
        <f t="shared" si="393"/>
        <v>2</v>
      </c>
      <c r="L1097" s="17">
        <f t="shared" si="394"/>
        <v>2</v>
      </c>
      <c r="M1097" s="12">
        <f t="shared" si="395"/>
        <v>1.000462559</v>
      </c>
      <c r="N1097" s="12">
        <f t="shared" ca="1" si="396"/>
        <v>1.0012484719999999</v>
      </c>
      <c r="O1097" s="179">
        <f t="shared" si="397"/>
        <v>0</v>
      </c>
      <c r="P1097" s="14">
        <f t="shared" ca="1" si="398"/>
        <v>0.47461430999999998</v>
      </c>
      <c r="Q1097" s="14">
        <f t="shared" si="402"/>
        <v>0</v>
      </c>
      <c r="R1097" s="14">
        <f t="shared" ca="1" si="399"/>
        <v>0</v>
      </c>
      <c r="S1097" s="20">
        <f t="shared" si="384"/>
        <v>0</v>
      </c>
      <c r="T1097" s="14">
        <f t="shared" si="387"/>
        <v>0</v>
      </c>
      <c r="U1097" s="4" t="str">
        <f t="shared" si="400"/>
        <v>J=</v>
      </c>
      <c r="V1097" s="29">
        <f t="shared" si="401"/>
        <v>45495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85"/>
        <v>45461</v>
      </c>
      <c r="B1098" s="144">
        <f t="shared" ca="1" si="388"/>
        <v>380.86830202000004</v>
      </c>
      <c r="C1098" s="14">
        <f t="shared" si="389"/>
        <v>380.15615702000002</v>
      </c>
      <c r="D1098" s="13">
        <f ca="1">IF(A1098&lt;$B$1,VLOOKUP(A1098,[1]DI!$A$4:$B$15000,2,FALSE),0)</f>
        <v>0.104</v>
      </c>
      <c r="E1098" s="14">
        <f t="shared" ca="1" si="390"/>
        <v>1.0003926999999999</v>
      </c>
      <c r="F1098" s="14">
        <f ca="1">(TRUNC(PRODUCT($E$12:$E1097),16))</f>
        <v>1.37406242009442</v>
      </c>
      <c r="G1098" s="14">
        <f t="shared" ca="1" si="391"/>
        <v>1.37244490771779</v>
      </c>
      <c r="H1098" s="14">
        <f t="shared" ca="1" si="392"/>
        <v>1.0011785600000001</v>
      </c>
      <c r="I1098" s="13">
        <f t="shared" si="386"/>
        <v>0.06</v>
      </c>
      <c r="J1098" s="29">
        <f t="shared" si="403"/>
        <v>45456</v>
      </c>
      <c r="K1098" s="2">
        <f t="shared" si="393"/>
        <v>3</v>
      </c>
      <c r="L1098" s="17">
        <f t="shared" si="394"/>
        <v>3</v>
      </c>
      <c r="M1098" s="12">
        <f t="shared" si="395"/>
        <v>1.0006939180000001</v>
      </c>
      <c r="N1098" s="12">
        <f t="shared" ca="1" si="396"/>
        <v>1.0018732960000001</v>
      </c>
      <c r="O1098" s="179">
        <f t="shared" si="397"/>
        <v>0</v>
      </c>
      <c r="P1098" s="14">
        <f t="shared" ca="1" si="398"/>
        <v>0.71214500000000003</v>
      </c>
      <c r="Q1098" s="14">
        <f t="shared" si="402"/>
        <v>0</v>
      </c>
      <c r="R1098" s="14">
        <f t="shared" ca="1" si="399"/>
        <v>0</v>
      </c>
      <c r="S1098" s="20">
        <f t="shared" si="384"/>
        <v>0</v>
      </c>
      <c r="T1098" s="14">
        <f t="shared" si="387"/>
        <v>0</v>
      </c>
      <c r="U1098" s="4" t="str">
        <f t="shared" si="400"/>
        <v>J=</v>
      </c>
      <c r="V1098" s="29">
        <f t="shared" si="401"/>
        <v>45495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85"/>
        <v>45462</v>
      </c>
      <c r="B1099" s="144">
        <f t="shared" ca="1" si="388"/>
        <v>381.10598288</v>
      </c>
      <c r="C1099" s="14">
        <f t="shared" si="389"/>
        <v>380.15615702000002</v>
      </c>
      <c r="D1099" s="13">
        <f ca="1">IF(A1099&lt;$B$1,VLOOKUP(A1099,[1]DI!$A$4:$B$15000,2,FALSE),0)</f>
        <v>0.104</v>
      </c>
      <c r="E1099" s="14">
        <f t="shared" ca="1" si="390"/>
        <v>1.0003926999999999</v>
      </c>
      <c r="F1099" s="14">
        <f ca="1">(TRUNC(PRODUCT($E$12:$E1098),16))</f>
        <v>1.3746020144067901</v>
      </c>
      <c r="G1099" s="14">
        <f t="shared" ca="1" si="391"/>
        <v>1.37244490771779</v>
      </c>
      <c r="H1099" s="14">
        <f t="shared" ca="1" si="392"/>
        <v>1.00157173</v>
      </c>
      <c r="I1099" s="13">
        <f t="shared" si="386"/>
        <v>0.06</v>
      </c>
      <c r="J1099" s="29">
        <f t="shared" si="403"/>
        <v>45456</v>
      </c>
      <c r="K1099" s="2">
        <f t="shared" si="393"/>
        <v>4</v>
      </c>
      <c r="L1099" s="17">
        <f t="shared" si="394"/>
        <v>4</v>
      </c>
      <c r="M1099" s="12">
        <f t="shared" si="395"/>
        <v>1.0009253309999999</v>
      </c>
      <c r="N1099" s="12">
        <f t="shared" ca="1" si="396"/>
        <v>1.0024985150000001</v>
      </c>
      <c r="O1099" s="179">
        <f t="shared" si="397"/>
        <v>0</v>
      </c>
      <c r="P1099" s="14">
        <f t="shared" ca="1" si="398"/>
        <v>0.94982586000000002</v>
      </c>
      <c r="Q1099" s="14">
        <f t="shared" si="402"/>
        <v>0</v>
      </c>
      <c r="R1099" s="14">
        <f t="shared" ca="1" si="399"/>
        <v>0</v>
      </c>
      <c r="S1099" s="20">
        <f t="shared" si="384"/>
        <v>0</v>
      </c>
      <c r="T1099" s="14">
        <f t="shared" si="387"/>
        <v>0</v>
      </c>
      <c r="U1099" s="4" t="str">
        <f t="shared" si="400"/>
        <v>J=</v>
      </c>
      <c r="V1099" s="29">
        <f t="shared" si="401"/>
        <v>45495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ht="15" x14ac:dyDescent="0.25">
      <c r="A1100" s="35">
        <f t="shared" si="385"/>
        <v>45463</v>
      </c>
      <c r="B1100" s="144">
        <f t="shared" ca="1" si="388"/>
        <v>381.34380705000001</v>
      </c>
      <c r="C1100" s="14">
        <f t="shared" si="389"/>
        <v>380.15615702000002</v>
      </c>
      <c r="D1100" s="13">
        <f ca="1">IF(A1100&lt;$B$1,VLOOKUP(A1100,[1]DI!$A$4:$B$15000,2,FALSE),0)</f>
        <v>0.104</v>
      </c>
      <c r="E1100" s="14">
        <f t="shared" ca="1" si="390"/>
        <v>1.0003926999999999</v>
      </c>
      <c r="F1100" s="14">
        <f ca="1">(TRUNC(PRODUCT($E$12:$E1099),16))</f>
        <v>1.3751418206178501</v>
      </c>
      <c r="G1100" s="14">
        <f t="shared" ca="1" si="391"/>
        <v>1.37244490771779</v>
      </c>
      <c r="H1100" s="14">
        <f t="shared" ca="1" si="392"/>
        <v>1.00196504</v>
      </c>
      <c r="I1100" s="13">
        <f t="shared" si="386"/>
        <v>0.06</v>
      </c>
      <c r="J1100" s="29">
        <f t="shared" si="403"/>
        <v>45456</v>
      </c>
      <c r="K1100" s="2">
        <f t="shared" si="393"/>
        <v>5</v>
      </c>
      <c r="L1100" s="17">
        <f t="shared" si="394"/>
        <v>5</v>
      </c>
      <c r="M1100" s="12">
        <f t="shared" si="395"/>
        <v>1.001156798</v>
      </c>
      <c r="N1100" s="12">
        <f t="shared" ca="1" si="396"/>
        <v>1.003124111</v>
      </c>
      <c r="O1100" s="179">
        <f t="shared" si="397"/>
        <v>26</v>
      </c>
      <c r="P1100" s="14">
        <f t="shared" ca="1" si="398"/>
        <v>1.1876500299999999</v>
      </c>
      <c r="Q1100" s="14">
        <f ca="1">P1100</f>
        <v>1.1876500299999999</v>
      </c>
      <c r="R1100" s="14">
        <f t="shared" ca="1" si="399"/>
        <v>0</v>
      </c>
      <c r="S1100" s="152">
        <f>T1100/C1100</f>
        <v>1.0664399155809836E-3</v>
      </c>
      <c r="T1100" s="147">
        <v>0.40541369999999999</v>
      </c>
      <c r="U1100" s="4" t="str">
        <f t="shared" si="400"/>
        <v>J=</v>
      </c>
      <c r="V1100" s="29">
        <f t="shared" si="401"/>
        <v>45495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64" si="404">(A1100+1)</f>
        <v>45464</v>
      </c>
      <c r="B1101" s="144">
        <f t="shared" ca="1" si="388"/>
        <v>379.98772449000001</v>
      </c>
      <c r="C1101" s="14">
        <f t="shared" si="389"/>
        <v>379.75074332000003</v>
      </c>
      <c r="D1101" s="13">
        <f ca="1">IF(A1101&lt;$B$1,VLOOKUP(A1101,[1]DI!$A$4:$B$15000,2,FALSE),0)</f>
        <v>0.104</v>
      </c>
      <c r="E1101" s="14">
        <f t="shared" ca="1" si="390"/>
        <v>1.0003926999999999</v>
      </c>
      <c r="F1101" s="14">
        <f ca="1">(TRUNC(PRODUCT($E$12:$E1100),16))</f>
        <v>1.3756818388108001</v>
      </c>
      <c r="G1101" s="14">
        <f t="shared" ca="1" si="391"/>
        <v>1.3751418206178501</v>
      </c>
      <c r="H1101" s="14">
        <f t="shared" ca="1" si="392"/>
        <v>1.0003926999999999</v>
      </c>
      <c r="I1101" s="13">
        <f t="shared" ref="I1101:I1164" si="405">I1100</f>
        <v>0.06</v>
      </c>
      <c r="J1101" s="29">
        <f t="shared" si="403"/>
        <v>45463</v>
      </c>
      <c r="K1101" s="2">
        <f t="shared" si="393"/>
        <v>1</v>
      </c>
      <c r="L1101" s="17">
        <f t="shared" si="394"/>
        <v>1</v>
      </c>
      <c r="M1101" s="12">
        <f t="shared" si="395"/>
        <v>1.0002312529999999</v>
      </c>
      <c r="N1101" s="12">
        <f t="shared" ca="1" si="396"/>
        <v>1.000624044</v>
      </c>
      <c r="O1101" s="179">
        <f t="shared" si="397"/>
        <v>0</v>
      </c>
      <c r="P1101" s="14">
        <f t="shared" ca="1" si="398"/>
        <v>0.23698116999999999</v>
      </c>
      <c r="Q1101" s="14">
        <v>0</v>
      </c>
      <c r="R1101" s="14">
        <f t="shared" ca="1" si="399"/>
        <v>0</v>
      </c>
      <c r="S1101" s="20">
        <f t="shared" ref="S1101:S1163" si="406">IF($O1101&gt;0,VLOOKUP($O1101,$Y$12:$AE$150,7),0)</f>
        <v>0</v>
      </c>
      <c r="T1101" s="14">
        <f t="shared" si="387"/>
        <v>0</v>
      </c>
      <c r="U1101" s="4" t="str">
        <f t="shared" si="400"/>
        <v>J=</v>
      </c>
      <c r="V1101" s="29">
        <f t="shared" si="401"/>
        <v>45495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404"/>
        <v>45465</v>
      </c>
      <c r="B1102" s="144">
        <f t="shared" ca="1" si="388"/>
        <v>380.13694412000001</v>
      </c>
      <c r="C1102" s="14">
        <f t="shared" si="389"/>
        <v>379.75074332000003</v>
      </c>
      <c r="D1102" s="13">
        <f ca="1">IF(A1102&lt;$B$1,VLOOKUP(A1102,[1]DI!$A$4:$B$15000,2,FALSE),0)</f>
        <v>0</v>
      </c>
      <c r="E1102" s="14">
        <f t="shared" ca="1" si="390"/>
        <v>1</v>
      </c>
      <c r="F1102" s="14">
        <f ca="1">(TRUNC(PRODUCT($E$12:$E1101),16))</f>
        <v>1.3762220690689</v>
      </c>
      <c r="G1102" s="14">
        <f t="shared" ca="1" si="391"/>
        <v>1.3751418206178501</v>
      </c>
      <c r="H1102" s="14">
        <f t="shared" ca="1" si="392"/>
        <v>1.00078555</v>
      </c>
      <c r="I1102" s="13">
        <f t="shared" si="405"/>
        <v>0.06</v>
      </c>
      <c r="J1102" s="29">
        <f t="shared" si="403"/>
        <v>45463</v>
      </c>
      <c r="K1102" s="2">
        <f t="shared" si="393"/>
        <v>1</v>
      </c>
      <c r="L1102" s="17">
        <f t="shared" si="394"/>
        <v>1</v>
      </c>
      <c r="M1102" s="12">
        <f t="shared" si="395"/>
        <v>1.0002312529999999</v>
      </c>
      <c r="N1102" s="12">
        <f t="shared" ca="1" si="396"/>
        <v>1.0010169849999999</v>
      </c>
      <c r="O1102" s="179">
        <f t="shared" si="397"/>
        <v>0</v>
      </c>
      <c r="P1102" s="14">
        <f t="shared" ca="1" si="398"/>
        <v>0.38620080000000001</v>
      </c>
      <c r="Q1102" s="14">
        <f t="shared" si="402"/>
        <v>0</v>
      </c>
      <c r="R1102" s="14">
        <f t="shared" ca="1" si="399"/>
        <v>0</v>
      </c>
      <c r="S1102" s="20">
        <f t="shared" si="406"/>
        <v>0</v>
      </c>
      <c r="T1102" s="14">
        <f t="shared" ref="T1102:T1165" si="407">IF(S1102&gt;0,TRUNC(S1102*C1102,8),0)</f>
        <v>0</v>
      </c>
      <c r="U1102" s="4" t="str">
        <f t="shared" si="400"/>
        <v>J=</v>
      </c>
      <c r="V1102" s="29">
        <f t="shared" si="401"/>
        <v>45495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404"/>
        <v>45466</v>
      </c>
      <c r="B1103" s="144">
        <f t="shared" ca="1" si="388"/>
        <v>380.13694412000001</v>
      </c>
      <c r="C1103" s="14">
        <f t="shared" si="389"/>
        <v>379.75074332000003</v>
      </c>
      <c r="D1103" s="13">
        <f ca="1">IF(A1103&lt;$B$1,VLOOKUP(A1103,[1]DI!$A$4:$B$15000,2,FALSE),0)</f>
        <v>0</v>
      </c>
      <c r="E1103" s="14">
        <f t="shared" ca="1" si="390"/>
        <v>1</v>
      </c>
      <c r="F1103" s="14">
        <f ca="1">(TRUNC(PRODUCT($E$12:$E1102),16))</f>
        <v>1.3762220690689</v>
      </c>
      <c r="G1103" s="14">
        <f t="shared" ca="1" si="391"/>
        <v>1.3751418206178501</v>
      </c>
      <c r="H1103" s="14">
        <f t="shared" ca="1" si="392"/>
        <v>1.00078555</v>
      </c>
      <c r="I1103" s="13">
        <f t="shared" si="405"/>
        <v>0.06</v>
      </c>
      <c r="J1103" s="29">
        <f t="shared" si="403"/>
        <v>45463</v>
      </c>
      <c r="K1103" s="2">
        <f t="shared" si="393"/>
        <v>1</v>
      </c>
      <c r="L1103" s="17">
        <f t="shared" si="394"/>
        <v>1</v>
      </c>
      <c r="M1103" s="12">
        <f t="shared" si="395"/>
        <v>1.0002312529999999</v>
      </c>
      <c r="N1103" s="12">
        <f t="shared" ca="1" si="396"/>
        <v>1.0010169849999999</v>
      </c>
      <c r="O1103" s="179">
        <f t="shared" si="397"/>
        <v>0</v>
      </c>
      <c r="P1103" s="14">
        <f t="shared" ca="1" si="398"/>
        <v>0.38620080000000001</v>
      </c>
      <c r="Q1103" s="14">
        <f t="shared" si="402"/>
        <v>0</v>
      </c>
      <c r="R1103" s="14">
        <f t="shared" ca="1" si="399"/>
        <v>0</v>
      </c>
      <c r="S1103" s="20">
        <f t="shared" si="406"/>
        <v>0</v>
      </c>
      <c r="T1103" s="14">
        <f t="shared" si="407"/>
        <v>0</v>
      </c>
      <c r="U1103" s="4" t="str">
        <f t="shared" si="400"/>
        <v>J=</v>
      </c>
      <c r="V1103" s="29">
        <f t="shared" si="401"/>
        <v>45495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404"/>
        <v>45467</v>
      </c>
      <c r="B1104" s="144">
        <f t="shared" ca="1" si="388"/>
        <v>380.22485149000005</v>
      </c>
      <c r="C1104" s="14">
        <f t="shared" si="389"/>
        <v>379.75074332000003</v>
      </c>
      <c r="D1104" s="13">
        <f ca="1">IF(A1104&lt;$B$1,VLOOKUP(A1104,[1]DI!$A$4:$B$15000,2,FALSE),0)</f>
        <v>0.104</v>
      </c>
      <c r="E1104" s="14">
        <f t="shared" ca="1" si="390"/>
        <v>1.0003926999999999</v>
      </c>
      <c r="F1104" s="14">
        <f ca="1">(TRUNC(PRODUCT($E$12:$E1103),16))</f>
        <v>1.3762220690689</v>
      </c>
      <c r="G1104" s="14">
        <f t="shared" ca="1" si="391"/>
        <v>1.3751418206178501</v>
      </c>
      <c r="H1104" s="14">
        <f t="shared" ca="1" si="392"/>
        <v>1.00078555</v>
      </c>
      <c r="I1104" s="13">
        <f t="shared" si="405"/>
        <v>0.06</v>
      </c>
      <c r="J1104" s="29">
        <f t="shared" si="403"/>
        <v>45463</v>
      </c>
      <c r="K1104" s="2">
        <f t="shared" si="393"/>
        <v>2</v>
      </c>
      <c r="L1104" s="17">
        <f t="shared" si="394"/>
        <v>2</v>
      </c>
      <c r="M1104" s="12">
        <f t="shared" si="395"/>
        <v>1.000462559</v>
      </c>
      <c r="N1104" s="12">
        <f t="shared" ca="1" si="396"/>
        <v>1.0012484719999999</v>
      </c>
      <c r="O1104" s="179">
        <f t="shared" si="397"/>
        <v>0</v>
      </c>
      <c r="P1104" s="14">
        <f t="shared" ca="1" si="398"/>
        <v>0.47410817</v>
      </c>
      <c r="Q1104" s="14">
        <f t="shared" si="402"/>
        <v>0</v>
      </c>
      <c r="R1104" s="14">
        <f t="shared" ca="1" si="399"/>
        <v>0</v>
      </c>
      <c r="S1104" s="20">
        <f t="shared" si="406"/>
        <v>0</v>
      </c>
      <c r="T1104" s="14">
        <f t="shared" si="407"/>
        <v>0</v>
      </c>
      <c r="U1104" s="4" t="str">
        <f t="shared" si="400"/>
        <v>J=</v>
      </c>
      <c r="V1104" s="29">
        <f t="shared" si="401"/>
        <v>45495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404"/>
        <v>45468</v>
      </c>
      <c r="B1105" s="144">
        <f t="shared" ca="1" si="388"/>
        <v>380.46212886000001</v>
      </c>
      <c r="C1105" s="14">
        <f t="shared" si="389"/>
        <v>379.75074332000003</v>
      </c>
      <c r="D1105" s="13">
        <f ca="1">IF(A1105&lt;$B$1,VLOOKUP(A1105,[1]DI!$A$4:$B$15000,2,FALSE),0)</f>
        <v>0.104</v>
      </c>
      <c r="E1105" s="14">
        <f t="shared" ca="1" si="390"/>
        <v>1.0003926999999999</v>
      </c>
      <c r="F1105" s="14">
        <f ca="1">(TRUNC(PRODUCT($E$12:$E1104),16))</f>
        <v>1.3767625114754301</v>
      </c>
      <c r="G1105" s="14">
        <f t="shared" ca="1" si="391"/>
        <v>1.3751418206178501</v>
      </c>
      <c r="H1105" s="14">
        <f t="shared" ca="1" si="392"/>
        <v>1.0011785600000001</v>
      </c>
      <c r="I1105" s="13">
        <f t="shared" si="405"/>
        <v>0.06</v>
      </c>
      <c r="J1105" s="29">
        <f t="shared" si="403"/>
        <v>45463</v>
      </c>
      <c r="K1105" s="2">
        <f t="shared" si="393"/>
        <v>3</v>
      </c>
      <c r="L1105" s="17">
        <f t="shared" si="394"/>
        <v>3</v>
      </c>
      <c r="M1105" s="12">
        <f t="shared" si="395"/>
        <v>1.0006939180000001</v>
      </c>
      <c r="N1105" s="12">
        <f t="shared" ca="1" si="396"/>
        <v>1.0018732960000001</v>
      </c>
      <c r="O1105" s="179">
        <f t="shared" si="397"/>
        <v>0</v>
      </c>
      <c r="P1105" s="14">
        <f t="shared" ca="1" si="398"/>
        <v>0.71138553999999998</v>
      </c>
      <c r="Q1105" s="14">
        <f t="shared" si="402"/>
        <v>0</v>
      </c>
      <c r="R1105" s="14">
        <f t="shared" ca="1" si="399"/>
        <v>0</v>
      </c>
      <c r="S1105" s="20">
        <f t="shared" si="406"/>
        <v>0</v>
      </c>
      <c r="T1105" s="14">
        <f t="shared" si="407"/>
        <v>0</v>
      </c>
      <c r="U1105" s="4" t="str">
        <f t="shared" si="400"/>
        <v>J=</v>
      </c>
      <c r="V1105" s="29">
        <f t="shared" si="401"/>
        <v>45495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404"/>
        <v>45469</v>
      </c>
      <c r="B1106" s="144">
        <f t="shared" ca="1" si="388"/>
        <v>380.69955624000005</v>
      </c>
      <c r="C1106" s="14">
        <f t="shared" si="389"/>
        <v>379.75074332000003</v>
      </c>
      <c r="D1106" s="13">
        <f ca="1">IF(A1106&lt;$B$1,VLOOKUP(A1106,[1]DI!$A$4:$B$15000,2,FALSE),0)</f>
        <v>0.104</v>
      </c>
      <c r="E1106" s="14">
        <f t="shared" ca="1" si="390"/>
        <v>1.0003926999999999</v>
      </c>
      <c r="F1106" s="14">
        <f ca="1">(TRUNC(PRODUCT($E$12:$E1105),16))</f>
        <v>1.3773031661136801</v>
      </c>
      <c r="G1106" s="14">
        <f t="shared" ca="1" si="391"/>
        <v>1.3751418206178501</v>
      </c>
      <c r="H1106" s="14">
        <f t="shared" ca="1" si="392"/>
        <v>1.00157173</v>
      </c>
      <c r="I1106" s="13">
        <f t="shared" si="405"/>
        <v>0.06</v>
      </c>
      <c r="J1106" s="29">
        <f t="shared" si="403"/>
        <v>45463</v>
      </c>
      <c r="K1106" s="2">
        <f t="shared" si="393"/>
        <v>4</v>
      </c>
      <c r="L1106" s="17">
        <f t="shared" si="394"/>
        <v>4</v>
      </c>
      <c r="M1106" s="12">
        <f t="shared" si="395"/>
        <v>1.0009253309999999</v>
      </c>
      <c r="N1106" s="12">
        <f t="shared" ca="1" si="396"/>
        <v>1.0024985150000001</v>
      </c>
      <c r="O1106" s="179">
        <f t="shared" si="397"/>
        <v>0</v>
      </c>
      <c r="P1106" s="14">
        <f t="shared" ca="1" si="398"/>
        <v>0.94881291999999995</v>
      </c>
      <c r="Q1106" s="14">
        <f t="shared" si="402"/>
        <v>0</v>
      </c>
      <c r="R1106" s="14">
        <f t="shared" ca="1" si="399"/>
        <v>0</v>
      </c>
      <c r="S1106" s="20">
        <f t="shared" si="406"/>
        <v>0</v>
      </c>
      <c r="T1106" s="14">
        <f t="shared" si="407"/>
        <v>0</v>
      </c>
      <c r="U1106" s="4" t="str">
        <f t="shared" si="400"/>
        <v>J=</v>
      </c>
      <c r="V1106" s="29">
        <f t="shared" si="401"/>
        <v>45495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404"/>
        <v>45470</v>
      </c>
      <c r="B1107" s="144">
        <f t="shared" ca="1" si="388"/>
        <v>380.93712679000004</v>
      </c>
      <c r="C1107" s="14">
        <f t="shared" si="389"/>
        <v>379.75074332000003</v>
      </c>
      <c r="D1107" s="13">
        <f ca="1">IF(A1107&lt;$B$1,VLOOKUP(A1107,[1]DI!$A$4:$B$15000,2,FALSE),0)</f>
        <v>0.104</v>
      </c>
      <c r="E1107" s="14">
        <f t="shared" ca="1" si="390"/>
        <v>1.0003926999999999</v>
      </c>
      <c r="F1107" s="14">
        <f ca="1">(TRUNC(PRODUCT($E$12:$E1106),16))</f>
        <v>1.3778440330670201</v>
      </c>
      <c r="G1107" s="14">
        <f t="shared" ca="1" si="391"/>
        <v>1.3751418206178501</v>
      </c>
      <c r="H1107" s="14">
        <f t="shared" ca="1" si="392"/>
        <v>1.00196504</v>
      </c>
      <c r="I1107" s="13">
        <f t="shared" si="405"/>
        <v>0.06</v>
      </c>
      <c r="J1107" s="29">
        <f t="shared" si="403"/>
        <v>45463</v>
      </c>
      <c r="K1107" s="2">
        <f t="shared" si="393"/>
        <v>5</v>
      </c>
      <c r="L1107" s="17">
        <f t="shared" si="394"/>
        <v>5</v>
      </c>
      <c r="M1107" s="12">
        <f t="shared" si="395"/>
        <v>1.001156798</v>
      </c>
      <c r="N1107" s="12">
        <f t="shared" ca="1" si="396"/>
        <v>1.003124111</v>
      </c>
      <c r="O1107" s="179">
        <f t="shared" si="397"/>
        <v>0</v>
      </c>
      <c r="P1107" s="14">
        <f t="shared" ca="1" si="398"/>
        <v>1.18638347</v>
      </c>
      <c r="Q1107" s="14">
        <f t="shared" si="402"/>
        <v>0</v>
      </c>
      <c r="R1107" s="14">
        <f t="shared" ca="1" si="399"/>
        <v>0</v>
      </c>
      <c r="S1107" s="20">
        <f t="shared" si="406"/>
        <v>0</v>
      </c>
      <c r="T1107" s="14">
        <f t="shared" si="407"/>
        <v>0</v>
      </c>
      <c r="U1107" s="4" t="str">
        <f t="shared" si="400"/>
        <v>J=</v>
      </c>
      <c r="V1107" s="29">
        <f t="shared" si="401"/>
        <v>45495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404"/>
        <v>45471</v>
      </c>
      <c r="B1108" s="144">
        <f t="shared" ca="1" si="388"/>
        <v>381.17484734000004</v>
      </c>
      <c r="C1108" s="14">
        <f t="shared" si="389"/>
        <v>379.75074332000003</v>
      </c>
      <c r="D1108" s="13">
        <f ca="1">IF(A1108&lt;$B$1,VLOOKUP(A1108,[1]DI!$A$4:$B$15000,2,FALSE),0)</f>
        <v>0.104</v>
      </c>
      <c r="E1108" s="14">
        <f t="shared" ca="1" si="390"/>
        <v>1.0003926999999999</v>
      </c>
      <c r="F1108" s="14">
        <f ca="1">(TRUNC(PRODUCT($E$12:$E1107),16))</f>
        <v>1.3783851124188</v>
      </c>
      <c r="G1108" s="14">
        <f t="shared" ca="1" si="391"/>
        <v>1.3751418206178501</v>
      </c>
      <c r="H1108" s="14">
        <f t="shared" ca="1" si="392"/>
        <v>1.0023585100000001</v>
      </c>
      <c r="I1108" s="13">
        <f t="shared" si="405"/>
        <v>0.06</v>
      </c>
      <c r="J1108" s="29">
        <f t="shared" si="403"/>
        <v>45463</v>
      </c>
      <c r="K1108" s="2">
        <f t="shared" si="393"/>
        <v>6</v>
      </c>
      <c r="L1108" s="17">
        <f t="shared" si="394"/>
        <v>6</v>
      </c>
      <c r="M1108" s="12">
        <f t="shared" si="395"/>
        <v>1.0013883180000001</v>
      </c>
      <c r="N1108" s="12">
        <f t="shared" ca="1" si="396"/>
        <v>1.0037501019999999</v>
      </c>
      <c r="O1108" s="179">
        <f t="shared" si="397"/>
        <v>0</v>
      </c>
      <c r="P1108" s="14">
        <f t="shared" ca="1" si="398"/>
        <v>1.4241040199999999</v>
      </c>
      <c r="Q1108" s="14">
        <f t="shared" si="402"/>
        <v>0</v>
      </c>
      <c r="R1108" s="14">
        <f t="shared" ca="1" si="399"/>
        <v>0</v>
      </c>
      <c r="S1108" s="20">
        <f t="shared" si="406"/>
        <v>0</v>
      </c>
      <c r="T1108" s="14">
        <f t="shared" si="407"/>
        <v>0</v>
      </c>
      <c r="U1108" s="4" t="str">
        <f t="shared" si="400"/>
        <v>J=</v>
      </c>
      <c r="V1108" s="29">
        <f t="shared" si="401"/>
        <v>45495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404"/>
        <v>45472</v>
      </c>
      <c r="B1109" s="144">
        <f t="shared" ca="1" si="388"/>
        <v>381.41271827000003</v>
      </c>
      <c r="C1109" s="14">
        <f t="shared" si="389"/>
        <v>379.75074332000003</v>
      </c>
      <c r="D1109" s="13">
        <f ca="1">IF(A1109&lt;$B$1,VLOOKUP(A1109,[1]DI!$A$4:$B$15000,2,FALSE),0)</f>
        <v>0</v>
      </c>
      <c r="E1109" s="14">
        <f t="shared" ca="1" si="390"/>
        <v>1</v>
      </c>
      <c r="F1109" s="14">
        <f ca="1">(TRUNC(PRODUCT($E$12:$E1108),16))</f>
        <v>1.3789264042524501</v>
      </c>
      <c r="G1109" s="14">
        <f t="shared" ca="1" si="391"/>
        <v>1.3751418206178501</v>
      </c>
      <c r="H1109" s="14">
        <f t="shared" ca="1" si="392"/>
        <v>1.0027521399999999</v>
      </c>
      <c r="I1109" s="13">
        <f t="shared" si="405"/>
        <v>0.06</v>
      </c>
      <c r="J1109" s="29">
        <f t="shared" si="403"/>
        <v>45463</v>
      </c>
      <c r="K1109" s="2">
        <f t="shared" si="393"/>
        <v>6</v>
      </c>
      <c r="L1109" s="17">
        <f t="shared" si="394"/>
        <v>7</v>
      </c>
      <c r="M1109" s="12">
        <f t="shared" si="395"/>
        <v>1.001619891</v>
      </c>
      <c r="N1109" s="12">
        <f t="shared" ca="1" si="396"/>
        <v>1.004376489</v>
      </c>
      <c r="O1109" s="179">
        <f t="shared" si="397"/>
        <v>0</v>
      </c>
      <c r="P1109" s="14">
        <f t="shared" ca="1" si="398"/>
        <v>1.6619749500000001</v>
      </c>
      <c r="Q1109" s="14">
        <f t="shared" si="402"/>
        <v>0</v>
      </c>
      <c r="R1109" s="14">
        <f t="shared" ca="1" si="399"/>
        <v>0</v>
      </c>
      <c r="S1109" s="20">
        <f t="shared" si="406"/>
        <v>0</v>
      </c>
      <c r="T1109" s="14">
        <f t="shared" si="407"/>
        <v>0</v>
      </c>
      <c r="U1109" s="4" t="str">
        <f t="shared" si="400"/>
        <v>J=</v>
      </c>
      <c r="V1109" s="29">
        <f t="shared" si="401"/>
        <v>45495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404"/>
        <v>45473</v>
      </c>
      <c r="B1110" s="144">
        <f t="shared" ca="1" si="388"/>
        <v>381.41271827000003</v>
      </c>
      <c r="C1110" s="14">
        <f t="shared" si="389"/>
        <v>379.75074332000003</v>
      </c>
      <c r="D1110" s="13">
        <f ca="1">IF(A1110&lt;$B$1,VLOOKUP(A1110,[1]DI!$A$4:$B$15000,2,FALSE),0)</f>
        <v>0</v>
      </c>
      <c r="E1110" s="14">
        <f t="shared" ca="1" si="390"/>
        <v>1</v>
      </c>
      <c r="F1110" s="14">
        <f ca="1">(TRUNC(PRODUCT($E$12:$E1109),16))</f>
        <v>1.3789264042524501</v>
      </c>
      <c r="G1110" s="14">
        <f t="shared" ca="1" si="391"/>
        <v>1.3751418206178501</v>
      </c>
      <c r="H1110" s="14">
        <f t="shared" ca="1" si="392"/>
        <v>1.0027521399999999</v>
      </c>
      <c r="I1110" s="13">
        <f t="shared" si="405"/>
        <v>0.06</v>
      </c>
      <c r="J1110" s="29">
        <f t="shared" si="403"/>
        <v>45463</v>
      </c>
      <c r="K1110" s="2">
        <f t="shared" si="393"/>
        <v>6</v>
      </c>
      <c r="L1110" s="17">
        <f t="shared" si="394"/>
        <v>7</v>
      </c>
      <c r="M1110" s="12">
        <f t="shared" si="395"/>
        <v>1.001619891</v>
      </c>
      <c r="N1110" s="12">
        <f t="shared" ca="1" si="396"/>
        <v>1.004376489</v>
      </c>
      <c r="O1110" s="179">
        <f t="shared" si="397"/>
        <v>0</v>
      </c>
      <c r="P1110" s="14">
        <f t="shared" ca="1" si="398"/>
        <v>1.6619749500000001</v>
      </c>
      <c r="Q1110" s="14">
        <f t="shared" si="402"/>
        <v>0</v>
      </c>
      <c r="R1110" s="14">
        <f t="shared" ca="1" si="399"/>
        <v>0</v>
      </c>
      <c r="S1110" s="20">
        <f t="shared" si="406"/>
        <v>0</v>
      </c>
      <c r="T1110" s="14">
        <f t="shared" si="407"/>
        <v>0</v>
      </c>
      <c r="U1110" s="4" t="str">
        <f t="shared" si="400"/>
        <v>J=</v>
      </c>
      <c r="V1110" s="29">
        <f t="shared" si="401"/>
        <v>45495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404"/>
        <v>45474</v>
      </c>
      <c r="B1111" s="144">
        <f t="shared" ca="1" si="388"/>
        <v>381.41271827000003</v>
      </c>
      <c r="C1111" s="14">
        <f t="shared" si="389"/>
        <v>379.75074332000003</v>
      </c>
      <c r="D1111" s="13">
        <f ca="1">IF(A1111&lt;$B$1,VLOOKUP(A1111,[1]DI!$A$4:$B$15000,2,FALSE),0)</f>
        <v>0.104</v>
      </c>
      <c r="E1111" s="14">
        <f t="shared" ca="1" si="390"/>
        <v>1.0003926999999999</v>
      </c>
      <c r="F1111" s="14">
        <f ca="1">(TRUNC(PRODUCT($E$12:$E1110),16))</f>
        <v>1.3789264042524501</v>
      </c>
      <c r="G1111" s="14">
        <f t="shared" ca="1" si="391"/>
        <v>1.3751418206178501</v>
      </c>
      <c r="H1111" s="14">
        <f t="shared" ca="1" si="392"/>
        <v>1.0027521399999999</v>
      </c>
      <c r="I1111" s="13">
        <f t="shared" si="405"/>
        <v>0.06</v>
      </c>
      <c r="J1111" s="29">
        <f t="shared" si="403"/>
        <v>45463</v>
      </c>
      <c r="K1111" s="2">
        <f t="shared" si="393"/>
        <v>7</v>
      </c>
      <c r="L1111" s="17">
        <f t="shared" si="394"/>
        <v>7</v>
      </c>
      <c r="M1111" s="12">
        <f t="shared" si="395"/>
        <v>1.001619891</v>
      </c>
      <c r="N1111" s="12">
        <f t="shared" ca="1" si="396"/>
        <v>1.004376489</v>
      </c>
      <c r="O1111" s="179">
        <f t="shared" si="397"/>
        <v>0</v>
      </c>
      <c r="P1111" s="14">
        <f t="shared" ca="1" si="398"/>
        <v>1.6619749500000001</v>
      </c>
      <c r="Q1111" s="14">
        <f t="shared" si="402"/>
        <v>0</v>
      </c>
      <c r="R1111" s="14">
        <f t="shared" ca="1" si="399"/>
        <v>0</v>
      </c>
      <c r="S1111" s="20">
        <f t="shared" si="406"/>
        <v>0</v>
      </c>
      <c r="T1111" s="14">
        <f t="shared" si="407"/>
        <v>0</v>
      </c>
      <c r="U1111" s="4" t="str">
        <f t="shared" si="400"/>
        <v>J=</v>
      </c>
      <c r="V1111" s="29">
        <f t="shared" si="401"/>
        <v>45495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404"/>
        <v>45475</v>
      </c>
      <c r="B1112" s="144">
        <f t="shared" ca="1" si="388"/>
        <v>381.65073654000003</v>
      </c>
      <c r="C1112" s="14">
        <f t="shared" si="389"/>
        <v>379.75074332000003</v>
      </c>
      <c r="D1112" s="13">
        <f ca="1">IF(A1112&lt;$B$1,VLOOKUP(A1112,[1]DI!$A$4:$B$15000,2,FALSE),0)</f>
        <v>0.104</v>
      </c>
      <c r="E1112" s="14">
        <f t="shared" ca="1" si="390"/>
        <v>1.0003926999999999</v>
      </c>
      <c r="F1112" s="14">
        <f ca="1">(TRUNC(PRODUCT($E$12:$E1111),16))</f>
        <v>1.3794679086513999</v>
      </c>
      <c r="G1112" s="14">
        <f t="shared" ca="1" si="391"/>
        <v>1.3751418206178501</v>
      </c>
      <c r="H1112" s="14">
        <f t="shared" ca="1" si="392"/>
        <v>1.0031459199999999</v>
      </c>
      <c r="I1112" s="13">
        <f t="shared" si="405"/>
        <v>0.06</v>
      </c>
      <c r="J1112" s="29">
        <f t="shared" si="403"/>
        <v>45463</v>
      </c>
      <c r="K1112" s="2">
        <f t="shared" si="393"/>
        <v>8</v>
      </c>
      <c r="L1112" s="17">
        <f t="shared" si="394"/>
        <v>8</v>
      </c>
      <c r="M1112" s="12">
        <f t="shared" si="395"/>
        <v>1.0018515189999999</v>
      </c>
      <c r="N1112" s="12">
        <f t="shared" ca="1" si="396"/>
        <v>1.005003264</v>
      </c>
      <c r="O1112" s="179">
        <f t="shared" si="397"/>
        <v>0</v>
      </c>
      <c r="P1112" s="14">
        <f t="shared" ca="1" si="398"/>
        <v>1.89999322</v>
      </c>
      <c r="Q1112" s="14">
        <f t="shared" si="402"/>
        <v>0</v>
      </c>
      <c r="R1112" s="14">
        <f t="shared" ca="1" si="399"/>
        <v>0</v>
      </c>
      <c r="S1112" s="20">
        <f t="shared" si="406"/>
        <v>0</v>
      </c>
      <c r="T1112" s="14">
        <f t="shared" si="407"/>
        <v>0</v>
      </c>
      <c r="U1112" s="4" t="str">
        <f t="shared" si="400"/>
        <v>J=</v>
      </c>
      <c r="V1112" s="29">
        <f t="shared" si="401"/>
        <v>45495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404"/>
        <v>45476</v>
      </c>
      <c r="B1113" s="144">
        <f t="shared" ref="B1113:B1176" ca="1" si="408">IF(A1113&lt;=TODAY(),C1113+P1113,IF(AND(A1113&gt;TODAY(),A1113&lt;=$B$1),IF(VLOOKUP(TODAY(),$A$10:$D$5000,4,FALSE)=0,"n.d",C1113+P1113),"n.d"))</f>
        <v>381.88890443000003</v>
      </c>
      <c r="C1113" s="14">
        <f t="shared" ref="C1113:C1176" si="409">(C1112-T1112)</f>
        <v>379.75074332000003</v>
      </c>
      <c r="D1113" s="13">
        <f ca="1">IF(A1113&lt;$B$1,VLOOKUP(A1113,[1]DI!$A$4:$B$15000,2,FALSE),0)</f>
        <v>0.104</v>
      </c>
      <c r="E1113" s="14">
        <f t="shared" ref="E1113:E1176" ca="1" si="410">ROUND(((1+D1113)^(1/252)),8)</f>
        <v>1.0003926999999999</v>
      </c>
      <c r="F1113" s="14">
        <f ca="1">(TRUNC(PRODUCT($E$12:$E1112),16))</f>
        <v>1.3800096256991301</v>
      </c>
      <c r="G1113" s="14">
        <f t="shared" ref="G1113:G1176" ca="1" si="411">IF(O1112&gt;0,F1112,G1112)</f>
        <v>1.3751418206178501</v>
      </c>
      <c r="H1113" s="14">
        <f t="shared" ref="H1113:H1176" ca="1" si="412">ROUND(F1113/G1113,8)</f>
        <v>1.0035398600000001</v>
      </c>
      <c r="I1113" s="13">
        <f t="shared" si="405"/>
        <v>0.06</v>
      </c>
      <c r="J1113" s="29">
        <f t="shared" si="403"/>
        <v>45463</v>
      </c>
      <c r="K1113" s="2">
        <f t="shared" ref="K1113:K1176" si="413">IF(A1113&gt;J1113,IF(NETWORKDAYS(J1113,A1113,$Y$160:$Y$544)-1=0,1,NETWORKDAYS(J1113,A1113,$Y$160:$Y$544)-1),0)</f>
        <v>9</v>
      </c>
      <c r="L1113" s="17">
        <f t="shared" ref="L1113:L1176" si="414">IF(AND(K1113=1,K1112=1),1,IF(K1113&gt;0,IF(K1113=K1112,K1113+1,K1113),0))</f>
        <v>9</v>
      </c>
      <c r="M1113" s="12">
        <f t="shared" ref="M1113:M1176" si="415">ROUND((I1113+1)^(L1113/252),9)</f>
        <v>1.0020831990000001</v>
      </c>
      <c r="N1113" s="12">
        <f t="shared" ref="N1113:N1176" ca="1" si="416">ROUND(H1113*M1113,9)</f>
        <v>1.0056304330000001</v>
      </c>
      <c r="O1113" s="179">
        <f t="shared" ref="O1113:O1176" si="417">IF(VLOOKUP(A1113,Z$12:AG$150,8)=VLOOKUP(A1112,Z$12:AG$150,8),0,VLOOKUP(A1113,Z$12:AG$150,8))</f>
        <v>0</v>
      </c>
      <c r="P1113" s="14">
        <f t="shared" ref="P1113:P1176" ca="1" si="418">TRUNC(((N1113-1)*C1113),8)+TRUNC(R1112*N1113,8)</f>
        <v>2.13816111</v>
      </c>
      <c r="Q1113" s="14">
        <f t="shared" si="402"/>
        <v>0</v>
      </c>
      <c r="R1113" s="14">
        <f t="shared" ref="R1113:R1176" ca="1" si="419">IF(O1113&gt;0,P1113-Q1113,R1112)</f>
        <v>0</v>
      </c>
      <c r="S1113" s="20">
        <f t="shared" si="406"/>
        <v>0</v>
      </c>
      <c r="T1113" s="14">
        <f t="shared" si="407"/>
        <v>0</v>
      </c>
      <c r="U1113" s="4" t="str">
        <f t="shared" ref="U1113:U1176" si="420">IF(O1112&gt;0,VLOOKUP(O1112,Y$12:AI$150,10),U1112)</f>
        <v>J=</v>
      </c>
      <c r="V1113" s="29">
        <f t="shared" ref="V1113:V1176" si="421">IF(O1112&gt;0,VLOOKUP(O1112,Y$12:AI$150,11),V1112)</f>
        <v>45495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ht="15" x14ac:dyDescent="0.25">
      <c r="A1114" s="35">
        <f t="shared" si="404"/>
        <v>45477</v>
      </c>
      <c r="B1114" s="144">
        <f t="shared" ca="1" si="408"/>
        <v>382.12722005000001</v>
      </c>
      <c r="C1114" s="14">
        <f t="shared" si="409"/>
        <v>379.75074332000003</v>
      </c>
      <c r="D1114" s="13">
        <f ca="1">IF(A1114&lt;$B$1,VLOOKUP(A1114,[1]DI!$A$4:$B$15000,2,FALSE),0)</f>
        <v>0.104</v>
      </c>
      <c r="E1114" s="14">
        <f t="shared" ca="1" si="410"/>
        <v>1.0003926999999999</v>
      </c>
      <c r="F1114" s="14">
        <f ca="1">(TRUNC(PRODUCT($E$12:$E1113),16))</f>
        <v>1.3805515554791401</v>
      </c>
      <c r="G1114" s="14">
        <f t="shared" ca="1" si="411"/>
        <v>1.3751418206178501</v>
      </c>
      <c r="H1114" s="14">
        <f t="shared" ca="1" si="412"/>
        <v>1.00393395</v>
      </c>
      <c r="I1114" s="13">
        <f t="shared" si="405"/>
        <v>0.06</v>
      </c>
      <c r="J1114" s="29">
        <f t="shared" si="403"/>
        <v>45463</v>
      </c>
      <c r="K1114" s="2">
        <f t="shared" si="413"/>
        <v>10</v>
      </c>
      <c r="L1114" s="17">
        <f t="shared" si="414"/>
        <v>10</v>
      </c>
      <c r="M1114" s="12">
        <f t="shared" si="415"/>
        <v>1.0023149339999999</v>
      </c>
      <c r="N1114" s="12">
        <f t="shared" ca="1" si="416"/>
        <v>1.006257991</v>
      </c>
      <c r="O1114" s="179">
        <v>27</v>
      </c>
      <c r="P1114" s="14">
        <f t="shared" ca="1" si="418"/>
        <v>2.3764767299999998</v>
      </c>
      <c r="Q1114" s="14">
        <f ca="1">P1114</f>
        <v>2.3764767299999998</v>
      </c>
      <c r="R1114" s="14">
        <f t="shared" ca="1" si="419"/>
        <v>0</v>
      </c>
      <c r="S1114" s="152">
        <f>T1114/C1114</f>
        <v>4.7935129871913788E-3</v>
      </c>
      <c r="T1114" s="147">
        <v>1.82034012</v>
      </c>
      <c r="U1114" s="4" t="str">
        <f t="shared" si="420"/>
        <v>J=</v>
      </c>
      <c r="V1114" s="29">
        <f t="shared" si="421"/>
        <v>45495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404"/>
        <v>45478</v>
      </c>
      <c r="B1115" s="144">
        <f t="shared" ca="1" si="408"/>
        <v>378.16624840000003</v>
      </c>
      <c r="C1115" s="14">
        <f t="shared" si="409"/>
        <v>377.9304032</v>
      </c>
      <c r="D1115" s="13">
        <f ca="1">IF(A1115&lt;$B$1,VLOOKUP(A1115,[1]DI!$A$4:$B$15000,2,FALSE),0)</f>
        <v>0.104</v>
      </c>
      <c r="E1115" s="14">
        <f t="shared" ca="1" si="410"/>
        <v>1.0003926999999999</v>
      </c>
      <c r="F1115" s="14">
        <f ca="1">(TRUNC(PRODUCT($E$12:$E1114),16))</f>
        <v>1.38109369807497</v>
      </c>
      <c r="G1115" s="14">
        <f t="shared" ca="1" si="411"/>
        <v>1.3805515554791401</v>
      </c>
      <c r="H1115" s="14">
        <f t="shared" ca="1" si="412"/>
        <v>1.0003926999999999</v>
      </c>
      <c r="I1115" s="13">
        <f t="shared" si="405"/>
        <v>0.06</v>
      </c>
      <c r="J1115" s="29">
        <f t="shared" si="403"/>
        <v>45477</v>
      </c>
      <c r="K1115" s="2">
        <f t="shared" si="413"/>
        <v>1</v>
      </c>
      <c r="L1115" s="17">
        <f t="shared" si="414"/>
        <v>1</v>
      </c>
      <c r="M1115" s="12">
        <f t="shared" si="415"/>
        <v>1.0002312529999999</v>
      </c>
      <c r="N1115" s="12">
        <f t="shared" ca="1" si="416"/>
        <v>1.000624044</v>
      </c>
      <c r="O1115" s="179">
        <f t="shared" si="417"/>
        <v>0</v>
      </c>
      <c r="P1115" s="14">
        <f t="shared" ca="1" si="418"/>
        <v>0.2358452</v>
      </c>
      <c r="Q1115" s="14">
        <v>0</v>
      </c>
      <c r="R1115" s="14">
        <f t="shared" ca="1" si="419"/>
        <v>0</v>
      </c>
      <c r="S1115" s="20">
        <f t="shared" si="406"/>
        <v>0</v>
      </c>
      <c r="T1115" s="14">
        <f t="shared" si="407"/>
        <v>0</v>
      </c>
      <c r="U1115" s="4" t="str">
        <f t="shared" si="420"/>
        <v>J=</v>
      </c>
      <c r="V1115" s="29">
        <f t="shared" si="421"/>
        <v>45524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404"/>
        <v>45479</v>
      </c>
      <c r="B1116" s="144">
        <f t="shared" ca="1" si="408"/>
        <v>378.31475275000003</v>
      </c>
      <c r="C1116" s="14">
        <f t="shared" si="409"/>
        <v>377.9304032</v>
      </c>
      <c r="D1116" s="13">
        <f ca="1">IF(A1116&lt;$B$1,VLOOKUP(A1116,[1]DI!$A$4:$B$15000,2,FALSE),0)</f>
        <v>0</v>
      </c>
      <c r="E1116" s="14">
        <f t="shared" ca="1" si="410"/>
        <v>1</v>
      </c>
      <c r="F1116" s="14">
        <f ca="1">(TRUNC(PRODUCT($E$12:$E1115),16))</f>
        <v>1.3816360535702099</v>
      </c>
      <c r="G1116" s="14">
        <f t="shared" ca="1" si="411"/>
        <v>1.3805515554791401</v>
      </c>
      <c r="H1116" s="14">
        <f t="shared" ca="1" si="412"/>
        <v>1.00078555</v>
      </c>
      <c r="I1116" s="13">
        <f t="shared" si="405"/>
        <v>0.06</v>
      </c>
      <c r="J1116" s="29">
        <f t="shared" si="403"/>
        <v>45477</v>
      </c>
      <c r="K1116" s="2">
        <f t="shared" si="413"/>
        <v>1</v>
      </c>
      <c r="L1116" s="17">
        <f t="shared" si="414"/>
        <v>1</v>
      </c>
      <c r="M1116" s="12">
        <f t="shared" si="415"/>
        <v>1.0002312529999999</v>
      </c>
      <c r="N1116" s="12">
        <f t="shared" ca="1" si="416"/>
        <v>1.0010169849999999</v>
      </c>
      <c r="O1116" s="179">
        <f t="shared" si="417"/>
        <v>0</v>
      </c>
      <c r="P1116" s="14">
        <f t="shared" ca="1" si="418"/>
        <v>0.38434954999999998</v>
      </c>
      <c r="Q1116" s="14">
        <f t="shared" si="402"/>
        <v>0</v>
      </c>
      <c r="R1116" s="14">
        <f t="shared" ca="1" si="419"/>
        <v>0</v>
      </c>
      <c r="S1116" s="20">
        <f t="shared" si="406"/>
        <v>0</v>
      </c>
      <c r="T1116" s="14">
        <f t="shared" si="407"/>
        <v>0</v>
      </c>
      <c r="U1116" s="4" t="str">
        <f t="shared" si="420"/>
        <v>J=</v>
      </c>
      <c r="V1116" s="29">
        <f t="shared" si="421"/>
        <v>45524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404"/>
        <v>45480</v>
      </c>
      <c r="B1117" s="144">
        <f t="shared" ca="1" si="408"/>
        <v>378.31475275000003</v>
      </c>
      <c r="C1117" s="14">
        <f t="shared" si="409"/>
        <v>377.9304032</v>
      </c>
      <c r="D1117" s="13">
        <f ca="1">IF(A1117&lt;$B$1,VLOOKUP(A1117,[1]DI!$A$4:$B$15000,2,FALSE),0)</f>
        <v>0</v>
      </c>
      <c r="E1117" s="14">
        <f t="shared" ca="1" si="410"/>
        <v>1</v>
      </c>
      <c r="F1117" s="14">
        <f ca="1">(TRUNC(PRODUCT($E$12:$E1116),16))</f>
        <v>1.3816360535702099</v>
      </c>
      <c r="G1117" s="14">
        <f t="shared" ca="1" si="411"/>
        <v>1.3805515554791401</v>
      </c>
      <c r="H1117" s="14">
        <f t="shared" ca="1" si="412"/>
        <v>1.00078555</v>
      </c>
      <c r="I1117" s="13">
        <f t="shared" si="405"/>
        <v>0.06</v>
      </c>
      <c r="J1117" s="29">
        <f t="shared" si="403"/>
        <v>45477</v>
      </c>
      <c r="K1117" s="2">
        <f t="shared" si="413"/>
        <v>1</v>
      </c>
      <c r="L1117" s="17">
        <f t="shared" si="414"/>
        <v>1</v>
      </c>
      <c r="M1117" s="12">
        <f t="shared" si="415"/>
        <v>1.0002312529999999</v>
      </c>
      <c r="N1117" s="12">
        <f t="shared" ca="1" si="416"/>
        <v>1.0010169849999999</v>
      </c>
      <c r="O1117" s="179">
        <f t="shared" si="417"/>
        <v>0</v>
      </c>
      <c r="P1117" s="14">
        <f t="shared" ca="1" si="418"/>
        <v>0.38434954999999998</v>
      </c>
      <c r="Q1117" s="14">
        <f t="shared" si="402"/>
        <v>0</v>
      </c>
      <c r="R1117" s="14">
        <f t="shared" ca="1" si="419"/>
        <v>0</v>
      </c>
      <c r="S1117" s="20">
        <f t="shared" si="406"/>
        <v>0</v>
      </c>
      <c r="T1117" s="14">
        <f t="shared" si="407"/>
        <v>0</v>
      </c>
      <c r="U1117" s="4" t="str">
        <f t="shared" si="420"/>
        <v>J=</v>
      </c>
      <c r="V1117" s="29">
        <f t="shared" si="421"/>
        <v>45524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404"/>
        <v>45481</v>
      </c>
      <c r="B1118" s="144">
        <f t="shared" ca="1" si="408"/>
        <v>378.40223872000001</v>
      </c>
      <c r="C1118" s="14">
        <f t="shared" si="409"/>
        <v>377.9304032</v>
      </c>
      <c r="D1118" s="13">
        <f ca="1">IF(A1118&lt;$B$1,VLOOKUP(A1118,[1]DI!$A$4:$B$15000,2,FALSE),0)</f>
        <v>0.104</v>
      </c>
      <c r="E1118" s="14">
        <f t="shared" ca="1" si="410"/>
        <v>1.0003926999999999</v>
      </c>
      <c r="F1118" s="14">
        <f ca="1">(TRUNC(PRODUCT($E$12:$E1117),16))</f>
        <v>1.3816360535702099</v>
      </c>
      <c r="G1118" s="14">
        <f t="shared" ca="1" si="411"/>
        <v>1.3805515554791401</v>
      </c>
      <c r="H1118" s="14">
        <f t="shared" ca="1" si="412"/>
        <v>1.00078555</v>
      </c>
      <c r="I1118" s="13">
        <f t="shared" si="405"/>
        <v>0.06</v>
      </c>
      <c r="J1118" s="29">
        <f t="shared" si="403"/>
        <v>45477</v>
      </c>
      <c r="K1118" s="2">
        <f t="shared" si="413"/>
        <v>2</v>
      </c>
      <c r="L1118" s="17">
        <f t="shared" si="414"/>
        <v>2</v>
      </c>
      <c r="M1118" s="12">
        <f t="shared" si="415"/>
        <v>1.000462559</v>
      </c>
      <c r="N1118" s="12">
        <f t="shared" ca="1" si="416"/>
        <v>1.0012484719999999</v>
      </c>
      <c r="O1118" s="179">
        <f t="shared" si="417"/>
        <v>0</v>
      </c>
      <c r="P1118" s="14">
        <f t="shared" ca="1" si="418"/>
        <v>0.47183552000000001</v>
      </c>
      <c r="Q1118" s="14">
        <f t="shared" si="402"/>
        <v>0</v>
      </c>
      <c r="R1118" s="14">
        <f t="shared" ca="1" si="419"/>
        <v>0</v>
      </c>
      <c r="S1118" s="20">
        <f t="shared" si="406"/>
        <v>0</v>
      </c>
      <c r="T1118" s="14">
        <f t="shared" si="407"/>
        <v>0</v>
      </c>
      <c r="U1118" s="4" t="str">
        <f t="shared" si="420"/>
        <v>J=</v>
      </c>
      <c r="V1118" s="29">
        <f t="shared" si="421"/>
        <v>45524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404"/>
        <v>45482</v>
      </c>
      <c r="B1119" s="144">
        <f t="shared" ca="1" si="408"/>
        <v>378.63837870999998</v>
      </c>
      <c r="C1119" s="14">
        <f t="shared" si="409"/>
        <v>377.9304032</v>
      </c>
      <c r="D1119" s="13">
        <f ca="1">IF(A1119&lt;$B$1,VLOOKUP(A1119,[1]DI!$A$4:$B$15000,2,FALSE),0)</f>
        <v>0.104</v>
      </c>
      <c r="E1119" s="14">
        <f t="shared" ca="1" si="410"/>
        <v>1.0003926999999999</v>
      </c>
      <c r="F1119" s="14">
        <f ca="1">(TRUNC(PRODUCT($E$12:$E1118),16))</f>
        <v>1.38217862204845</v>
      </c>
      <c r="G1119" s="14">
        <f t="shared" ca="1" si="411"/>
        <v>1.3805515554791401</v>
      </c>
      <c r="H1119" s="14">
        <f t="shared" ca="1" si="412"/>
        <v>1.0011785600000001</v>
      </c>
      <c r="I1119" s="13">
        <f t="shared" si="405"/>
        <v>0.06</v>
      </c>
      <c r="J1119" s="29">
        <f t="shared" si="403"/>
        <v>45477</v>
      </c>
      <c r="K1119" s="2">
        <f t="shared" si="413"/>
        <v>3</v>
      </c>
      <c r="L1119" s="17">
        <f t="shared" si="414"/>
        <v>3</v>
      </c>
      <c r="M1119" s="12">
        <f t="shared" si="415"/>
        <v>1.0006939180000001</v>
      </c>
      <c r="N1119" s="12">
        <f t="shared" ca="1" si="416"/>
        <v>1.0018732960000001</v>
      </c>
      <c r="O1119" s="179">
        <f t="shared" si="417"/>
        <v>0</v>
      </c>
      <c r="P1119" s="14">
        <f t="shared" ca="1" si="418"/>
        <v>0.70797551000000003</v>
      </c>
      <c r="Q1119" s="14">
        <f t="shared" si="402"/>
        <v>0</v>
      </c>
      <c r="R1119" s="14">
        <f t="shared" ca="1" si="419"/>
        <v>0</v>
      </c>
      <c r="S1119" s="20">
        <f t="shared" si="406"/>
        <v>0</v>
      </c>
      <c r="T1119" s="14">
        <f t="shared" si="407"/>
        <v>0</v>
      </c>
      <c r="U1119" s="4" t="str">
        <f t="shared" si="420"/>
        <v>J=</v>
      </c>
      <c r="V1119" s="29">
        <f t="shared" si="421"/>
        <v>45524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404"/>
        <v>45483</v>
      </c>
      <c r="B1120" s="144">
        <f t="shared" ca="1" si="408"/>
        <v>378.87466798000003</v>
      </c>
      <c r="C1120" s="14">
        <f t="shared" si="409"/>
        <v>377.9304032</v>
      </c>
      <c r="D1120" s="13">
        <f ca="1">IF(A1120&lt;$B$1,VLOOKUP(A1120,[1]DI!$A$4:$B$15000,2,FALSE),0)</f>
        <v>0.104</v>
      </c>
      <c r="E1120" s="14">
        <f t="shared" ca="1" si="410"/>
        <v>1.0003926999999999</v>
      </c>
      <c r="F1120" s="14">
        <f ca="1">(TRUNC(PRODUCT($E$12:$E1119),16))</f>
        <v>1.38272140359332</v>
      </c>
      <c r="G1120" s="14">
        <f t="shared" ca="1" si="411"/>
        <v>1.3805515554791401</v>
      </c>
      <c r="H1120" s="14">
        <f t="shared" ca="1" si="412"/>
        <v>1.00157173</v>
      </c>
      <c r="I1120" s="13">
        <f t="shared" si="405"/>
        <v>0.06</v>
      </c>
      <c r="J1120" s="29">
        <f t="shared" si="403"/>
        <v>45477</v>
      </c>
      <c r="K1120" s="2">
        <f t="shared" si="413"/>
        <v>4</v>
      </c>
      <c r="L1120" s="17">
        <f t="shared" si="414"/>
        <v>4</v>
      </c>
      <c r="M1120" s="12">
        <f t="shared" si="415"/>
        <v>1.0009253309999999</v>
      </c>
      <c r="N1120" s="12">
        <f t="shared" ca="1" si="416"/>
        <v>1.0024985150000001</v>
      </c>
      <c r="O1120" s="179">
        <f t="shared" si="417"/>
        <v>0</v>
      </c>
      <c r="P1120" s="14">
        <f t="shared" ca="1" si="418"/>
        <v>0.94426478000000003</v>
      </c>
      <c r="Q1120" s="14">
        <f t="shared" si="402"/>
        <v>0</v>
      </c>
      <c r="R1120" s="14">
        <f t="shared" ca="1" si="419"/>
        <v>0</v>
      </c>
      <c r="S1120" s="20">
        <f t="shared" si="406"/>
        <v>0</v>
      </c>
      <c r="T1120" s="14">
        <f t="shared" si="407"/>
        <v>0</v>
      </c>
      <c r="U1120" s="4" t="str">
        <f t="shared" si="420"/>
        <v>J=</v>
      </c>
      <c r="V1120" s="29">
        <f t="shared" si="421"/>
        <v>45524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404"/>
        <v>45484</v>
      </c>
      <c r="B1121" s="144">
        <f t="shared" ca="1" si="408"/>
        <v>379.11109972000003</v>
      </c>
      <c r="C1121" s="14">
        <f t="shared" si="409"/>
        <v>377.9304032</v>
      </c>
      <c r="D1121" s="13">
        <f ca="1">IF(A1121&lt;$B$1,VLOOKUP(A1121,[1]DI!$A$4:$B$15000,2,FALSE),0)</f>
        <v>0.104</v>
      </c>
      <c r="E1121" s="14">
        <f t="shared" ca="1" si="410"/>
        <v>1.0003926999999999</v>
      </c>
      <c r="F1121" s="14">
        <f ca="1">(TRUNC(PRODUCT($E$12:$E1120),16))</f>
        <v>1.38326439828851</v>
      </c>
      <c r="G1121" s="14">
        <f t="shared" ca="1" si="411"/>
        <v>1.3805515554791401</v>
      </c>
      <c r="H1121" s="14">
        <f t="shared" ca="1" si="412"/>
        <v>1.00196504</v>
      </c>
      <c r="I1121" s="13">
        <f t="shared" si="405"/>
        <v>0.06</v>
      </c>
      <c r="J1121" s="29">
        <f t="shared" si="403"/>
        <v>45477</v>
      </c>
      <c r="K1121" s="2">
        <f t="shared" si="413"/>
        <v>5</v>
      </c>
      <c r="L1121" s="17">
        <f t="shared" si="414"/>
        <v>5</v>
      </c>
      <c r="M1121" s="12">
        <f t="shared" si="415"/>
        <v>1.001156798</v>
      </c>
      <c r="N1121" s="12">
        <f t="shared" ca="1" si="416"/>
        <v>1.003124111</v>
      </c>
      <c r="O1121" s="179">
        <f t="shared" si="417"/>
        <v>0</v>
      </c>
      <c r="P1121" s="14">
        <f t="shared" ca="1" si="418"/>
        <v>1.1806965199999999</v>
      </c>
      <c r="Q1121" s="14">
        <f t="shared" si="402"/>
        <v>0</v>
      </c>
      <c r="R1121" s="14">
        <f t="shared" ca="1" si="419"/>
        <v>0</v>
      </c>
      <c r="S1121" s="20">
        <f t="shared" si="406"/>
        <v>0</v>
      </c>
      <c r="T1121" s="14">
        <f t="shared" si="407"/>
        <v>0</v>
      </c>
      <c r="U1121" s="4" t="str">
        <f t="shared" si="420"/>
        <v>J=</v>
      </c>
      <c r="V1121" s="29">
        <f t="shared" si="421"/>
        <v>45524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404"/>
        <v>45485</v>
      </c>
      <c r="B1122" s="144">
        <f t="shared" ca="1" si="408"/>
        <v>379.34768076</v>
      </c>
      <c r="C1122" s="14">
        <f t="shared" si="409"/>
        <v>377.9304032</v>
      </c>
      <c r="D1122" s="13">
        <f ca="1">IF(A1122&lt;$B$1,VLOOKUP(A1122,[1]DI!$A$4:$B$15000,2,FALSE),0)</f>
        <v>0.104</v>
      </c>
      <c r="E1122" s="14">
        <f t="shared" ca="1" si="410"/>
        <v>1.0003926999999999</v>
      </c>
      <c r="F1122" s="14">
        <f ca="1">(TRUNC(PRODUCT($E$12:$E1121),16))</f>
        <v>1.38380760621772</v>
      </c>
      <c r="G1122" s="14">
        <f t="shared" ca="1" si="411"/>
        <v>1.3805515554791401</v>
      </c>
      <c r="H1122" s="14">
        <f t="shared" ca="1" si="412"/>
        <v>1.0023585100000001</v>
      </c>
      <c r="I1122" s="13">
        <f t="shared" si="405"/>
        <v>0.06</v>
      </c>
      <c r="J1122" s="29">
        <f t="shared" si="403"/>
        <v>45477</v>
      </c>
      <c r="K1122" s="2">
        <f t="shared" si="413"/>
        <v>6</v>
      </c>
      <c r="L1122" s="17">
        <f t="shared" si="414"/>
        <v>6</v>
      </c>
      <c r="M1122" s="12">
        <f t="shared" si="415"/>
        <v>1.0013883180000001</v>
      </c>
      <c r="N1122" s="12">
        <f t="shared" ca="1" si="416"/>
        <v>1.0037501019999999</v>
      </c>
      <c r="O1122" s="179">
        <f t="shared" si="417"/>
        <v>0</v>
      </c>
      <c r="P1122" s="14">
        <f t="shared" ca="1" si="418"/>
        <v>1.41727756</v>
      </c>
      <c r="Q1122" s="14">
        <f t="shared" si="402"/>
        <v>0</v>
      </c>
      <c r="R1122" s="14">
        <f t="shared" ca="1" si="419"/>
        <v>0</v>
      </c>
      <c r="S1122" s="20">
        <f t="shared" si="406"/>
        <v>0</v>
      </c>
      <c r="T1122" s="14">
        <f t="shared" si="407"/>
        <v>0</v>
      </c>
      <c r="U1122" s="4" t="str">
        <f t="shared" si="420"/>
        <v>J=</v>
      </c>
      <c r="V1122" s="29">
        <f t="shared" si="421"/>
        <v>45524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404"/>
        <v>45486</v>
      </c>
      <c r="B1123" s="144">
        <f t="shared" ca="1" si="408"/>
        <v>379.58441145</v>
      </c>
      <c r="C1123" s="14">
        <f t="shared" si="409"/>
        <v>377.9304032</v>
      </c>
      <c r="D1123" s="13">
        <f ca="1">IF(A1123&lt;$B$1,VLOOKUP(A1123,[1]DI!$A$4:$B$15000,2,FALSE),0)</f>
        <v>0</v>
      </c>
      <c r="E1123" s="14">
        <f t="shared" ca="1" si="410"/>
        <v>1</v>
      </c>
      <c r="F1123" s="14">
        <f ca="1">(TRUNC(PRODUCT($E$12:$E1122),16))</f>
        <v>1.38435102746468</v>
      </c>
      <c r="G1123" s="14">
        <f t="shared" ca="1" si="411"/>
        <v>1.3805515554791401</v>
      </c>
      <c r="H1123" s="14">
        <f t="shared" ca="1" si="412"/>
        <v>1.0027521399999999</v>
      </c>
      <c r="I1123" s="13">
        <f t="shared" si="405"/>
        <v>0.06</v>
      </c>
      <c r="J1123" s="29">
        <f t="shared" si="403"/>
        <v>45477</v>
      </c>
      <c r="K1123" s="2">
        <f t="shared" si="413"/>
        <v>6</v>
      </c>
      <c r="L1123" s="17">
        <f t="shared" si="414"/>
        <v>7</v>
      </c>
      <c r="M1123" s="12">
        <f t="shared" si="415"/>
        <v>1.001619891</v>
      </c>
      <c r="N1123" s="12">
        <f t="shared" ca="1" si="416"/>
        <v>1.004376489</v>
      </c>
      <c r="O1123" s="179">
        <f t="shared" si="417"/>
        <v>0</v>
      </c>
      <c r="P1123" s="14">
        <f t="shared" ca="1" si="418"/>
        <v>1.65400825</v>
      </c>
      <c r="Q1123" s="14">
        <f t="shared" si="402"/>
        <v>0</v>
      </c>
      <c r="R1123" s="14">
        <f t="shared" ca="1" si="419"/>
        <v>0</v>
      </c>
      <c r="S1123" s="20">
        <f t="shared" si="406"/>
        <v>0</v>
      </c>
      <c r="T1123" s="14">
        <f t="shared" si="407"/>
        <v>0</v>
      </c>
      <c r="U1123" s="4" t="str">
        <f t="shared" si="420"/>
        <v>J=</v>
      </c>
      <c r="V1123" s="29">
        <f t="shared" si="421"/>
        <v>45524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404"/>
        <v>45487</v>
      </c>
      <c r="B1124" s="144">
        <f t="shared" ca="1" si="408"/>
        <v>379.58441145</v>
      </c>
      <c r="C1124" s="14">
        <f t="shared" si="409"/>
        <v>377.9304032</v>
      </c>
      <c r="D1124" s="13">
        <f ca="1">IF(A1124&lt;$B$1,VLOOKUP(A1124,[1]DI!$A$4:$B$15000,2,FALSE),0)</f>
        <v>0</v>
      </c>
      <c r="E1124" s="14">
        <f t="shared" ca="1" si="410"/>
        <v>1</v>
      </c>
      <c r="F1124" s="14">
        <f ca="1">(TRUNC(PRODUCT($E$12:$E1123),16))</f>
        <v>1.38435102746468</v>
      </c>
      <c r="G1124" s="14">
        <f t="shared" ca="1" si="411"/>
        <v>1.3805515554791401</v>
      </c>
      <c r="H1124" s="14">
        <f t="shared" ca="1" si="412"/>
        <v>1.0027521399999999</v>
      </c>
      <c r="I1124" s="13">
        <f t="shared" si="405"/>
        <v>0.06</v>
      </c>
      <c r="J1124" s="29">
        <f t="shared" si="403"/>
        <v>45477</v>
      </c>
      <c r="K1124" s="2">
        <f t="shared" si="413"/>
        <v>6</v>
      </c>
      <c r="L1124" s="17">
        <f t="shared" si="414"/>
        <v>7</v>
      </c>
      <c r="M1124" s="12">
        <f t="shared" si="415"/>
        <v>1.001619891</v>
      </c>
      <c r="N1124" s="12">
        <f t="shared" ca="1" si="416"/>
        <v>1.004376489</v>
      </c>
      <c r="O1124" s="179">
        <f t="shared" si="417"/>
        <v>0</v>
      </c>
      <c r="P1124" s="14">
        <f t="shared" ca="1" si="418"/>
        <v>1.65400825</v>
      </c>
      <c r="Q1124" s="14">
        <f t="shared" si="402"/>
        <v>0</v>
      </c>
      <c r="R1124" s="14">
        <f t="shared" ca="1" si="419"/>
        <v>0</v>
      </c>
      <c r="S1124" s="20">
        <f t="shared" si="406"/>
        <v>0</v>
      </c>
      <c r="T1124" s="14">
        <f t="shared" si="407"/>
        <v>0</v>
      </c>
      <c r="U1124" s="4" t="str">
        <f t="shared" si="420"/>
        <v>J=</v>
      </c>
      <c r="V1124" s="29">
        <f t="shared" si="421"/>
        <v>45524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404"/>
        <v>45488</v>
      </c>
      <c r="B1125" s="144">
        <f t="shared" ca="1" si="408"/>
        <v>379.58441145</v>
      </c>
      <c r="C1125" s="14">
        <f t="shared" si="409"/>
        <v>377.9304032</v>
      </c>
      <c r="D1125" s="13">
        <f ca="1">IF(A1125&lt;$B$1,VLOOKUP(A1125,[1]DI!$A$4:$B$15000,2,FALSE),0)</f>
        <v>0.104</v>
      </c>
      <c r="E1125" s="14">
        <f t="shared" ca="1" si="410"/>
        <v>1.0003926999999999</v>
      </c>
      <c r="F1125" s="14">
        <f ca="1">(TRUNC(PRODUCT($E$12:$E1124),16))</f>
        <v>1.38435102746468</v>
      </c>
      <c r="G1125" s="14">
        <f t="shared" ca="1" si="411"/>
        <v>1.3805515554791401</v>
      </c>
      <c r="H1125" s="14">
        <f t="shared" ca="1" si="412"/>
        <v>1.0027521399999999</v>
      </c>
      <c r="I1125" s="13">
        <f t="shared" si="405"/>
        <v>0.06</v>
      </c>
      <c r="J1125" s="29">
        <f t="shared" si="403"/>
        <v>45477</v>
      </c>
      <c r="K1125" s="2">
        <f t="shared" si="413"/>
        <v>7</v>
      </c>
      <c r="L1125" s="17">
        <f t="shared" si="414"/>
        <v>7</v>
      </c>
      <c r="M1125" s="12">
        <f t="shared" si="415"/>
        <v>1.001619891</v>
      </c>
      <c r="N1125" s="12">
        <f t="shared" ca="1" si="416"/>
        <v>1.004376489</v>
      </c>
      <c r="O1125" s="179">
        <f t="shared" si="417"/>
        <v>0</v>
      </c>
      <c r="P1125" s="14">
        <f t="shared" ca="1" si="418"/>
        <v>1.65400825</v>
      </c>
      <c r="Q1125" s="14">
        <f t="shared" si="402"/>
        <v>0</v>
      </c>
      <c r="R1125" s="14">
        <f t="shared" ca="1" si="419"/>
        <v>0</v>
      </c>
      <c r="S1125" s="20">
        <f t="shared" si="406"/>
        <v>0</v>
      </c>
      <c r="T1125" s="14">
        <f t="shared" si="407"/>
        <v>0</v>
      </c>
      <c r="U1125" s="4" t="str">
        <f t="shared" si="420"/>
        <v>J=</v>
      </c>
      <c r="V1125" s="29">
        <f t="shared" si="421"/>
        <v>45524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404"/>
        <v>45489</v>
      </c>
      <c r="B1126" s="144">
        <f t="shared" ca="1" si="408"/>
        <v>379.82128877999997</v>
      </c>
      <c r="C1126" s="14">
        <f t="shared" si="409"/>
        <v>377.9304032</v>
      </c>
      <c r="D1126" s="13">
        <f ca="1">IF(A1126&lt;$B$1,VLOOKUP(A1126,[1]DI!$A$4:$B$15000,2,FALSE),0)</f>
        <v>0.104</v>
      </c>
      <c r="E1126" s="14">
        <f t="shared" ca="1" si="410"/>
        <v>1.0003926999999999</v>
      </c>
      <c r="F1126" s="14">
        <f ca="1">(TRUNC(PRODUCT($E$12:$E1125),16))</f>
        <v>1.3848946621131699</v>
      </c>
      <c r="G1126" s="14">
        <f t="shared" ca="1" si="411"/>
        <v>1.3805515554791401</v>
      </c>
      <c r="H1126" s="14">
        <f t="shared" ca="1" si="412"/>
        <v>1.0031459199999999</v>
      </c>
      <c r="I1126" s="13">
        <f t="shared" si="405"/>
        <v>0.06</v>
      </c>
      <c r="J1126" s="29">
        <f t="shared" si="403"/>
        <v>45477</v>
      </c>
      <c r="K1126" s="2">
        <f t="shared" si="413"/>
        <v>8</v>
      </c>
      <c r="L1126" s="17">
        <f t="shared" si="414"/>
        <v>8</v>
      </c>
      <c r="M1126" s="12">
        <f t="shared" si="415"/>
        <v>1.0018515189999999</v>
      </c>
      <c r="N1126" s="12">
        <f t="shared" ca="1" si="416"/>
        <v>1.005003264</v>
      </c>
      <c r="O1126" s="179">
        <f t="shared" si="417"/>
        <v>0</v>
      </c>
      <c r="P1126" s="14">
        <f t="shared" ca="1" si="418"/>
        <v>1.89088558</v>
      </c>
      <c r="Q1126" s="14">
        <f t="shared" si="402"/>
        <v>0</v>
      </c>
      <c r="R1126" s="14">
        <f t="shared" ca="1" si="419"/>
        <v>0</v>
      </c>
      <c r="S1126" s="20">
        <f t="shared" si="406"/>
        <v>0</v>
      </c>
      <c r="T1126" s="14">
        <f t="shared" si="407"/>
        <v>0</v>
      </c>
      <c r="U1126" s="4" t="str">
        <f t="shared" si="420"/>
        <v>J=</v>
      </c>
      <c r="V1126" s="29">
        <f t="shared" si="421"/>
        <v>45524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404"/>
        <v>45490</v>
      </c>
      <c r="B1127" s="144">
        <f t="shared" ca="1" si="408"/>
        <v>380.05831501</v>
      </c>
      <c r="C1127" s="14">
        <f t="shared" si="409"/>
        <v>377.9304032</v>
      </c>
      <c r="D1127" s="13">
        <f ca="1">IF(A1127&lt;$B$1,VLOOKUP(A1127,[1]DI!$A$4:$B$15000,2,FALSE),0)</f>
        <v>0.104</v>
      </c>
      <c r="E1127" s="14">
        <f t="shared" ca="1" si="410"/>
        <v>1.0003926999999999</v>
      </c>
      <c r="F1127" s="14">
        <f ca="1">(TRUNC(PRODUCT($E$12:$E1126),16))</f>
        <v>1.3854385102469799</v>
      </c>
      <c r="G1127" s="14">
        <f t="shared" ca="1" si="411"/>
        <v>1.3805515554791401</v>
      </c>
      <c r="H1127" s="14">
        <f t="shared" ca="1" si="412"/>
        <v>1.0035398600000001</v>
      </c>
      <c r="I1127" s="13">
        <f t="shared" si="405"/>
        <v>0.06</v>
      </c>
      <c r="J1127" s="29">
        <f t="shared" si="403"/>
        <v>45477</v>
      </c>
      <c r="K1127" s="2">
        <f t="shared" si="413"/>
        <v>9</v>
      </c>
      <c r="L1127" s="17">
        <f t="shared" si="414"/>
        <v>9</v>
      </c>
      <c r="M1127" s="12">
        <f t="shared" si="415"/>
        <v>1.0020831990000001</v>
      </c>
      <c r="N1127" s="12">
        <f t="shared" ca="1" si="416"/>
        <v>1.0056304330000001</v>
      </c>
      <c r="O1127" s="179">
        <f t="shared" si="417"/>
        <v>0</v>
      </c>
      <c r="P1127" s="14">
        <f t="shared" ca="1" si="418"/>
        <v>2.1279118100000001</v>
      </c>
      <c r="Q1127" s="14">
        <f t="shared" si="402"/>
        <v>0</v>
      </c>
      <c r="R1127" s="14">
        <f t="shared" ca="1" si="419"/>
        <v>0</v>
      </c>
      <c r="S1127" s="20">
        <f t="shared" si="406"/>
        <v>0</v>
      </c>
      <c r="T1127" s="14">
        <f t="shared" si="407"/>
        <v>0</v>
      </c>
      <c r="U1127" s="4" t="str">
        <f t="shared" si="420"/>
        <v>J=</v>
      </c>
      <c r="V1127" s="29">
        <f t="shared" si="421"/>
        <v>45524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404"/>
        <v>45491</v>
      </c>
      <c r="B1128" s="144">
        <f t="shared" ca="1" si="408"/>
        <v>380.29548826000001</v>
      </c>
      <c r="C1128" s="14">
        <f t="shared" si="409"/>
        <v>377.9304032</v>
      </c>
      <c r="D1128" s="13">
        <f ca="1">IF(A1128&lt;$B$1,VLOOKUP(A1128,[1]DI!$A$4:$B$15000,2,FALSE),0)</f>
        <v>0.104</v>
      </c>
      <c r="E1128" s="14">
        <f t="shared" ca="1" si="410"/>
        <v>1.0003926999999999</v>
      </c>
      <c r="F1128" s="14">
        <f ca="1">(TRUNC(PRODUCT($E$12:$E1127),16))</f>
        <v>1.3859825719499499</v>
      </c>
      <c r="G1128" s="14">
        <f t="shared" ca="1" si="411"/>
        <v>1.3805515554791401</v>
      </c>
      <c r="H1128" s="14">
        <f t="shared" ca="1" si="412"/>
        <v>1.00393395</v>
      </c>
      <c r="I1128" s="13">
        <f t="shared" si="405"/>
        <v>0.06</v>
      </c>
      <c r="J1128" s="29">
        <f t="shared" si="403"/>
        <v>45477</v>
      </c>
      <c r="K1128" s="2">
        <f t="shared" si="413"/>
        <v>10</v>
      </c>
      <c r="L1128" s="17">
        <f t="shared" si="414"/>
        <v>10</v>
      </c>
      <c r="M1128" s="12">
        <f t="shared" si="415"/>
        <v>1.0023149339999999</v>
      </c>
      <c r="N1128" s="12">
        <f t="shared" ca="1" si="416"/>
        <v>1.006257991</v>
      </c>
      <c r="O1128" s="179">
        <f t="shared" si="417"/>
        <v>0</v>
      </c>
      <c r="P1128" s="14">
        <f t="shared" ca="1" si="418"/>
        <v>2.3650850600000002</v>
      </c>
      <c r="Q1128" s="14">
        <f t="shared" si="402"/>
        <v>0</v>
      </c>
      <c r="R1128" s="14">
        <f t="shared" ca="1" si="419"/>
        <v>0</v>
      </c>
      <c r="S1128" s="20">
        <f t="shared" si="406"/>
        <v>0</v>
      </c>
      <c r="T1128" s="14">
        <f t="shared" si="407"/>
        <v>0</v>
      </c>
      <c r="U1128" s="4" t="str">
        <f t="shared" si="420"/>
        <v>J=</v>
      </c>
      <c r="V1128" s="29">
        <f t="shared" si="421"/>
        <v>45524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404"/>
        <v>45492</v>
      </c>
      <c r="B1129" s="144">
        <f t="shared" ca="1" si="408"/>
        <v>380.53280701</v>
      </c>
      <c r="C1129" s="14">
        <f t="shared" si="409"/>
        <v>377.9304032</v>
      </c>
      <c r="D1129" s="13">
        <f ca="1">IF(A1129&lt;$B$1,VLOOKUP(A1129,[1]DI!$A$4:$B$15000,2,FALSE),0)</f>
        <v>0.104</v>
      </c>
      <c r="E1129" s="14">
        <f t="shared" ca="1" si="410"/>
        <v>1.0003926999999999</v>
      </c>
      <c r="F1129" s="14">
        <f ca="1">(TRUNC(PRODUCT($E$12:$E1128),16))</f>
        <v>1.38652684730596</v>
      </c>
      <c r="G1129" s="14">
        <f t="shared" ca="1" si="411"/>
        <v>1.3805515554791401</v>
      </c>
      <c r="H1129" s="14">
        <f t="shared" ca="1" si="412"/>
        <v>1.0043281900000001</v>
      </c>
      <c r="I1129" s="13">
        <f t="shared" si="405"/>
        <v>0.06</v>
      </c>
      <c r="J1129" s="29">
        <f t="shared" si="403"/>
        <v>45477</v>
      </c>
      <c r="K1129" s="2">
        <f t="shared" si="413"/>
        <v>11</v>
      </c>
      <c r="L1129" s="17">
        <f t="shared" si="414"/>
        <v>11</v>
      </c>
      <c r="M1129" s="12">
        <f t="shared" si="415"/>
        <v>1.0025467210000001</v>
      </c>
      <c r="N1129" s="12">
        <f t="shared" ca="1" si="416"/>
        <v>1.006885934</v>
      </c>
      <c r="O1129" s="179">
        <f t="shared" si="417"/>
        <v>0</v>
      </c>
      <c r="P1129" s="14">
        <f t="shared" ca="1" si="418"/>
        <v>2.6024038100000002</v>
      </c>
      <c r="Q1129" s="14">
        <f t="shared" si="402"/>
        <v>0</v>
      </c>
      <c r="R1129" s="14">
        <f t="shared" ca="1" si="419"/>
        <v>0</v>
      </c>
      <c r="S1129" s="20">
        <f t="shared" si="406"/>
        <v>0</v>
      </c>
      <c r="T1129" s="14">
        <f t="shared" si="407"/>
        <v>0</v>
      </c>
      <c r="U1129" s="4" t="str">
        <f t="shared" si="420"/>
        <v>J=</v>
      </c>
      <c r="V1129" s="29">
        <f t="shared" si="421"/>
        <v>45524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404"/>
        <v>45493</v>
      </c>
      <c r="B1130" s="144">
        <f t="shared" ca="1" si="408"/>
        <v>380.77027618</v>
      </c>
      <c r="C1130" s="14">
        <f t="shared" si="409"/>
        <v>377.9304032</v>
      </c>
      <c r="D1130" s="13">
        <f ca="1">IF(A1130&lt;$B$1,VLOOKUP(A1130,[1]DI!$A$4:$B$15000,2,FALSE),0)</f>
        <v>0</v>
      </c>
      <c r="E1130" s="14">
        <f t="shared" ca="1" si="410"/>
        <v>1</v>
      </c>
      <c r="F1130" s="14">
        <f ca="1">(TRUNC(PRODUCT($E$12:$E1129),16))</f>
        <v>1.3870713363989</v>
      </c>
      <c r="G1130" s="14">
        <f t="shared" ca="1" si="411"/>
        <v>1.3805515554791401</v>
      </c>
      <c r="H1130" s="14">
        <f t="shared" ca="1" si="412"/>
        <v>1.0047225900000001</v>
      </c>
      <c r="I1130" s="13">
        <f t="shared" si="405"/>
        <v>0.06</v>
      </c>
      <c r="J1130" s="29">
        <f t="shared" si="403"/>
        <v>45477</v>
      </c>
      <c r="K1130" s="2">
        <f t="shared" si="413"/>
        <v>11</v>
      </c>
      <c r="L1130" s="17">
        <f t="shared" si="414"/>
        <v>12</v>
      </c>
      <c r="M1130" s="12">
        <f t="shared" si="415"/>
        <v>1.0027785629999999</v>
      </c>
      <c r="N1130" s="12">
        <f t="shared" ca="1" si="416"/>
        <v>1.0075142749999999</v>
      </c>
      <c r="O1130" s="179">
        <f t="shared" si="417"/>
        <v>0</v>
      </c>
      <c r="P1130" s="14">
        <f t="shared" ca="1" si="418"/>
        <v>2.83987298</v>
      </c>
      <c r="Q1130" s="14">
        <f t="shared" si="402"/>
        <v>0</v>
      </c>
      <c r="R1130" s="14">
        <f t="shared" ca="1" si="419"/>
        <v>0</v>
      </c>
      <c r="S1130" s="20">
        <f t="shared" si="406"/>
        <v>0</v>
      </c>
      <c r="T1130" s="14">
        <f t="shared" si="407"/>
        <v>0</v>
      </c>
      <c r="U1130" s="4" t="str">
        <f t="shared" si="420"/>
        <v>J=</v>
      </c>
      <c r="V1130" s="29">
        <f t="shared" si="421"/>
        <v>45524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404"/>
        <v>45494</v>
      </c>
      <c r="B1131" s="144">
        <f t="shared" ca="1" si="408"/>
        <v>380.77027618</v>
      </c>
      <c r="C1131" s="14">
        <f t="shared" si="409"/>
        <v>377.9304032</v>
      </c>
      <c r="D1131" s="13">
        <f ca="1">IF(A1131&lt;$B$1,VLOOKUP(A1131,[1]DI!$A$4:$B$15000,2,FALSE),0)</f>
        <v>0</v>
      </c>
      <c r="E1131" s="14">
        <f t="shared" ca="1" si="410"/>
        <v>1</v>
      </c>
      <c r="F1131" s="14">
        <f ca="1">(TRUNC(PRODUCT($E$12:$E1130),16))</f>
        <v>1.3870713363989</v>
      </c>
      <c r="G1131" s="14">
        <f t="shared" ca="1" si="411"/>
        <v>1.3805515554791401</v>
      </c>
      <c r="H1131" s="14">
        <f t="shared" ca="1" si="412"/>
        <v>1.0047225900000001</v>
      </c>
      <c r="I1131" s="13">
        <f t="shared" si="405"/>
        <v>0.06</v>
      </c>
      <c r="J1131" s="29">
        <f t="shared" si="403"/>
        <v>45477</v>
      </c>
      <c r="K1131" s="2">
        <f t="shared" si="413"/>
        <v>11</v>
      </c>
      <c r="L1131" s="17">
        <f t="shared" si="414"/>
        <v>12</v>
      </c>
      <c r="M1131" s="12">
        <f t="shared" si="415"/>
        <v>1.0027785629999999</v>
      </c>
      <c r="N1131" s="12">
        <f t="shared" ca="1" si="416"/>
        <v>1.0075142749999999</v>
      </c>
      <c r="O1131" s="179">
        <f t="shared" si="417"/>
        <v>0</v>
      </c>
      <c r="P1131" s="14">
        <f t="shared" ca="1" si="418"/>
        <v>2.83987298</v>
      </c>
      <c r="Q1131" s="14">
        <f t="shared" si="402"/>
        <v>0</v>
      </c>
      <c r="R1131" s="14">
        <f t="shared" ca="1" si="419"/>
        <v>0</v>
      </c>
      <c r="S1131" s="20">
        <f t="shared" si="406"/>
        <v>0</v>
      </c>
      <c r="T1131" s="14">
        <f t="shared" si="407"/>
        <v>0</v>
      </c>
      <c r="U1131" s="4" t="str">
        <f t="shared" si="420"/>
        <v>J=</v>
      </c>
      <c r="V1131" s="29">
        <f t="shared" si="421"/>
        <v>45524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ht="15" x14ac:dyDescent="0.25">
      <c r="A1132" s="35">
        <f t="shared" si="404"/>
        <v>45495</v>
      </c>
      <c r="B1132" s="144">
        <f t="shared" ca="1" si="408"/>
        <v>380.77027618</v>
      </c>
      <c r="C1132" s="14">
        <f t="shared" si="409"/>
        <v>377.9304032</v>
      </c>
      <c r="D1132" s="13">
        <f ca="1">IF(A1132&lt;$B$1,VLOOKUP(A1132,[1]DI!$A$4:$B$15000,2,FALSE),0)</f>
        <v>0.104</v>
      </c>
      <c r="E1132" s="14">
        <f t="shared" ca="1" si="410"/>
        <v>1.0003926999999999</v>
      </c>
      <c r="F1132" s="14">
        <f ca="1">(TRUNC(PRODUCT($E$12:$E1131),16))</f>
        <v>1.3870713363989</v>
      </c>
      <c r="G1132" s="14">
        <f t="shared" ca="1" si="411"/>
        <v>1.3805515554791401</v>
      </c>
      <c r="H1132" s="14">
        <f t="shared" ca="1" si="412"/>
        <v>1.0047225900000001</v>
      </c>
      <c r="I1132" s="13">
        <f t="shared" si="405"/>
        <v>0.06</v>
      </c>
      <c r="J1132" s="29">
        <f t="shared" si="403"/>
        <v>45477</v>
      </c>
      <c r="K1132" s="2">
        <f t="shared" si="413"/>
        <v>12</v>
      </c>
      <c r="L1132" s="17">
        <f t="shared" si="414"/>
        <v>12</v>
      </c>
      <c r="M1132" s="12">
        <f t="shared" si="415"/>
        <v>1.0027785629999999</v>
      </c>
      <c r="N1132" s="12">
        <f t="shared" ca="1" si="416"/>
        <v>1.0075142749999999</v>
      </c>
      <c r="O1132" s="179">
        <f t="shared" si="417"/>
        <v>27</v>
      </c>
      <c r="P1132" s="14">
        <f t="shared" ca="1" si="418"/>
        <v>2.83987298</v>
      </c>
      <c r="Q1132" s="14">
        <f ca="1">P1132</f>
        <v>2.83987298</v>
      </c>
      <c r="R1132" s="14">
        <f t="shared" ca="1" si="419"/>
        <v>0</v>
      </c>
      <c r="S1132" s="152">
        <f>T1132/C1132</f>
        <v>1.5043575356363391E-3</v>
      </c>
      <c r="T1132" s="147">
        <v>0.56854245000000003</v>
      </c>
      <c r="U1132" s="4" t="str">
        <f t="shared" si="420"/>
        <v>J=</v>
      </c>
      <c r="V1132" s="29">
        <f t="shared" si="421"/>
        <v>45524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404"/>
        <v>45496</v>
      </c>
      <c r="B1133" s="144">
        <f t="shared" ca="1" si="408"/>
        <v>377.59735115000001</v>
      </c>
      <c r="C1133" s="14">
        <f t="shared" si="409"/>
        <v>377.36186075000001</v>
      </c>
      <c r="D1133" s="13">
        <f ca="1">IF(A1133&lt;$B$1,VLOOKUP(A1133,[1]DI!$A$4:$B$15000,2,FALSE),0)</f>
        <v>0.104</v>
      </c>
      <c r="E1133" s="14">
        <f t="shared" ca="1" si="410"/>
        <v>1.0003926999999999</v>
      </c>
      <c r="F1133" s="14">
        <f ca="1">(TRUNC(PRODUCT($E$12:$E1132),16))</f>
        <v>1.3876160393126999</v>
      </c>
      <c r="G1133" s="14">
        <f t="shared" ca="1" si="411"/>
        <v>1.3870713363989</v>
      </c>
      <c r="H1133" s="14">
        <f t="shared" ca="1" si="412"/>
        <v>1.0003926999999999</v>
      </c>
      <c r="I1133" s="13">
        <f t="shared" si="405"/>
        <v>0.06</v>
      </c>
      <c r="J1133" s="29">
        <f t="shared" si="403"/>
        <v>45495</v>
      </c>
      <c r="K1133" s="2">
        <f t="shared" si="413"/>
        <v>1</v>
      </c>
      <c r="L1133" s="17">
        <f t="shared" si="414"/>
        <v>1</v>
      </c>
      <c r="M1133" s="12">
        <f t="shared" si="415"/>
        <v>1.0002312529999999</v>
      </c>
      <c r="N1133" s="12">
        <f t="shared" ca="1" si="416"/>
        <v>1.000624044</v>
      </c>
      <c r="O1133" s="179">
        <f t="shared" si="417"/>
        <v>0</v>
      </c>
      <c r="P1133" s="14">
        <f t="shared" ca="1" si="418"/>
        <v>0.23549039999999999</v>
      </c>
      <c r="Q1133" s="14">
        <v>0</v>
      </c>
      <c r="R1133" s="14">
        <f t="shared" ca="1" si="419"/>
        <v>0</v>
      </c>
      <c r="S1133" s="20">
        <f t="shared" si="406"/>
        <v>0</v>
      </c>
      <c r="T1133" s="14">
        <f t="shared" si="407"/>
        <v>0</v>
      </c>
      <c r="U1133" s="4" t="str">
        <f t="shared" si="420"/>
        <v>J=</v>
      </c>
      <c r="V1133" s="29">
        <f t="shared" si="421"/>
        <v>45524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404"/>
        <v>45497</v>
      </c>
      <c r="B1134" s="144">
        <f t="shared" ca="1" si="408"/>
        <v>377.83298646000003</v>
      </c>
      <c r="C1134" s="14">
        <f t="shared" si="409"/>
        <v>377.36186075000001</v>
      </c>
      <c r="D1134" s="13">
        <f ca="1">IF(A1134&lt;$B$1,VLOOKUP(A1134,[1]DI!$A$4:$B$15000,2,FALSE),0)</f>
        <v>0.104</v>
      </c>
      <c r="E1134" s="14">
        <f t="shared" ca="1" si="410"/>
        <v>1.0003926999999999</v>
      </c>
      <c r="F1134" s="14">
        <f ca="1">(TRUNC(PRODUCT($E$12:$E1133),16))</f>
        <v>1.3881609561313399</v>
      </c>
      <c r="G1134" s="14">
        <f t="shared" ca="1" si="411"/>
        <v>1.3870713363989</v>
      </c>
      <c r="H1134" s="14">
        <f t="shared" ca="1" si="412"/>
        <v>1.00078555</v>
      </c>
      <c r="I1134" s="13">
        <f t="shared" si="405"/>
        <v>0.06</v>
      </c>
      <c r="J1134" s="29">
        <f t="shared" si="403"/>
        <v>45495</v>
      </c>
      <c r="K1134" s="2">
        <f t="shared" si="413"/>
        <v>2</v>
      </c>
      <c r="L1134" s="17">
        <f t="shared" si="414"/>
        <v>2</v>
      </c>
      <c r="M1134" s="12">
        <f t="shared" si="415"/>
        <v>1.000462559</v>
      </c>
      <c r="N1134" s="12">
        <f t="shared" ca="1" si="416"/>
        <v>1.0012484719999999</v>
      </c>
      <c r="O1134" s="179">
        <f t="shared" si="417"/>
        <v>0</v>
      </c>
      <c r="P1134" s="14">
        <f t="shared" ca="1" si="418"/>
        <v>0.47112570999999998</v>
      </c>
      <c r="Q1134" s="14">
        <f t="shared" si="402"/>
        <v>0</v>
      </c>
      <c r="R1134" s="14">
        <f t="shared" ca="1" si="419"/>
        <v>0</v>
      </c>
      <c r="S1134" s="20">
        <f t="shared" si="406"/>
        <v>0</v>
      </c>
      <c r="T1134" s="14">
        <f t="shared" si="407"/>
        <v>0</v>
      </c>
      <c r="U1134" s="4" t="str">
        <f t="shared" si="420"/>
        <v>J=</v>
      </c>
      <c r="V1134" s="29">
        <f t="shared" si="421"/>
        <v>45524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404"/>
        <v>45498</v>
      </c>
      <c r="B1135" s="144">
        <f t="shared" ca="1" si="408"/>
        <v>378.06877121000002</v>
      </c>
      <c r="C1135" s="14">
        <f t="shared" si="409"/>
        <v>377.36186075000001</v>
      </c>
      <c r="D1135" s="13">
        <f ca="1">IF(A1135&lt;$B$1,VLOOKUP(A1135,[1]DI!$A$4:$B$15000,2,FALSE),0)</f>
        <v>0.104</v>
      </c>
      <c r="E1135" s="14">
        <f t="shared" ca="1" si="410"/>
        <v>1.0003926999999999</v>
      </c>
      <c r="F1135" s="14">
        <f ca="1">(TRUNC(PRODUCT($E$12:$E1134),16))</f>
        <v>1.3887060869388099</v>
      </c>
      <c r="G1135" s="14">
        <f t="shared" ca="1" si="411"/>
        <v>1.3870713363989</v>
      </c>
      <c r="H1135" s="14">
        <f t="shared" ca="1" si="412"/>
        <v>1.0011785600000001</v>
      </c>
      <c r="I1135" s="13">
        <f t="shared" si="405"/>
        <v>0.06</v>
      </c>
      <c r="J1135" s="29">
        <f t="shared" si="403"/>
        <v>45495</v>
      </c>
      <c r="K1135" s="2">
        <f t="shared" si="413"/>
        <v>3</v>
      </c>
      <c r="L1135" s="17">
        <f t="shared" si="414"/>
        <v>3</v>
      </c>
      <c r="M1135" s="12">
        <f t="shared" si="415"/>
        <v>1.0006939180000001</v>
      </c>
      <c r="N1135" s="12">
        <f t="shared" ca="1" si="416"/>
        <v>1.0018732960000001</v>
      </c>
      <c r="O1135" s="179">
        <f t="shared" si="417"/>
        <v>0</v>
      </c>
      <c r="P1135" s="14">
        <f t="shared" ca="1" si="418"/>
        <v>0.70691046000000002</v>
      </c>
      <c r="Q1135" s="14">
        <f t="shared" si="402"/>
        <v>0</v>
      </c>
      <c r="R1135" s="14">
        <f t="shared" ca="1" si="419"/>
        <v>0</v>
      </c>
      <c r="S1135" s="20">
        <f t="shared" si="406"/>
        <v>0</v>
      </c>
      <c r="T1135" s="14">
        <f t="shared" si="407"/>
        <v>0</v>
      </c>
      <c r="U1135" s="4" t="str">
        <f t="shared" si="420"/>
        <v>J=</v>
      </c>
      <c r="V1135" s="29">
        <f t="shared" si="421"/>
        <v>45524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404"/>
        <v>45499</v>
      </c>
      <c r="B1136" s="144">
        <f t="shared" ca="1" si="408"/>
        <v>378.30470501000002</v>
      </c>
      <c r="C1136" s="14">
        <f t="shared" si="409"/>
        <v>377.36186075000001</v>
      </c>
      <c r="D1136" s="13">
        <f ca="1">IF(A1136&lt;$B$1,VLOOKUP(A1136,[1]DI!$A$4:$B$15000,2,FALSE),0)</f>
        <v>0.104</v>
      </c>
      <c r="E1136" s="14">
        <f t="shared" ca="1" si="410"/>
        <v>1.0003926999999999</v>
      </c>
      <c r="F1136" s="14">
        <f ca="1">(TRUNC(PRODUCT($E$12:$E1135),16))</f>
        <v>1.38925143181915</v>
      </c>
      <c r="G1136" s="14">
        <f t="shared" ca="1" si="411"/>
        <v>1.3870713363989</v>
      </c>
      <c r="H1136" s="14">
        <f t="shared" ca="1" si="412"/>
        <v>1.00157173</v>
      </c>
      <c r="I1136" s="13">
        <f t="shared" si="405"/>
        <v>0.06</v>
      </c>
      <c r="J1136" s="29">
        <f t="shared" si="403"/>
        <v>45495</v>
      </c>
      <c r="K1136" s="2">
        <f t="shared" si="413"/>
        <v>4</v>
      </c>
      <c r="L1136" s="17">
        <f t="shared" si="414"/>
        <v>4</v>
      </c>
      <c r="M1136" s="12">
        <f t="shared" si="415"/>
        <v>1.0009253309999999</v>
      </c>
      <c r="N1136" s="12">
        <f t="shared" ca="1" si="416"/>
        <v>1.0024985150000001</v>
      </c>
      <c r="O1136" s="179">
        <f t="shared" si="417"/>
        <v>0</v>
      </c>
      <c r="P1136" s="14">
        <f t="shared" ca="1" si="418"/>
        <v>0.94284425999999999</v>
      </c>
      <c r="Q1136" s="14">
        <f t="shared" si="402"/>
        <v>0</v>
      </c>
      <c r="R1136" s="14">
        <f t="shared" ca="1" si="419"/>
        <v>0</v>
      </c>
      <c r="S1136" s="20">
        <f t="shared" si="406"/>
        <v>0</v>
      </c>
      <c r="T1136" s="14">
        <f t="shared" si="407"/>
        <v>0</v>
      </c>
      <c r="U1136" s="4" t="str">
        <f t="shared" si="420"/>
        <v>J=</v>
      </c>
      <c r="V1136" s="29">
        <f t="shared" si="421"/>
        <v>45524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404"/>
        <v>45500</v>
      </c>
      <c r="B1137" s="144">
        <f t="shared" ca="1" si="408"/>
        <v>378.54078109</v>
      </c>
      <c r="C1137" s="14">
        <f t="shared" si="409"/>
        <v>377.36186075000001</v>
      </c>
      <c r="D1137" s="13">
        <f ca="1">IF(A1137&lt;$B$1,VLOOKUP(A1137,[1]DI!$A$4:$B$15000,2,FALSE),0)</f>
        <v>0</v>
      </c>
      <c r="E1137" s="14">
        <f t="shared" ca="1" si="410"/>
        <v>1</v>
      </c>
      <c r="F1137" s="14">
        <f ca="1">(TRUNC(PRODUCT($E$12:$E1136),16))</f>
        <v>1.38979699085643</v>
      </c>
      <c r="G1137" s="14">
        <f t="shared" ca="1" si="411"/>
        <v>1.3870713363989</v>
      </c>
      <c r="H1137" s="14">
        <f t="shared" ca="1" si="412"/>
        <v>1.00196504</v>
      </c>
      <c r="I1137" s="13">
        <f t="shared" si="405"/>
        <v>0.06</v>
      </c>
      <c r="J1137" s="29">
        <f t="shared" si="403"/>
        <v>45495</v>
      </c>
      <c r="K1137" s="2">
        <f t="shared" si="413"/>
        <v>4</v>
      </c>
      <c r="L1137" s="17">
        <f t="shared" si="414"/>
        <v>5</v>
      </c>
      <c r="M1137" s="12">
        <f t="shared" si="415"/>
        <v>1.001156798</v>
      </c>
      <c r="N1137" s="12">
        <f t="shared" ca="1" si="416"/>
        <v>1.003124111</v>
      </c>
      <c r="O1137" s="179">
        <f t="shared" si="417"/>
        <v>0</v>
      </c>
      <c r="P1137" s="14">
        <f t="shared" ca="1" si="418"/>
        <v>1.1789203399999999</v>
      </c>
      <c r="Q1137" s="14">
        <f t="shared" si="402"/>
        <v>0</v>
      </c>
      <c r="R1137" s="14">
        <f t="shared" ca="1" si="419"/>
        <v>0</v>
      </c>
      <c r="S1137" s="20">
        <f t="shared" si="406"/>
        <v>0</v>
      </c>
      <c r="T1137" s="14">
        <f t="shared" si="407"/>
        <v>0</v>
      </c>
      <c r="U1137" s="4" t="str">
        <f t="shared" si="420"/>
        <v>J=</v>
      </c>
      <c r="V1137" s="29">
        <f t="shared" si="421"/>
        <v>45524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404"/>
        <v>45501</v>
      </c>
      <c r="B1138" s="144">
        <f t="shared" ca="1" si="408"/>
        <v>378.54078109</v>
      </c>
      <c r="C1138" s="14">
        <f t="shared" si="409"/>
        <v>377.36186075000001</v>
      </c>
      <c r="D1138" s="13">
        <f ca="1">IF(A1138&lt;$B$1,VLOOKUP(A1138,[1]DI!$A$4:$B$15000,2,FALSE),0)</f>
        <v>0</v>
      </c>
      <c r="E1138" s="14">
        <f t="shared" ca="1" si="410"/>
        <v>1</v>
      </c>
      <c r="F1138" s="14">
        <f ca="1">(TRUNC(PRODUCT($E$12:$E1137),16))</f>
        <v>1.38979699085643</v>
      </c>
      <c r="G1138" s="14">
        <f t="shared" ca="1" si="411"/>
        <v>1.3870713363989</v>
      </c>
      <c r="H1138" s="14">
        <f t="shared" ca="1" si="412"/>
        <v>1.00196504</v>
      </c>
      <c r="I1138" s="13">
        <f t="shared" si="405"/>
        <v>0.06</v>
      </c>
      <c r="J1138" s="29">
        <f t="shared" si="403"/>
        <v>45495</v>
      </c>
      <c r="K1138" s="2">
        <f t="shared" si="413"/>
        <v>4</v>
      </c>
      <c r="L1138" s="17">
        <f t="shared" si="414"/>
        <v>5</v>
      </c>
      <c r="M1138" s="12">
        <f t="shared" si="415"/>
        <v>1.001156798</v>
      </c>
      <c r="N1138" s="12">
        <f t="shared" ca="1" si="416"/>
        <v>1.003124111</v>
      </c>
      <c r="O1138" s="179">
        <f t="shared" si="417"/>
        <v>0</v>
      </c>
      <c r="P1138" s="14">
        <f t="shared" ca="1" si="418"/>
        <v>1.1789203399999999</v>
      </c>
      <c r="Q1138" s="14">
        <f t="shared" ref="Q1138:Q1201" si="422">Q1137</f>
        <v>0</v>
      </c>
      <c r="R1138" s="14">
        <f t="shared" ca="1" si="419"/>
        <v>0</v>
      </c>
      <c r="S1138" s="20">
        <f t="shared" si="406"/>
        <v>0</v>
      </c>
      <c r="T1138" s="14">
        <f t="shared" si="407"/>
        <v>0</v>
      </c>
      <c r="U1138" s="4" t="str">
        <f t="shared" si="420"/>
        <v>J=</v>
      </c>
      <c r="V1138" s="29">
        <f t="shared" si="421"/>
        <v>45524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404"/>
        <v>45502</v>
      </c>
      <c r="B1139" s="144">
        <f t="shared" ca="1" si="408"/>
        <v>378.54078109</v>
      </c>
      <c r="C1139" s="14">
        <f t="shared" si="409"/>
        <v>377.36186075000001</v>
      </c>
      <c r="D1139" s="13">
        <f ca="1">IF(A1139&lt;$B$1,VLOOKUP(A1139,[1]DI!$A$4:$B$15000,2,FALSE),0)</f>
        <v>0.104</v>
      </c>
      <c r="E1139" s="14">
        <f t="shared" ca="1" si="410"/>
        <v>1.0003926999999999</v>
      </c>
      <c r="F1139" s="14">
        <f ca="1">(TRUNC(PRODUCT($E$12:$E1138),16))</f>
        <v>1.38979699085643</v>
      </c>
      <c r="G1139" s="14">
        <f t="shared" ca="1" si="411"/>
        <v>1.3870713363989</v>
      </c>
      <c r="H1139" s="14">
        <f t="shared" ca="1" si="412"/>
        <v>1.00196504</v>
      </c>
      <c r="I1139" s="13">
        <f t="shared" si="405"/>
        <v>0.06</v>
      </c>
      <c r="J1139" s="29">
        <f t="shared" si="403"/>
        <v>45495</v>
      </c>
      <c r="K1139" s="2">
        <f t="shared" si="413"/>
        <v>5</v>
      </c>
      <c r="L1139" s="17">
        <f t="shared" si="414"/>
        <v>5</v>
      </c>
      <c r="M1139" s="12">
        <f t="shared" si="415"/>
        <v>1.001156798</v>
      </c>
      <c r="N1139" s="12">
        <f t="shared" ca="1" si="416"/>
        <v>1.003124111</v>
      </c>
      <c r="O1139" s="179">
        <f t="shared" si="417"/>
        <v>0</v>
      </c>
      <c r="P1139" s="14">
        <f t="shared" ca="1" si="418"/>
        <v>1.1789203399999999</v>
      </c>
      <c r="Q1139" s="14">
        <f t="shared" si="422"/>
        <v>0</v>
      </c>
      <c r="R1139" s="14">
        <f t="shared" ca="1" si="419"/>
        <v>0</v>
      </c>
      <c r="S1139" s="20">
        <f t="shared" si="406"/>
        <v>0</v>
      </c>
      <c r="T1139" s="14">
        <f t="shared" si="407"/>
        <v>0</v>
      </c>
      <c r="U1139" s="4" t="str">
        <f t="shared" si="420"/>
        <v>J=</v>
      </c>
      <c r="V1139" s="29">
        <f t="shared" si="421"/>
        <v>45524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404"/>
        <v>45503</v>
      </c>
      <c r="B1140" s="144">
        <f t="shared" ca="1" si="408"/>
        <v>378.77700621000002</v>
      </c>
      <c r="C1140" s="14">
        <f t="shared" si="409"/>
        <v>377.36186075000001</v>
      </c>
      <c r="D1140" s="13">
        <f ca="1">IF(A1140&lt;$B$1,VLOOKUP(A1140,[1]DI!$A$4:$B$15000,2,FALSE),0)</f>
        <v>0.104</v>
      </c>
      <c r="E1140" s="14">
        <f t="shared" ca="1" si="410"/>
        <v>1.0003926999999999</v>
      </c>
      <c r="F1140" s="14">
        <f ca="1">(TRUNC(PRODUCT($E$12:$E1139),16))</f>
        <v>1.3903427641347399</v>
      </c>
      <c r="G1140" s="14">
        <f t="shared" ca="1" si="411"/>
        <v>1.3870713363989</v>
      </c>
      <c r="H1140" s="14">
        <f t="shared" ca="1" si="412"/>
        <v>1.0023585100000001</v>
      </c>
      <c r="I1140" s="13">
        <f t="shared" si="405"/>
        <v>0.06</v>
      </c>
      <c r="J1140" s="29">
        <f t="shared" si="403"/>
        <v>45495</v>
      </c>
      <c r="K1140" s="2">
        <f t="shared" si="413"/>
        <v>6</v>
      </c>
      <c r="L1140" s="17">
        <f t="shared" si="414"/>
        <v>6</v>
      </c>
      <c r="M1140" s="12">
        <f t="shared" si="415"/>
        <v>1.0013883180000001</v>
      </c>
      <c r="N1140" s="12">
        <f t="shared" ca="1" si="416"/>
        <v>1.0037501019999999</v>
      </c>
      <c r="O1140" s="179">
        <f t="shared" si="417"/>
        <v>0</v>
      </c>
      <c r="P1140" s="14">
        <f t="shared" ca="1" si="418"/>
        <v>1.41514546</v>
      </c>
      <c r="Q1140" s="14">
        <f t="shared" si="422"/>
        <v>0</v>
      </c>
      <c r="R1140" s="14">
        <f t="shared" ca="1" si="419"/>
        <v>0</v>
      </c>
      <c r="S1140" s="20">
        <f t="shared" si="406"/>
        <v>0</v>
      </c>
      <c r="T1140" s="14">
        <f t="shared" si="407"/>
        <v>0</v>
      </c>
      <c r="U1140" s="4" t="str">
        <f t="shared" si="420"/>
        <v>J=</v>
      </c>
      <c r="V1140" s="29">
        <f t="shared" si="421"/>
        <v>45524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404"/>
        <v>45504</v>
      </c>
      <c r="B1141" s="144">
        <f t="shared" ca="1" si="408"/>
        <v>379.01338077999998</v>
      </c>
      <c r="C1141" s="14">
        <f t="shared" si="409"/>
        <v>377.36186075000001</v>
      </c>
      <c r="D1141" s="13">
        <f ca="1">IF(A1141&lt;$B$1,VLOOKUP(A1141,[1]DI!$A$4:$B$15000,2,FALSE),0)</f>
        <v>0.104</v>
      </c>
      <c r="E1141" s="14">
        <f t="shared" ca="1" si="410"/>
        <v>1.0003926999999999</v>
      </c>
      <c r="F1141" s="14">
        <f ca="1">(TRUNC(PRODUCT($E$12:$E1140),16))</f>
        <v>1.39088875173821</v>
      </c>
      <c r="G1141" s="14">
        <f t="shared" ca="1" si="411"/>
        <v>1.3870713363989</v>
      </c>
      <c r="H1141" s="14">
        <f t="shared" ca="1" si="412"/>
        <v>1.0027521399999999</v>
      </c>
      <c r="I1141" s="13">
        <f t="shared" si="405"/>
        <v>0.06</v>
      </c>
      <c r="J1141" s="29">
        <f t="shared" si="403"/>
        <v>45495</v>
      </c>
      <c r="K1141" s="2">
        <f t="shared" si="413"/>
        <v>7</v>
      </c>
      <c r="L1141" s="17">
        <f t="shared" si="414"/>
        <v>7</v>
      </c>
      <c r="M1141" s="12">
        <f t="shared" si="415"/>
        <v>1.001619891</v>
      </c>
      <c r="N1141" s="12">
        <f t="shared" ca="1" si="416"/>
        <v>1.004376489</v>
      </c>
      <c r="O1141" s="179">
        <f t="shared" si="417"/>
        <v>0</v>
      </c>
      <c r="P1141" s="14">
        <f t="shared" ca="1" si="418"/>
        <v>1.6515200299999999</v>
      </c>
      <c r="Q1141" s="14">
        <f t="shared" si="422"/>
        <v>0</v>
      </c>
      <c r="R1141" s="14">
        <f t="shared" ca="1" si="419"/>
        <v>0</v>
      </c>
      <c r="S1141" s="20">
        <f t="shared" si="406"/>
        <v>0</v>
      </c>
      <c r="T1141" s="14">
        <f t="shared" si="407"/>
        <v>0</v>
      </c>
      <c r="U1141" s="4" t="str">
        <f t="shared" si="420"/>
        <v>J=</v>
      </c>
      <c r="V1141" s="29">
        <f t="shared" si="421"/>
        <v>45524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404"/>
        <v>45505</v>
      </c>
      <c r="B1142" s="144">
        <f t="shared" ca="1" si="408"/>
        <v>379.24990176</v>
      </c>
      <c r="C1142" s="14">
        <f t="shared" si="409"/>
        <v>377.36186075000001</v>
      </c>
      <c r="D1142" s="13">
        <f ca="1">IF(A1142&lt;$B$1,VLOOKUP(A1142,[1]DI!$A$4:$B$15000,2,FALSE),0)</f>
        <v>0.104</v>
      </c>
      <c r="E1142" s="14">
        <f t="shared" ca="1" si="410"/>
        <v>1.0003926999999999</v>
      </c>
      <c r="F1142" s="14">
        <f ca="1">(TRUNC(PRODUCT($E$12:$E1141),16))</f>
        <v>1.39143495375102</v>
      </c>
      <c r="G1142" s="14">
        <f t="shared" ca="1" si="411"/>
        <v>1.3870713363989</v>
      </c>
      <c r="H1142" s="14">
        <f t="shared" ca="1" si="412"/>
        <v>1.0031459199999999</v>
      </c>
      <c r="I1142" s="13">
        <f t="shared" si="405"/>
        <v>0.06</v>
      </c>
      <c r="J1142" s="29">
        <f t="shared" si="403"/>
        <v>45495</v>
      </c>
      <c r="K1142" s="2">
        <f t="shared" si="413"/>
        <v>8</v>
      </c>
      <c r="L1142" s="17">
        <f t="shared" si="414"/>
        <v>8</v>
      </c>
      <c r="M1142" s="12">
        <f t="shared" si="415"/>
        <v>1.0018515189999999</v>
      </c>
      <c r="N1142" s="12">
        <f t="shared" ca="1" si="416"/>
        <v>1.005003264</v>
      </c>
      <c r="O1142" s="179">
        <f t="shared" si="417"/>
        <v>0</v>
      </c>
      <c r="P1142" s="14">
        <f t="shared" ca="1" si="418"/>
        <v>1.88804101</v>
      </c>
      <c r="Q1142" s="14">
        <f t="shared" si="422"/>
        <v>0</v>
      </c>
      <c r="R1142" s="14">
        <f t="shared" ca="1" si="419"/>
        <v>0</v>
      </c>
      <c r="S1142" s="20">
        <f t="shared" si="406"/>
        <v>0</v>
      </c>
      <c r="T1142" s="14">
        <f t="shared" si="407"/>
        <v>0</v>
      </c>
      <c r="U1142" s="4" t="str">
        <f t="shared" si="420"/>
        <v>J=</v>
      </c>
      <c r="V1142" s="29">
        <f t="shared" si="421"/>
        <v>45524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35">
        <f t="shared" si="404"/>
        <v>45506</v>
      </c>
      <c r="B1143" s="144">
        <f t="shared" ca="1" si="408"/>
        <v>379.48657142000002</v>
      </c>
      <c r="C1143" s="14">
        <f t="shared" si="409"/>
        <v>377.36186075000001</v>
      </c>
      <c r="D1143" s="13">
        <f ca="1">IF(A1143&lt;$B$1,VLOOKUP(A1143,[1]DI!$A$4:$B$15000,2,FALSE),0)</f>
        <v>0.104</v>
      </c>
      <c r="E1143" s="14">
        <f t="shared" ca="1" si="410"/>
        <v>1.0003926999999999</v>
      </c>
      <c r="F1143" s="14">
        <f ca="1">(TRUNC(PRODUCT($E$12:$E1142),16))</f>
        <v>1.39198137025736</v>
      </c>
      <c r="G1143" s="14">
        <f t="shared" ca="1" si="411"/>
        <v>1.3870713363989</v>
      </c>
      <c r="H1143" s="14">
        <f t="shared" ca="1" si="412"/>
        <v>1.0035398600000001</v>
      </c>
      <c r="I1143" s="13">
        <f t="shared" si="405"/>
        <v>0.06</v>
      </c>
      <c r="J1143" s="29">
        <f t="shared" si="403"/>
        <v>45495</v>
      </c>
      <c r="K1143" s="2">
        <f t="shared" si="413"/>
        <v>9</v>
      </c>
      <c r="L1143" s="17">
        <f t="shared" si="414"/>
        <v>9</v>
      </c>
      <c r="M1143" s="12">
        <f t="shared" si="415"/>
        <v>1.0020831990000001</v>
      </c>
      <c r="N1143" s="12">
        <f t="shared" ca="1" si="416"/>
        <v>1.0056304330000001</v>
      </c>
      <c r="O1143" s="179">
        <f t="shared" si="417"/>
        <v>0</v>
      </c>
      <c r="P1143" s="14">
        <f t="shared" ca="1" si="418"/>
        <v>2.1247106699999998</v>
      </c>
      <c r="Q1143" s="14">
        <f t="shared" si="422"/>
        <v>0</v>
      </c>
      <c r="R1143" s="14">
        <f t="shared" ca="1" si="419"/>
        <v>0</v>
      </c>
      <c r="S1143" s="20">
        <f t="shared" si="406"/>
        <v>0</v>
      </c>
      <c r="T1143" s="14">
        <f t="shared" si="407"/>
        <v>0</v>
      </c>
      <c r="U1143" s="4" t="str">
        <f t="shared" si="420"/>
        <v>J=</v>
      </c>
      <c r="V1143" s="29">
        <f t="shared" si="421"/>
        <v>45524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35">
        <f t="shared" si="404"/>
        <v>45507</v>
      </c>
      <c r="B1144" s="144">
        <f t="shared" ca="1" si="408"/>
        <v>379.72338787000001</v>
      </c>
      <c r="C1144" s="14">
        <f t="shared" si="409"/>
        <v>377.36186075000001</v>
      </c>
      <c r="D1144" s="13">
        <f ca="1">IF(A1144&lt;$B$1,VLOOKUP(A1144,[1]DI!$A$4:$B$15000,2,FALSE),0)</f>
        <v>0</v>
      </c>
      <c r="E1144" s="14">
        <f t="shared" ca="1" si="410"/>
        <v>1</v>
      </c>
      <c r="F1144" s="14">
        <f ca="1">(TRUNC(PRODUCT($E$12:$E1143),16))</f>
        <v>1.39252800134146</v>
      </c>
      <c r="G1144" s="14">
        <f t="shared" ca="1" si="411"/>
        <v>1.3870713363989</v>
      </c>
      <c r="H1144" s="14">
        <f t="shared" ca="1" si="412"/>
        <v>1.00393395</v>
      </c>
      <c r="I1144" s="13">
        <f t="shared" si="405"/>
        <v>0.06</v>
      </c>
      <c r="J1144" s="29">
        <f t="shared" si="403"/>
        <v>45495</v>
      </c>
      <c r="K1144" s="2">
        <f t="shared" si="413"/>
        <v>9</v>
      </c>
      <c r="L1144" s="17">
        <f t="shared" si="414"/>
        <v>10</v>
      </c>
      <c r="M1144" s="12">
        <f t="shared" si="415"/>
        <v>1.0023149339999999</v>
      </c>
      <c r="N1144" s="12">
        <f t="shared" ca="1" si="416"/>
        <v>1.006257991</v>
      </c>
      <c r="O1144" s="179">
        <f t="shared" si="417"/>
        <v>0</v>
      </c>
      <c r="P1144" s="14">
        <f t="shared" ca="1" si="418"/>
        <v>2.3615271199999999</v>
      </c>
      <c r="Q1144" s="14">
        <f t="shared" si="422"/>
        <v>0</v>
      </c>
      <c r="R1144" s="14">
        <f t="shared" ca="1" si="419"/>
        <v>0</v>
      </c>
      <c r="S1144" s="20">
        <f t="shared" si="406"/>
        <v>0</v>
      </c>
      <c r="T1144" s="14">
        <f t="shared" si="407"/>
        <v>0</v>
      </c>
      <c r="U1144" s="4" t="str">
        <f t="shared" si="420"/>
        <v>J=</v>
      </c>
      <c r="V1144" s="29">
        <f t="shared" si="421"/>
        <v>45524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>
        <f t="shared" si="404"/>
        <v>45508</v>
      </c>
      <c r="B1145" s="144">
        <f t="shared" ca="1" si="408"/>
        <v>379.72338787000001</v>
      </c>
      <c r="C1145" s="14">
        <f t="shared" si="409"/>
        <v>377.36186075000001</v>
      </c>
      <c r="D1145" s="13">
        <f ca="1">IF(A1145&lt;$B$1,VLOOKUP(A1145,[1]DI!$A$4:$B$15000,2,FALSE),0)</f>
        <v>0</v>
      </c>
      <c r="E1145" s="14">
        <f t="shared" ca="1" si="410"/>
        <v>1</v>
      </c>
      <c r="F1145" s="14">
        <f ca="1">(TRUNC(PRODUCT($E$12:$E1144),16))</f>
        <v>1.39252800134146</v>
      </c>
      <c r="G1145" s="14">
        <f t="shared" ca="1" si="411"/>
        <v>1.3870713363989</v>
      </c>
      <c r="H1145" s="14">
        <f t="shared" ca="1" si="412"/>
        <v>1.00393395</v>
      </c>
      <c r="I1145" s="13">
        <f t="shared" si="405"/>
        <v>0.06</v>
      </c>
      <c r="J1145" s="29">
        <f t="shared" si="403"/>
        <v>45495</v>
      </c>
      <c r="K1145" s="2">
        <f t="shared" si="413"/>
        <v>9</v>
      </c>
      <c r="L1145" s="17">
        <f t="shared" si="414"/>
        <v>10</v>
      </c>
      <c r="M1145" s="12">
        <f t="shared" si="415"/>
        <v>1.0023149339999999</v>
      </c>
      <c r="N1145" s="12">
        <f t="shared" ca="1" si="416"/>
        <v>1.006257991</v>
      </c>
      <c r="O1145" s="179">
        <f t="shared" si="417"/>
        <v>0</v>
      </c>
      <c r="P1145" s="14">
        <f t="shared" ca="1" si="418"/>
        <v>2.3615271199999999</v>
      </c>
      <c r="Q1145" s="14">
        <f t="shared" si="422"/>
        <v>0</v>
      </c>
      <c r="R1145" s="14">
        <f t="shared" ca="1" si="419"/>
        <v>0</v>
      </c>
      <c r="S1145" s="20">
        <f t="shared" si="406"/>
        <v>0</v>
      </c>
      <c r="T1145" s="14">
        <f t="shared" si="407"/>
        <v>0</v>
      </c>
      <c r="U1145" s="4" t="str">
        <f t="shared" si="420"/>
        <v>J=</v>
      </c>
      <c r="V1145" s="29">
        <f t="shared" si="421"/>
        <v>45524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>
        <f t="shared" si="404"/>
        <v>45509</v>
      </c>
      <c r="B1146" s="144">
        <f t="shared" ca="1" si="408"/>
        <v>379.72338787000001</v>
      </c>
      <c r="C1146" s="14">
        <f t="shared" si="409"/>
        <v>377.36186075000001</v>
      </c>
      <c r="D1146" s="13">
        <f ca="1">IF(A1146&lt;$B$1,VLOOKUP(A1146,[1]DI!$A$4:$B$15000,2,FALSE),0)</f>
        <v>0.104</v>
      </c>
      <c r="E1146" s="14">
        <f t="shared" ca="1" si="410"/>
        <v>1.0003926999999999</v>
      </c>
      <c r="F1146" s="14">
        <f ca="1">(TRUNC(PRODUCT($E$12:$E1145),16))</f>
        <v>1.39252800134146</v>
      </c>
      <c r="G1146" s="14">
        <f t="shared" ca="1" si="411"/>
        <v>1.3870713363989</v>
      </c>
      <c r="H1146" s="14">
        <f t="shared" ca="1" si="412"/>
        <v>1.00393395</v>
      </c>
      <c r="I1146" s="13">
        <f t="shared" si="405"/>
        <v>0.06</v>
      </c>
      <c r="J1146" s="29">
        <f t="shared" ref="J1146:J1209" si="423">IF(O1145&gt;0,A1145,J1145)</f>
        <v>45495</v>
      </c>
      <c r="K1146" s="2">
        <f t="shared" si="413"/>
        <v>10</v>
      </c>
      <c r="L1146" s="17">
        <f t="shared" si="414"/>
        <v>10</v>
      </c>
      <c r="M1146" s="12">
        <f t="shared" si="415"/>
        <v>1.0023149339999999</v>
      </c>
      <c r="N1146" s="12">
        <f t="shared" ca="1" si="416"/>
        <v>1.006257991</v>
      </c>
      <c r="O1146" s="179">
        <f t="shared" si="417"/>
        <v>0</v>
      </c>
      <c r="P1146" s="14">
        <f t="shared" ca="1" si="418"/>
        <v>2.3615271199999999</v>
      </c>
      <c r="Q1146" s="14">
        <f t="shared" si="422"/>
        <v>0</v>
      </c>
      <c r="R1146" s="14">
        <f t="shared" ca="1" si="419"/>
        <v>0</v>
      </c>
      <c r="S1146" s="20">
        <f t="shared" si="406"/>
        <v>0</v>
      </c>
      <c r="T1146" s="14">
        <f t="shared" si="407"/>
        <v>0</v>
      </c>
      <c r="U1146" s="4" t="str">
        <f t="shared" si="420"/>
        <v>J=</v>
      </c>
      <c r="V1146" s="29">
        <f t="shared" si="421"/>
        <v>45524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>
        <f t="shared" si="404"/>
        <v>45510</v>
      </c>
      <c r="B1147" s="144">
        <f t="shared" ca="1" si="408"/>
        <v>379.96034960999998</v>
      </c>
      <c r="C1147" s="14">
        <f t="shared" si="409"/>
        <v>377.36186075000001</v>
      </c>
      <c r="D1147" s="13">
        <f ca="1">IF(A1147&lt;$B$1,VLOOKUP(A1147,[1]DI!$A$4:$B$15000,2,FALSE),0)</f>
        <v>0.104</v>
      </c>
      <c r="E1147" s="14">
        <f t="shared" ca="1" si="410"/>
        <v>1.0003926999999999</v>
      </c>
      <c r="F1147" s="14">
        <f ca="1">(TRUNC(PRODUCT($E$12:$E1146),16))</f>
        <v>1.39307484708758</v>
      </c>
      <c r="G1147" s="14">
        <f t="shared" ca="1" si="411"/>
        <v>1.3870713363989</v>
      </c>
      <c r="H1147" s="14">
        <f t="shared" ca="1" si="412"/>
        <v>1.0043281900000001</v>
      </c>
      <c r="I1147" s="13">
        <f t="shared" si="405"/>
        <v>0.06</v>
      </c>
      <c r="J1147" s="29">
        <f t="shared" si="423"/>
        <v>45495</v>
      </c>
      <c r="K1147" s="2">
        <f t="shared" si="413"/>
        <v>11</v>
      </c>
      <c r="L1147" s="17">
        <f t="shared" si="414"/>
        <v>11</v>
      </c>
      <c r="M1147" s="12">
        <f t="shared" si="415"/>
        <v>1.0025467210000001</v>
      </c>
      <c r="N1147" s="12">
        <f t="shared" ca="1" si="416"/>
        <v>1.006885934</v>
      </c>
      <c r="O1147" s="179">
        <f t="shared" si="417"/>
        <v>0</v>
      </c>
      <c r="P1147" s="14">
        <f t="shared" ca="1" si="418"/>
        <v>2.5984888599999998</v>
      </c>
      <c r="Q1147" s="14">
        <f t="shared" si="422"/>
        <v>0</v>
      </c>
      <c r="R1147" s="14">
        <f t="shared" ca="1" si="419"/>
        <v>0</v>
      </c>
      <c r="S1147" s="20">
        <f t="shared" si="406"/>
        <v>0</v>
      </c>
      <c r="T1147" s="14">
        <f t="shared" si="407"/>
        <v>0</v>
      </c>
      <c r="U1147" s="4" t="str">
        <f t="shared" si="420"/>
        <v>J=</v>
      </c>
      <c r="V1147" s="29">
        <f t="shared" si="421"/>
        <v>45524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>
        <f t="shared" si="404"/>
        <v>45511</v>
      </c>
      <c r="B1148" s="144">
        <f t="shared" ca="1" si="408"/>
        <v>380.19746154000001</v>
      </c>
      <c r="C1148" s="14">
        <f t="shared" si="409"/>
        <v>377.36186075000001</v>
      </c>
      <c r="D1148" s="13">
        <f ca="1">IF(A1148&lt;$B$1,VLOOKUP(A1148,[1]DI!$A$4:$B$15000,2,FALSE),0)</f>
        <v>0.104</v>
      </c>
      <c r="E1148" s="14">
        <f t="shared" ca="1" si="410"/>
        <v>1.0003926999999999</v>
      </c>
      <c r="F1148" s="14">
        <f ca="1">(TRUNC(PRODUCT($E$12:$E1147),16))</f>
        <v>1.39362190758003</v>
      </c>
      <c r="G1148" s="14">
        <f t="shared" ca="1" si="411"/>
        <v>1.3870713363989</v>
      </c>
      <c r="H1148" s="14">
        <f t="shared" ca="1" si="412"/>
        <v>1.0047225900000001</v>
      </c>
      <c r="I1148" s="13">
        <f t="shared" si="405"/>
        <v>0.06</v>
      </c>
      <c r="J1148" s="29">
        <f t="shared" si="423"/>
        <v>45495</v>
      </c>
      <c r="K1148" s="2">
        <f t="shared" si="413"/>
        <v>12</v>
      </c>
      <c r="L1148" s="17">
        <f t="shared" si="414"/>
        <v>12</v>
      </c>
      <c r="M1148" s="12">
        <f t="shared" si="415"/>
        <v>1.0027785629999999</v>
      </c>
      <c r="N1148" s="12">
        <f t="shared" ca="1" si="416"/>
        <v>1.0075142749999999</v>
      </c>
      <c r="O1148" s="179">
        <f t="shared" si="417"/>
        <v>0</v>
      </c>
      <c r="P1148" s="14">
        <f t="shared" ca="1" si="418"/>
        <v>2.83560079</v>
      </c>
      <c r="Q1148" s="14">
        <f t="shared" si="422"/>
        <v>0</v>
      </c>
      <c r="R1148" s="14">
        <f t="shared" ca="1" si="419"/>
        <v>0</v>
      </c>
      <c r="S1148" s="20">
        <f t="shared" si="406"/>
        <v>0</v>
      </c>
      <c r="T1148" s="14">
        <f t="shared" si="407"/>
        <v>0</v>
      </c>
      <c r="U1148" s="4" t="str">
        <f t="shared" si="420"/>
        <v>J=</v>
      </c>
      <c r="V1148" s="29">
        <f t="shared" si="421"/>
        <v>45524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ht="15" x14ac:dyDescent="0.25">
      <c r="A1149" s="35">
        <f t="shared" si="404"/>
        <v>45512</v>
      </c>
      <c r="B1149" s="144">
        <f t="shared" ca="1" si="408"/>
        <v>380.43472328000001</v>
      </c>
      <c r="C1149" s="14">
        <f t="shared" si="409"/>
        <v>377.36186075000001</v>
      </c>
      <c r="D1149" s="13">
        <f ca="1">IF(A1149&lt;$B$1,VLOOKUP(A1149,[1]DI!$A$4:$B$15000,2,FALSE),0)</f>
        <v>0.104</v>
      </c>
      <c r="E1149" s="14">
        <f t="shared" ca="1" si="410"/>
        <v>1.0003926999999999</v>
      </c>
      <c r="F1149" s="14">
        <f ca="1">(TRUNC(PRODUCT($E$12:$E1148),16))</f>
        <v>1.39416918290314</v>
      </c>
      <c r="G1149" s="14">
        <f t="shared" ca="1" si="411"/>
        <v>1.3870713363989</v>
      </c>
      <c r="H1149" s="14">
        <f t="shared" ca="1" si="412"/>
        <v>1.00511715</v>
      </c>
      <c r="I1149" s="13">
        <f t="shared" si="405"/>
        <v>0.06</v>
      </c>
      <c r="J1149" s="29">
        <f t="shared" si="423"/>
        <v>45495</v>
      </c>
      <c r="K1149" s="2">
        <f t="shared" si="413"/>
        <v>13</v>
      </c>
      <c r="L1149" s="17">
        <f t="shared" si="414"/>
        <v>13</v>
      </c>
      <c r="M1149" s="12">
        <f t="shared" si="415"/>
        <v>1.0030104580000001</v>
      </c>
      <c r="N1149" s="12">
        <f t="shared" ca="1" si="416"/>
        <v>1.008143013</v>
      </c>
      <c r="O1149" s="179">
        <v>28</v>
      </c>
      <c r="P1149" s="14">
        <f t="shared" ca="1" si="418"/>
        <v>3.0728625300000001</v>
      </c>
      <c r="Q1149" s="14">
        <f ca="1">P1149</f>
        <v>3.0728625300000001</v>
      </c>
      <c r="R1149" s="14">
        <f t="shared" ca="1" si="419"/>
        <v>0</v>
      </c>
      <c r="S1149" s="152">
        <f>T1149/C1149</f>
        <v>5.4477200369804461E-3</v>
      </c>
      <c r="T1149" s="147">
        <v>2.0557617700000002</v>
      </c>
      <c r="U1149" s="4" t="str">
        <f t="shared" si="420"/>
        <v>J=</v>
      </c>
      <c r="V1149" s="29">
        <f t="shared" si="421"/>
        <v>45524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>
        <f t="shared" si="404"/>
        <v>45513</v>
      </c>
      <c r="B1150" s="144">
        <f t="shared" ca="1" si="408"/>
        <v>375.54030648999998</v>
      </c>
      <c r="C1150" s="14">
        <f t="shared" si="409"/>
        <v>375.30609898</v>
      </c>
      <c r="D1150" s="13">
        <f ca="1">IF(A1150&lt;$B$1,VLOOKUP(A1150,[1]DI!$A$4:$B$15000,2,FALSE),0)</f>
        <v>0.104</v>
      </c>
      <c r="E1150" s="14">
        <f t="shared" ca="1" si="410"/>
        <v>1.0003926999999999</v>
      </c>
      <c r="F1150" s="14">
        <f ca="1">(TRUNC(PRODUCT($E$12:$E1149),16))</f>
        <v>1.3947166731412699</v>
      </c>
      <c r="G1150" s="14">
        <f t="shared" ca="1" si="411"/>
        <v>1.39416918290314</v>
      </c>
      <c r="H1150" s="14">
        <f t="shared" ca="1" si="412"/>
        <v>1.0003926999999999</v>
      </c>
      <c r="I1150" s="13">
        <f t="shared" si="405"/>
        <v>0.06</v>
      </c>
      <c r="J1150" s="29">
        <f t="shared" si="423"/>
        <v>45512</v>
      </c>
      <c r="K1150" s="2">
        <f t="shared" si="413"/>
        <v>1</v>
      </c>
      <c r="L1150" s="17">
        <f t="shared" si="414"/>
        <v>1</v>
      </c>
      <c r="M1150" s="12">
        <f t="shared" si="415"/>
        <v>1.0002312529999999</v>
      </c>
      <c r="N1150" s="12">
        <f t="shared" ca="1" si="416"/>
        <v>1.000624044</v>
      </c>
      <c r="O1150" s="179">
        <f t="shared" si="417"/>
        <v>0</v>
      </c>
      <c r="P1150" s="14">
        <f t="shared" ca="1" si="418"/>
        <v>0.23420751000000001</v>
      </c>
      <c r="Q1150" s="14">
        <v>0</v>
      </c>
      <c r="R1150" s="14">
        <f t="shared" ca="1" si="419"/>
        <v>0</v>
      </c>
      <c r="S1150" s="20">
        <f t="shared" si="406"/>
        <v>0</v>
      </c>
      <c r="T1150" s="14">
        <f t="shared" si="407"/>
        <v>0</v>
      </c>
      <c r="U1150" s="4" t="str">
        <f t="shared" si="420"/>
        <v>J=</v>
      </c>
      <c r="V1150" s="29">
        <f t="shared" si="421"/>
        <v>45555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>
        <f t="shared" si="404"/>
        <v>45514</v>
      </c>
      <c r="B1151" s="144">
        <f t="shared" ca="1" si="408"/>
        <v>375.68777964999998</v>
      </c>
      <c r="C1151" s="14">
        <f t="shared" si="409"/>
        <v>375.30609898</v>
      </c>
      <c r="D1151" s="13">
        <f ca="1">IF(A1151&lt;$B$1,VLOOKUP(A1151,[1]DI!$A$4:$B$15000,2,FALSE),0)</f>
        <v>0</v>
      </c>
      <c r="E1151" s="14">
        <f t="shared" ca="1" si="410"/>
        <v>1</v>
      </c>
      <c r="F1151" s="14">
        <f ca="1">(TRUNC(PRODUCT($E$12:$E1150),16))</f>
        <v>1.3952643783788099</v>
      </c>
      <c r="G1151" s="14">
        <f t="shared" ca="1" si="411"/>
        <v>1.39416918290314</v>
      </c>
      <c r="H1151" s="14">
        <f t="shared" ca="1" si="412"/>
        <v>1.00078555</v>
      </c>
      <c r="I1151" s="13">
        <f t="shared" si="405"/>
        <v>0.06</v>
      </c>
      <c r="J1151" s="29">
        <f t="shared" si="423"/>
        <v>45512</v>
      </c>
      <c r="K1151" s="2">
        <f t="shared" si="413"/>
        <v>1</v>
      </c>
      <c r="L1151" s="17">
        <f t="shared" si="414"/>
        <v>1</v>
      </c>
      <c r="M1151" s="12">
        <f t="shared" si="415"/>
        <v>1.0002312529999999</v>
      </c>
      <c r="N1151" s="12">
        <f t="shared" ca="1" si="416"/>
        <v>1.0010169849999999</v>
      </c>
      <c r="O1151" s="179">
        <f t="shared" si="417"/>
        <v>0</v>
      </c>
      <c r="P1151" s="14">
        <f t="shared" ca="1" si="418"/>
        <v>0.38168067</v>
      </c>
      <c r="Q1151" s="14">
        <f t="shared" si="422"/>
        <v>0</v>
      </c>
      <c r="R1151" s="14">
        <f t="shared" ca="1" si="419"/>
        <v>0</v>
      </c>
      <c r="S1151" s="20">
        <f t="shared" si="406"/>
        <v>0</v>
      </c>
      <c r="T1151" s="14">
        <f t="shared" si="407"/>
        <v>0</v>
      </c>
      <c r="U1151" s="4" t="str">
        <f t="shared" si="420"/>
        <v>J=</v>
      </c>
      <c r="V1151" s="29">
        <f t="shared" si="421"/>
        <v>45555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>
        <f t="shared" si="404"/>
        <v>45515</v>
      </c>
      <c r="B1152" s="144">
        <f t="shared" ca="1" si="408"/>
        <v>375.68777964999998</v>
      </c>
      <c r="C1152" s="14">
        <f t="shared" si="409"/>
        <v>375.30609898</v>
      </c>
      <c r="D1152" s="13">
        <f ca="1">IF(A1152&lt;$B$1,VLOOKUP(A1152,[1]DI!$A$4:$B$15000,2,FALSE),0)</f>
        <v>0</v>
      </c>
      <c r="E1152" s="14">
        <f t="shared" ca="1" si="410"/>
        <v>1</v>
      </c>
      <c r="F1152" s="14">
        <f ca="1">(TRUNC(PRODUCT($E$12:$E1151),16))</f>
        <v>1.3952643783788099</v>
      </c>
      <c r="G1152" s="14">
        <f t="shared" ca="1" si="411"/>
        <v>1.39416918290314</v>
      </c>
      <c r="H1152" s="14">
        <f t="shared" ca="1" si="412"/>
        <v>1.00078555</v>
      </c>
      <c r="I1152" s="13">
        <f t="shared" si="405"/>
        <v>0.06</v>
      </c>
      <c r="J1152" s="29">
        <f t="shared" si="423"/>
        <v>45512</v>
      </c>
      <c r="K1152" s="2">
        <f t="shared" si="413"/>
        <v>1</v>
      </c>
      <c r="L1152" s="17">
        <f t="shared" si="414"/>
        <v>1</v>
      </c>
      <c r="M1152" s="12">
        <f t="shared" si="415"/>
        <v>1.0002312529999999</v>
      </c>
      <c r="N1152" s="12">
        <f t="shared" ca="1" si="416"/>
        <v>1.0010169849999999</v>
      </c>
      <c r="O1152" s="179">
        <f t="shared" si="417"/>
        <v>0</v>
      </c>
      <c r="P1152" s="14">
        <f t="shared" ca="1" si="418"/>
        <v>0.38168067</v>
      </c>
      <c r="Q1152" s="14">
        <f t="shared" si="422"/>
        <v>0</v>
      </c>
      <c r="R1152" s="14">
        <f t="shared" ca="1" si="419"/>
        <v>0</v>
      </c>
      <c r="S1152" s="20">
        <f t="shared" si="406"/>
        <v>0</v>
      </c>
      <c r="T1152" s="14">
        <f t="shared" si="407"/>
        <v>0</v>
      </c>
      <c r="U1152" s="4" t="str">
        <f t="shared" si="420"/>
        <v>J=</v>
      </c>
      <c r="V1152" s="29">
        <f t="shared" si="421"/>
        <v>45555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>
        <f t="shared" si="404"/>
        <v>45516</v>
      </c>
      <c r="B1153" s="144">
        <f t="shared" ca="1" si="408"/>
        <v>375.77465812999998</v>
      </c>
      <c r="C1153" s="14">
        <f t="shared" si="409"/>
        <v>375.30609898</v>
      </c>
      <c r="D1153" s="13">
        <f ca="1">IF(A1153&lt;$B$1,VLOOKUP(A1153,[1]DI!$A$4:$B$15000,2,FALSE),0)</f>
        <v>0.104</v>
      </c>
      <c r="E1153" s="14">
        <f t="shared" ca="1" si="410"/>
        <v>1.0003926999999999</v>
      </c>
      <c r="F1153" s="14">
        <f ca="1">(TRUNC(PRODUCT($E$12:$E1152),16))</f>
        <v>1.3952643783788099</v>
      </c>
      <c r="G1153" s="14">
        <f t="shared" ca="1" si="411"/>
        <v>1.39416918290314</v>
      </c>
      <c r="H1153" s="14">
        <f t="shared" ca="1" si="412"/>
        <v>1.00078555</v>
      </c>
      <c r="I1153" s="13">
        <f t="shared" si="405"/>
        <v>0.06</v>
      </c>
      <c r="J1153" s="29">
        <f t="shared" si="423"/>
        <v>45512</v>
      </c>
      <c r="K1153" s="2">
        <f t="shared" si="413"/>
        <v>2</v>
      </c>
      <c r="L1153" s="17">
        <f t="shared" si="414"/>
        <v>2</v>
      </c>
      <c r="M1153" s="12">
        <f t="shared" si="415"/>
        <v>1.000462559</v>
      </c>
      <c r="N1153" s="12">
        <f t="shared" ca="1" si="416"/>
        <v>1.0012484719999999</v>
      </c>
      <c r="O1153" s="179">
        <f t="shared" si="417"/>
        <v>0</v>
      </c>
      <c r="P1153" s="14">
        <f t="shared" ca="1" si="418"/>
        <v>0.46855914999999998</v>
      </c>
      <c r="Q1153" s="14">
        <f t="shared" si="422"/>
        <v>0</v>
      </c>
      <c r="R1153" s="14">
        <f t="shared" ca="1" si="419"/>
        <v>0</v>
      </c>
      <c r="S1153" s="20">
        <f t="shared" si="406"/>
        <v>0</v>
      </c>
      <c r="T1153" s="14">
        <f t="shared" si="407"/>
        <v>0</v>
      </c>
      <c r="U1153" s="4" t="str">
        <f t="shared" si="420"/>
        <v>J=</v>
      </c>
      <c r="V1153" s="29">
        <f t="shared" si="421"/>
        <v>45555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>
        <f t="shared" si="404"/>
        <v>45517</v>
      </c>
      <c r="B1154" s="144">
        <f t="shared" ca="1" si="408"/>
        <v>376.00915838999998</v>
      </c>
      <c r="C1154" s="14">
        <f t="shared" si="409"/>
        <v>375.30609898</v>
      </c>
      <c r="D1154" s="13">
        <f ca="1">IF(A1154&lt;$B$1,VLOOKUP(A1154,[1]DI!$A$4:$B$15000,2,FALSE),0)</f>
        <v>0.104</v>
      </c>
      <c r="E1154" s="14">
        <f t="shared" ca="1" si="410"/>
        <v>1.0003926999999999</v>
      </c>
      <c r="F1154" s="14">
        <f ca="1">(TRUNC(PRODUCT($E$12:$E1153),16))</f>
        <v>1.3958122987002</v>
      </c>
      <c r="G1154" s="14">
        <f t="shared" ca="1" si="411"/>
        <v>1.39416918290314</v>
      </c>
      <c r="H1154" s="14">
        <f t="shared" ca="1" si="412"/>
        <v>1.0011785600000001</v>
      </c>
      <c r="I1154" s="13">
        <f t="shared" si="405"/>
        <v>0.06</v>
      </c>
      <c r="J1154" s="29">
        <f t="shared" si="423"/>
        <v>45512</v>
      </c>
      <c r="K1154" s="2">
        <f t="shared" si="413"/>
        <v>3</v>
      </c>
      <c r="L1154" s="17">
        <f t="shared" si="414"/>
        <v>3</v>
      </c>
      <c r="M1154" s="12">
        <f t="shared" si="415"/>
        <v>1.0006939180000001</v>
      </c>
      <c r="N1154" s="12">
        <f t="shared" ca="1" si="416"/>
        <v>1.0018732960000001</v>
      </c>
      <c r="O1154" s="179">
        <f t="shared" si="417"/>
        <v>0</v>
      </c>
      <c r="P1154" s="14">
        <f t="shared" ca="1" si="418"/>
        <v>0.70305941000000005</v>
      </c>
      <c r="Q1154" s="14">
        <f t="shared" si="422"/>
        <v>0</v>
      </c>
      <c r="R1154" s="14">
        <f t="shared" ca="1" si="419"/>
        <v>0</v>
      </c>
      <c r="S1154" s="20">
        <f t="shared" si="406"/>
        <v>0</v>
      </c>
      <c r="T1154" s="14">
        <f t="shared" si="407"/>
        <v>0</v>
      </c>
      <c r="U1154" s="4" t="str">
        <f t="shared" si="420"/>
        <v>J=</v>
      </c>
      <c r="V1154" s="29">
        <f t="shared" si="421"/>
        <v>45555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>
        <f t="shared" si="404"/>
        <v>45518</v>
      </c>
      <c r="B1155" s="144">
        <f t="shared" ca="1" si="408"/>
        <v>376.24380688999997</v>
      </c>
      <c r="C1155" s="14">
        <f t="shared" si="409"/>
        <v>375.30609898</v>
      </c>
      <c r="D1155" s="13">
        <f ca="1">IF(A1155&lt;$B$1,VLOOKUP(A1155,[1]DI!$A$4:$B$15000,2,FALSE),0)</f>
        <v>0.104</v>
      </c>
      <c r="E1155" s="14">
        <f t="shared" ca="1" si="410"/>
        <v>1.0003926999999999</v>
      </c>
      <c r="F1155" s="14">
        <f ca="1">(TRUNC(PRODUCT($E$12:$E1154),16))</f>
        <v>1.3963604341899001</v>
      </c>
      <c r="G1155" s="14">
        <f t="shared" ca="1" si="411"/>
        <v>1.39416918290314</v>
      </c>
      <c r="H1155" s="14">
        <f t="shared" ca="1" si="412"/>
        <v>1.00157173</v>
      </c>
      <c r="I1155" s="13">
        <f t="shared" si="405"/>
        <v>0.06</v>
      </c>
      <c r="J1155" s="29">
        <f t="shared" si="423"/>
        <v>45512</v>
      </c>
      <c r="K1155" s="2">
        <f t="shared" si="413"/>
        <v>4</v>
      </c>
      <c r="L1155" s="17">
        <f t="shared" si="414"/>
        <v>4</v>
      </c>
      <c r="M1155" s="12">
        <f t="shared" si="415"/>
        <v>1.0009253309999999</v>
      </c>
      <c r="N1155" s="12">
        <f t="shared" ca="1" si="416"/>
        <v>1.0024985150000001</v>
      </c>
      <c r="O1155" s="179">
        <f t="shared" si="417"/>
        <v>0</v>
      </c>
      <c r="P1155" s="14">
        <f t="shared" ca="1" si="418"/>
        <v>0.93770790999999998</v>
      </c>
      <c r="Q1155" s="14">
        <f t="shared" si="422"/>
        <v>0</v>
      </c>
      <c r="R1155" s="14">
        <f t="shared" ca="1" si="419"/>
        <v>0</v>
      </c>
      <c r="S1155" s="20">
        <f t="shared" si="406"/>
        <v>0</v>
      </c>
      <c r="T1155" s="14">
        <f t="shared" si="407"/>
        <v>0</v>
      </c>
      <c r="U1155" s="4" t="str">
        <f t="shared" si="420"/>
        <v>J=</v>
      </c>
      <c r="V1155" s="29">
        <f t="shared" si="421"/>
        <v>45555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>
        <f t="shared" si="404"/>
        <v>45519</v>
      </c>
      <c r="B1156" s="144">
        <f t="shared" ca="1" si="408"/>
        <v>376.47859689000001</v>
      </c>
      <c r="C1156" s="14">
        <f t="shared" si="409"/>
        <v>375.30609898</v>
      </c>
      <c r="D1156" s="13">
        <f ca="1">IF(A1156&lt;$B$1,VLOOKUP(A1156,[1]DI!$A$4:$B$15000,2,FALSE),0)</f>
        <v>0.104</v>
      </c>
      <c r="E1156" s="14">
        <f t="shared" ca="1" si="410"/>
        <v>1.0003926999999999</v>
      </c>
      <c r="F1156" s="14">
        <f ca="1">(TRUNC(PRODUCT($E$12:$E1155),16))</f>
        <v>1.3969087849324</v>
      </c>
      <c r="G1156" s="14">
        <f t="shared" ca="1" si="411"/>
        <v>1.39416918290314</v>
      </c>
      <c r="H1156" s="14">
        <f t="shared" ca="1" si="412"/>
        <v>1.00196504</v>
      </c>
      <c r="I1156" s="13">
        <f t="shared" si="405"/>
        <v>0.06</v>
      </c>
      <c r="J1156" s="29">
        <f t="shared" si="423"/>
        <v>45512</v>
      </c>
      <c r="K1156" s="2">
        <f t="shared" si="413"/>
        <v>5</v>
      </c>
      <c r="L1156" s="17">
        <f t="shared" si="414"/>
        <v>5</v>
      </c>
      <c r="M1156" s="12">
        <f t="shared" si="415"/>
        <v>1.001156798</v>
      </c>
      <c r="N1156" s="12">
        <f t="shared" ca="1" si="416"/>
        <v>1.003124111</v>
      </c>
      <c r="O1156" s="179">
        <f t="shared" si="417"/>
        <v>0</v>
      </c>
      <c r="P1156" s="14">
        <f t="shared" ca="1" si="418"/>
        <v>1.1724979099999999</v>
      </c>
      <c r="Q1156" s="14">
        <f t="shared" si="422"/>
        <v>0</v>
      </c>
      <c r="R1156" s="14">
        <f t="shared" ca="1" si="419"/>
        <v>0</v>
      </c>
      <c r="S1156" s="20">
        <f t="shared" si="406"/>
        <v>0</v>
      </c>
      <c r="T1156" s="14">
        <f t="shared" si="407"/>
        <v>0</v>
      </c>
      <c r="U1156" s="4" t="str">
        <f t="shared" si="420"/>
        <v>J=</v>
      </c>
      <c r="V1156" s="29">
        <f t="shared" si="421"/>
        <v>45555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>
        <f t="shared" si="404"/>
        <v>45520</v>
      </c>
      <c r="B1157" s="144">
        <f t="shared" ca="1" si="408"/>
        <v>376.71353513000003</v>
      </c>
      <c r="C1157" s="14">
        <f t="shared" si="409"/>
        <v>375.30609898</v>
      </c>
      <c r="D1157" s="13">
        <f ca="1">IF(A1157&lt;$B$1,VLOOKUP(A1157,[1]DI!$A$4:$B$15000,2,FALSE),0)</f>
        <v>0.104</v>
      </c>
      <c r="E1157" s="14">
        <f t="shared" ca="1" si="410"/>
        <v>1.0003926999999999</v>
      </c>
      <c r="F1157" s="14">
        <f ca="1">(TRUNC(PRODUCT($E$12:$E1156),16))</f>
        <v>1.3974573510122501</v>
      </c>
      <c r="G1157" s="14">
        <f t="shared" ca="1" si="411"/>
        <v>1.39416918290314</v>
      </c>
      <c r="H1157" s="14">
        <f t="shared" ca="1" si="412"/>
        <v>1.0023585100000001</v>
      </c>
      <c r="I1157" s="13">
        <f t="shared" si="405"/>
        <v>0.06</v>
      </c>
      <c r="J1157" s="29">
        <f t="shared" si="423"/>
        <v>45512</v>
      </c>
      <c r="K1157" s="2">
        <f t="shared" si="413"/>
        <v>6</v>
      </c>
      <c r="L1157" s="17">
        <f t="shared" si="414"/>
        <v>6</v>
      </c>
      <c r="M1157" s="12">
        <f t="shared" si="415"/>
        <v>1.0013883180000001</v>
      </c>
      <c r="N1157" s="12">
        <f t="shared" ca="1" si="416"/>
        <v>1.0037501019999999</v>
      </c>
      <c r="O1157" s="179">
        <f t="shared" si="417"/>
        <v>0</v>
      </c>
      <c r="P1157" s="14">
        <f t="shared" ca="1" si="418"/>
        <v>1.4074361500000001</v>
      </c>
      <c r="Q1157" s="14">
        <f t="shared" si="422"/>
        <v>0</v>
      </c>
      <c r="R1157" s="14">
        <f t="shared" ca="1" si="419"/>
        <v>0</v>
      </c>
      <c r="S1157" s="20">
        <f t="shared" si="406"/>
        <v>0</v>
      </c>
      <c r="T1157" s="14">
        <f t="shared" si="407"/>
        <v>0</v>
      </c>
      <c r="U1157" s="4" t="str">
        <f t="shared" si="420"/>
        <v>J=</v>
      </c>
      <c r="V1157" s="29">
        <f t="shared" si="421"/>
        <v>45555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>
        <f t="shared" si="404"/>
        <v>45521</v>
      </c>
      <c r="B1158" s="144">
        <f t="shared" ca="1" si="408"/>
        <v>376.94862198999999</v>
      </c>
      <c r="C1158" s="14">
        <f t="shared" si="409"/>
        <v>375.30609898</v>
      </c>
      <c r="D1158" s="13">
        <f ca="1">IF(A1158&lt;$B$1,VLOOKUP(A1158,[1]DI!$A$4:$B$15000,2,FALSE),0)</f>
        <v>0</v>
      </c>
      <c r="E1158" s="14">
        <f t="shared" ca="1" si="410"/>
        <v>1</v>
      </c>
      <c r="F1158" s="14">
        <f ca="1">(TRUNC(PRODUCT($E$12:$E1157),16))</f>
        <v>1.3980061325139901</v>
      </c>
      <c r="G1158" s="14">
        <f t="shared" ca="1" si="411"/>
        <v>1.39416918290314</v>
      </c>
      <c r="H1158" s="14">
        <f t="shared" ca="1" si="412"/>
        <v>1.0027521399999999</v>
      </c>
      <c r="I1158" s="13">
        <f t="shared" si="405"/>
        <v>0.06</v>
      </c>
      <c r="J1158" s="29">
        <f t="shared" si="423"/>
        <v>45512</v>
      </c>
      <c r="K1158" s="2">
        <f t="shared" si="413"/>
        <v>6</v>
      </c>
      <c r="L1158" s="17">
        <f t="shared" si="414"/>
        <v>7</v>
      </c>
      <c r="M1158" s="12">
        <f t="shared" si="415"/>
        <v>1.001619891</v>
      </c>
      <c r="N1158" s="12">
        <f t="shared" ca="1" si="416"/>
        <v>1.004376489</v>
      </c>
      <c r="O1158" s="179">
        <f t="shared" si="417"/>
        <v>0</v>
      </c>
      <c r="P1158" s="14">
        <f t="shared" ca="1" si="418"/>
        <v>1.6425230099999999</v>
      </c>
      <c r="Q1158" s="14">
        <f t="shared" si="422"/>
        <v>0</v>
      </c>
      <c r="R1158" s="14">
        <f t="shared" ca="1" si="419"/>
        <v>0</v>
      </c>
      <c r="S1158" s="20">
        <f t="shared" si="406"/>
        <v>0</v>
      </c>
      <c r="T1158" s="14">
        <f t="shared" si="407"/>
        <v>0</v>
      </c>
      <c r="U1158" s="4" t="str">
        <f t="shared" si="420"/>
        <v>J=</v>
      </c>
      <c r="V1158" s="29">
        <f t="shared" si="421"/>
        <v>45555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>
        <f t="shared" si="404"/>
        <v>45522</v>
      </c>
      <c r="B1159" s="144">
        <f t="shared" ca="1" si="408"/>
        <v>376.94862198999999</v>
      </c>
      <c r="C1159" s="14">
        <f t="shared" si="409"/>
        <v>375.30609898</v>
      </c>
      <c r="D1159" s="13">
        <f ca="1">IF(A1159&lt;$B$1,VLOOKUP(A1159,[1]DI!$A$4:$B$15000,2,FALSE),0)</f>
        <v>0</v>
      </c>
      <c r="E1159" s="14">
        <f t="shared" ca="1" si="410"/>
        <v>1</v>
      </c>
      <c r="F1159" s="14">
        <f ca="1">(TRUNC(PRODUCT($E$12:$E1158),16))</f>
        <v>1.3980061325139901</v>
      </c>
      <c r="G1159" s="14">
        <f t="shared" ca="1" si="411"/>
        <v>1.39416918290314</v>
      </c>
      <c r="H1159" s="14">
        <f t="shared" ca="1" si="412"/>
        <v>1.0027521399999999</v>
      </c>
      <c r="I1159" s="13">
        <f t="shared" si="405"/>
        <v>0.06</v>
      </c>
      <c r="J1159" s="29">
        <f t="shared" si="423"/>
        <v>45512</v>
      </c>
      <c r="K1159" s="2">
        <f t="shared" si="413"/>
        <v>6</v>
      </c>
      <c r="L1159" s="17">
        <f t="shared" si="414"/>
        <v>7</v>
      </c>
      <c r="M1159" s="12">
        <f t="shared" si="415"/>
        <v>1.001619891</v>
      </c>
      <c r="N1159" s="12">
        <f t="shared" ca="1" si="416"/>
        <v>1.004376489</v>
      </c>
      <c r="O1159" s="179">
        <f t="shared" si="417"/>
        <v>0</v>
      </c>
      <c r="P1159" s="14">
        <f t="shared" ca="1" si="418"/>
        <v>1.6425230099999999</v>
      </c>
      <c r="Q1159" s="14">
        <f t="shared" si="422"/>
        <v>0</v>
      </c>
      <c r="R1159" s="14">
        <f t="shared" ca="1" si="419"/>
        <v>0</v>
      </c>
      <c r="S1159" s="20">
        <f t="shared" si="406"/>
        <v>0</v>
      </c>
      <c r="T1159" s="14">
        <f t="shared" si="407"/>
        <v>0</v>
      </c>
      <c r="U1159" s="4" t="str">
        <f t="shared" si="420"/>
        <v>J=</v>
      </c>
      <c r="V1159" s="29">
        <f t="shared" si="421"/>
        <v>45555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>
        <f t="shared" si="404"/>
        <v>45523</v>
      </c>
      <c r="B1160" s="144">
        <f t="shared" ca="1" si="408"/>
        <v>376.94862198999999</v>
      </c>
      <c r="C1160" s="14">
        <f t="shared" si="409"/>
        <v>375.30609898</v>
      </c>
      <c r="D1160" s="13">
        <f ca="1">IF(A1160&lt;$B$1,VLOOKUP(A1160,[1]DI!$A$4:$B$15000,2,FALSE),0)</f>
        <v>0.104</v>
      </c>
      <c r="E1160" s="14">
        <f t="shared" ca="1" si="410"/>
        <v>1.0003926999999999</v>
      </c>
      <c r="F1160" s="14">
        <f ca="1">(TRUNC(PRODUCT($E$12:$E1159),16))</f>
        <v>1.3980061325139901</v>
      </c>
      <c r="G1160" s="14">
        <f t="shared" ca="1" si="411"/>
        <v>1.39416918290314</v>
      </c>
      <c r="H1160" s="14">
        <f t="shared" ca="1" si="412"/>
        <v>1.0027521399999999</v>
      </c>
      <c r="I1160" s="13">
        <f t="shared" si="405"/>
        <v>0.06</v>
      </c>
      <c r="J1160" s="29">
        <f t="shared" si="423"/>
        <v>45512</v>
      </c>
      <c r="K1160" s="2">
        <f t="shared" si="413"/>
        <v>7</v>
      </c>
      <c r="L1160" s="17">
        <f t="shared" si="414"/>
        <v>7</v>
      </c>
      <c r="M1160" s="12">
        <f t="shared" si="415"/>
        <v>1.001619891</v>
      </c>
      <c r="N1160" s="12">
        <f t="shared" ca="1" si="416"/>
        <v>1.004376489</v>
      </c>
      <c r="O1160" s="179">
        <f t="shared" si="417"/>
        <v>0</v>
      </c>
      <c r="P1160" s="14">
        <f t="shared" ca="1" si="418"/>
        <v>1.6425230099999999</v>
      </c>
      <c r="Q1160" s="14">
        <f t="shared" si="422"/>
        <v>0</v>
      </c>
      <c r="R1160" s="14">
        <f t="shared" ca="1" si="419"/>
        <v>0</v>
      </c>
      <c r="S1160" s="20">
        <f t="shared" si="406"/>
        <v>0</v>
      </c>
      <c r="T1160" s="14">
        <f t="shared" si="407"/>
        <v>0</v>
      </c>
      <c r="U1160" s="4" t="str">
        <f t="shared" si="420"/>
        <v>J=</v>
      </c>
      <c r="V1160" s="29">
        <f t="shared" si="421"/>
        <v>45555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>
        <f t="shared" si="404"/>
        <v>45524</v>
      </c>
      <c r="B1161" s="144">
        <f t="shared" ca="1" si="408"/>
        <v>377.18385447000003</v>
      </c>
      <c r="C1161" s="14">
        <f t="shared" si="409"/>
        <v>375.30609898</v>
      </c>
      <c r="D1161" s="13">
        <f ca="1">IF(A1161&lt;$B$1,VLOOKUP(A1161,[1]DI!$A$4:$B$15000,2,FALSE),0)</f>
        <v>0.104</v>
      </c>
      <c r="E1161" s="14">
        <f t="shared" ca="1" si="410"/>
        <v>1.0003926999999999</v>
      </c>
      <c r="F1161" s="14">
        <f ca="1">(TRUNC(PRODUCT($E$12:$E1160),16))</f>
        <v>1.39855512952223</v>
      </c>
      <c r="G1161" s="14">
        <f t="shared" ca="1" si="411"/>
        <v>1.39416918290314</v>
      </c>
      <c r="H1161" s="14">
        <f t="shared" ca="1" si="412"/>
        <v>1.0031459199999999</v>
      </c>
      <c r="I1161" s="13">
        <f t="shared" si="405"/>
        <v>0.06</v>
      </c>
      <c r="J1161" s="29">
        <f t="shared" si="423"/>
        <v>45512</v>
      </c>
      <c r="K1161" s="2">
        <f t="shared" si="413"/>
        <v>8</v>
      </c>
      <c r="L1161" s="17">
        <f t="shared" si="414"/>
        <v>8</v>
      </c>
      <c r="M1161" s="12">
        <f t="shared" si="415"/>
        <v>1.0018515189999999</v>
      </c>
      <c r="N1161" s="12">
        <f t="shared" ca="1" si="416"/>
        <v>1.005003264</v>
      </c>
      <c r="O1161" s="179">
        <f t="shared" si="417"/>
        <v>28</v>
      </c>
      <c r="P1161" s="14">
        <f t="shared" ca="1" si="418"/>
        <v>1.87775549</v>
      </c>
      <c r="Q1161" s="14">
        <f ca="1">P1161</f>
        <v>1.87775549</v>
      </c>
      <c r="R1161" s="14">
        <f t="shared" ca="1" si="419"/>
        <v>0</v>
      </c>
      <c r="S1161" s="20">
        <f t="shared" si="406"/>
        <v>0</v>
      </c>
      <c r="T1161" s="14">
        <f t="shared" si="407"/>
        <v>0</v>
      </c>
      <c r="U1161" s="4" t="str">
        <f t="shared" si="420"/>
        <v>J=</v>
      </c>
      <c r="V1161" s="29">
        <f t="shared" si="421"/>
        <v>45555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>
        <f t="shared" si="404"/>
        <v>45525</v>
      </c>
      <c r="B1162" s="144">
        <f t="shared" ca="1" si="408"/>
        <v>375.54030648999998</v>
      </c>
      <c r="C1162" s="14">
        <f t="shared" si="409"/>
        <v>375.30609898</v>
      </c>
      <c r="D1162" s="13">
        <f ca="1">IF(A1162&lt;$B$1,VLOOKUP(A1162,[1]DI!$A$4:$B$15000,2,FALSE),0)</f>
        <v>0.104</v>
      </c>
      <c r="E1162" s="14">
        <f t="shared" ca="1" si="410"/>
        <v>1.0003926999999999</v>
      </c>
      <c r="F1162" s="14">
        <f ca="1">(TRUNC(PRODUCT($E$12:$E1161),16))</f>
        <v>1.3991043421215901</v>
      </c>
      <c r="G1162" s="14">
        <f t="shared" ca="1" si="411"/>
        <v>1.39855512952223</v>
      </c>
      <c r="H1162" s="14">
        <f t="shared" ca="1" si="412"/>
        <v>1.0003926999999999</v>
      </c>
      <c r="I1162" s="13">
        <f t="shared" si="405"/>
        <v>0.06</v>
      </c>
      <c r="J1162" s="29">
        <f t="shared" si="423"/>
        <v>45524</v>
      </c>
      <c r="K1162" s="2">
        <f t="shared" si="413"/>
        <v>1</v>
      </c>
      <c r="L1162" s="17">
        <f t="shared" si="414"/>
        <v>1</v>
      </c>
      <c r="M1162" s="12">
        <f t="shared" si="415"/>
        <v>1.0002312529999999</v>
      </c>
      <c r="N1162" s="12">
        <f t="shared" ca="1" si="416"/>
        <v>1.000624044</v>
      </c>
      <c r="O1162" s="179">
        <f t="shared" si="417"/>
        <v>0</v>
      </c>
      <c r="P1162" s="14">
        <f t="shared" ca="1" si="418"/>
        <v>0.23420751000000001</v>
      </c>
      <c r="Q1162" s="14">
        <v>0</v>
      </c>
      <c r="R1162" s="14">
        <f t="shared" ca="1" si="419"/>
        <v>0</v>
      </c>
      <c r="S1162" s="20">
        <f t="shared" si="406"/>
        <v>0</v>
      </c>
      <c r="T1162" s="14">
        <f t="shared" si="407"/>
        <v>0</v>
      </c>
      <c r="U1162" s="4" t="str">
        <f t="shared" si="420"/>
        <v>J=</v>
      </c>
      <c r="V1162" s="29">
        <f t="shared" si="421"/>
        <v>45555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>
        <f t="shared" si="404"/>
        <v>45526</v>
      </c>
      <c r="B1163" s="144">
        <f t="shared" ca="1" si="408"/>
        <v>375.77465812999998</v>
      </c>
      <c r="C1163" s="14">
        <f t="shared" si="409"/>
        <v>375.30609898</v>
      </c>
      <c r="D1163" s="13">
        <f ca="1">IF(A1163&lt;$B$1,VLOOKUP(A1163,[1]DI!$A$4:$B$15000,2,FALSE),0)</f>
        <v>0.104</v>
      </c>
      <c r="E1163" s="14">
        <f t="shared" ca="1" si="410"/>
        <v>1.0003926999999999</v>
      </c>
      <c r="F1163" s="14">
        <f ca="1">(TRUNC(PRODUCT($E$12:$E1162),16))</f>
        <v>1.39965377039674</v>
      </c>
      <c r="G1163" s="14">
        <f t="shared" ca="1" si="411"/>
        <v>1.39855512952223</v>
      </c>
      <c r="H1163" s="14">
        <f t="shared" ca="1" si="412"/>
        <v>1.00078555</v>
      </c>
      <c r="I1163" s="13">
        <f t="shared" si="405"/>
        <v>0.06</v>
      </c>
      <c r="J1163" s="29">
        <f t="shared" si="423"/>
        <v>45524</v>
      </c>
      <c r="K1163" s="2">
        <f t="shared" si="413"/>
        <v>2</v>
      </c>
      <c r="L1163" s="17">
        <f t="shared" si="414"/>
        <v>2</v>
      </c>
      <c r="M1163" s="12">
        <f t="shared" si="415"/>
        <v>1.000462559</v>
      </c>
      <c r="N1163" s="12">
        <f t="shared" ca="1" si="416"/>
        <v>1.0012484719999999</v>
      </c>
      <c r="O1163" s="179">
        <f t="shared" si="417"/>
        <v>0</v>
      </c>
      <c r="P1163" s="14">
        <f t="shared" ca="1" si="418"/>
        <v>0.46855914999999998</v>
      </c>
      <c r="Q1163" s="14">
        <f t="shared" si="422"/>
        <v>0</v>
      </c>
      <c r="R1163" s="14">
        <f t="shared" ca="1" si="419"/>
        <v>0</v>
      </c>
      <c r="S1163" s="20">
        <f t="shared" si="406"/>
        <v>0</v>
      </c>
      <c r="T1163" s="14">
        <f t="shared" si="407"/>
        <v>0</v>
      </c>
      <c r="U1163" s="4" t="str">
        <f t="shared" si="420"/>
        <v>J=</v>
      </c>
      <c r="V1163" s="29">
        <f t="shared" si="421"/>
        <v>45555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>
        <f t="shared" si="404"/>
        <v>45527</v>
      </c>
      <c r="B1164" s="144">
        <f t="shared" ca="1" si="408"/>
        <v>376.00915838999998</v>
      </c>
      <c r="C1164" s="14">
        <f t="shared" si="409"/>
        <v>375.30609898</v>
      </c>
      <c r="D1164" s="13">
        <f ca="1">IF(A1164&lt;$B$1,VLOOKUP(A1164,[1]DI!$A$4:$B$15000,2,FALSE),0)</f>
        <v>0.104</v>
      </c>
      <c r="E1164" s="14">
        <f t="shared" ca="1" si="410"/>
        <v>1.0003926999999999</v>
      </c>
      <c r="F1164" s="14">
        <f ca="1">(TRUNC(PRODUCT($E$12:$E1163),16))</f>
        <v>1.4002034144323801</v>
      </c>
      <c r="G1164" s="14">
        <f t="shared" ca="1" si="411"/>
        <v>1.39855512952223</v>
      </c>
      <c r="H1164" s="14">
        <f t="shared" ca="1" si="412"/>
        <v>1.0011785600000001</v>
      </c>
      <c r="I1164" s="13">
        <f t="shared" si="405"/>
        <v>0.06</v>
      </c>
      <c r="J1164" s="29">
        <f t="shared" si="423"/>
        <v>45524</v>
      </c>
      <c r="K1164" s="2">
        <f t="shared" si="413"/>
        <v>3</v>
      </c>
      <c r="L1164" s="17">
        <f t="shared" si="414"/>
        <v>3</v>
      </c>
      <c r="M1164" s="12">
        <f t="shared" si="415"/>
        <v>1.0006939180000001</v>
      </c>
      <c r="N1164" s="12">
        <f t="shared" ca="1" si="416"/>
        <v>1.0018732960000001</v>
      </c>
      <c r="O1164" s="179">
        <f t="shared" si="417"/>
        <v>0</v>
      </c>
      <c r="P1164" s="14">
        <f t="shared" ca="1" si="418"/>
        <v>0.70305941000000005</v>
      </c>
      <c r="Q1164" s="14">
        <f t="shared" si="422"/>
        <v>0</v>
      </c>
      <c r="R1164" s="14">
        <f t="shared" ca="1" si="419"/>
        <v>0</v>
      </c>
      <c r="S1164" s="20">
        <f t="shared" ref="S1164:S1227" si="424">IF($O1164&gt;0,VLOOKUP($O1164,$Y$12:$AE$150,7),0)</f>
        <v>0</v>
      </c>
      <c r="T1164" s="14">
        <f t="shared" si="407"/>
        <v>0</v>
      </c>
      <c r="U1164" s="4" t="str">
        <f t="shared" si="420"/>
        <v>J=</v>
      </c>
      <c r="V1164" s="29">
        <f t="shared" si="421"/>
        <v>45555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>
        <f t="shared" ref="A1165:A1228" si="425">(A1164+1)</f>
        <v>45528</v>
      </c>
      <c r="B1165" s="144">
        <f t="shared" ca="1" si="408"/>
        <v>376.24380688999997</v>
      </c>
      <c r="C1165" s="14">
        <f t="shared" si="409"/>
        <v>375.30609898</v>
      </c>
      <c r="D1165" s="13">
        <f ca="1">IF(A1165&lt;$B$1,VLOOKUP(A1165,[1]DI!$A$4:$B$15000,2,FALSE),0)</f>
        <v>0</v>
      </c>
      <c r="E1165" s="14">
        <f t="shared" ca="1" si="410"/>
        <v>1</v>
      </c>
      <c r="F1165" s="14">
        <f ca="1">(TRUNC(PRODUCT($E$12:$E1164),16))</f>
        <v>1.4007532743132201</v>
      </c>
      <c r="G1165" s="14">
        <f t="shared" ca="1" si="411"/>
        <v>1.39855512952223</v>
      </c>
      <c r="H1165" s="14">
        <f t="shared" ca="1" si="412"/>
        <v>1.00157173</v>
      </c>
      <c r="I1165" s="13">
        <f t="shared" ref="I1165:I1228" si="426">I1164</f>
        <v>0.06</v>
      </c>
      <c r="J1165" s="29">
        <f t="shared" si="423"/>
        <v>45524</v>
      </c>
      <c r="K1165" s="2">
        <f t="shared" si="413"/>
        <v>3</v>
      </c>
      <c r="L1165" s="17">
        <f t="shared" si="414"/>
        <v>4</v>
      </c>
      <c r="M1165" s="12">
        <f t="shared" si="415"/>
        <v>1.0009253309999999</v>
      </c>
      <c r="N1165" s="12">
        <f t="shared" ca="1" si="416"/>
        <v>1.0024985150000001</v>
      </c>
      <c r="O1165" s="179">
        <f t="shared" si="417"/>
        <v>0</v>
      </c>
      <c r="P1165" s="14">
        <f t="shared" ca="1" si="418"/>
        <v>0.93770790999999998</v>
      </c>
      <c r="Q1165" s="14">
        <f t="shared" si="422"/>
        <v>0</v>
      </c>
      <c r="R1165" s="14">
        <f t="shared" ca="1" si="419"/>
        <v>0</v>
      </c>
      <c r="S1165" s="20">
        <f t="shared" si="424"/>
        <v>0</v>
      </c>
      <c r="T1165" s="14">
        <f t="shared" si="407"/>
        <v>0</v>
      </c>
      <c r="U1165" s="4" t="str">
        <f t="shared" si="420"/>
        <v>J=</v>
      </c>
      <c r="V1165" s="29">
        <f t="shared" si="421"/>
        <v>45555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>
        <f t="shared" si="425"/>
        <v>45529</v>
      </c>
      <c r="B1166" s="144">
        <f t="shared" ca="1" si="408"/>
        <v>376.24380688999997</v>
      </c>
      <c r="C1166" s="14">
        <f t="shared" si="409"/>
        <v>375.30609898</v>
      </c>
      <c r="D1166" s="13">
        <f ca="1">IF(A1166&lt;$B$1,VLOOKUP(A1166,[1]DI!$A$4:$B$15000,2,FALSE),0)</f>
        <v>0</v>
      </c>
      <c r="E1166" s="14">
        <f t="shared" ca="1" si="410"/>
        <v>1</v>
      </c>
      <c r="F1166" s="14">
        <f ca="1">(TRUNC(PRODUCT($E$12:$E1165),16))</f>
        <v>1.4007532743132201</v>
      </c>
      <c r="G1166" s="14">
        <f t="shared" ca="1" si="411"/>
        <v>1.39855512952223</v>
      </c>
      <c r="H1166" s="14">
        <f t="shared" ca="1" si="412"/>
        <v>1.00157173</v>
      </c>
      <c r="I1166" s="13">
        <f t="shared" si="426"/>
        <v>0.06</v>
      </c>
      <c r="J1166" s="29">
        <f t="shared" si="423"/>
        <v>45524</v>
      </c>
      <c r="K1166" s="2">
        <f t="shared" si="413"/>
        <v>3</v>
      </c>
      <c r="L1166" s="17">
        <f t="shared" si="414"/>
        <v>4</v>
      </c>
      <c r="M1166" s="12">
        <f t="shared" si="415"/>
        <v>1.0009253309999999</v>
      </c>
      <c r="N1166" s="12">
        <f t="shared" ca="1" si="416"/>
        <v>1.0024985150000001</v>
      </c>
      <c r="O1166" s="179">
        <f t="shared" si="417"/>
        <v>0</v>
      </c>
      <c r="P1166" s="14">
        <f t="shared" ca="1" si="418"/>
        <v>0.93770790999999998</v>
      </c>
      <c r="Q1166" s="14">
        <f t="shared" si="422"/>
        <v>0</v>
      </c>
      <c r="R1166" s="14">
        <f t="shared" ca="1" si="419"/>
        <v>0</v>
      </c>
      <c r="S1166" s="20">
        <f t="shared" si="424"/>
        <v>0</v>
      </c>
      <c r="T1166" s="14">
        <f t="shared" ref="T1166:T1229" si="427">IF(S1166&gt;0,TRUNC(S1166*C1166,8),0)</f>
        <v>0</v>
      </c>
      <c r="U1166" s="4" t="str">
        <f t="shared" si="420"/>
        <v>J=</v>
      </c>
      <c r="V1166" s="29">
        <f t="shared" si="421"/>
        <v>45555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>
        <f t="shared" si="425"/>
        <v>45530</v>
      </c>
      <c r="B1167" s="144">
        <f t="shared" ca="1" si="408"/>
        <v>376.24380688999997</v>
      </c>
      <c r="C1167" s="14">
        <f t="shared" si="409"/>
        <v>375.30609898</v>
      </c>
      <c r="D1167" s="13">
        <f ca="1">IF(A1167&lt;$B$1,VLOOKUP(A1167,[1]DI!$A$4:$B$15000,2,FALSE),0)</f>
        <v>0.104</v>
      </c>
      <c r="E1167" s="14">
        <f t="shared" ca="1" si="410"/>
        <v>1.0003926999999999</v>
      </c>
      <c r="F1167" s="14">
        <f ca="1">(TRUNC(PRODUCT($E$12:$E1166),16))</f>
        <v>1.4007532743132201</v>
      </c>
      <c r="G1167" s="14">
        <f t="shared" ca="1" si="411"/>
        <v>1.39855512952223</v>
      </c>
      <c r="H1167" s="14">
        <f t="shared" ca="1" si="412"/>
        <v>1.00157173</v>
      </c>
      <c r="I1167" s="13">
        <f t="shared" si="426"/>
        <v>0.06</v>
      </c>
      <c r="J1167" s="29">
        <f t="shared" si="423"/>
        <v>45524</v>
      </c>
      <c r="K1167" s="2">
        <f t="shared" si="413"/>
        <v>4</v>
      </c>
      <c r="L1167" s="17">
        <f t="shared" si="414"/>
        <v>4</v>
      </c>
      <c r="M1167" s="12">
        <f t="shared" si="415"/>
        <v>1.0009253309999999</v>
      </c>
      <c r="N1167" s="12">
        <f t="shared" ca="1" si="416"/>
        <v>1.0024985150000001</v>
      </c>
      <c r="O1167" s="179">
        <f t="shared" si="417"/>
        <v>0</v>
      </c>
      <c r="P1167" s="14">
        <f t="shared" ca="1" si="418"/>
        <v>0.93770790999999998</v>
      </c>
      <c r="Q1167" s="14">
        <f t="shared" si="422"/>
        <v>0</v>
      </c>
      <c r="R1167" s="14">
        <f t="shared" ca="1" si="419"/>
        <v>0</v>
      </c>
      <c r="S1167" s="20">
        <f t="shared" si="424"/>
        <v>0</v>
      </c>
      <c r="T1167" s="14">
        <f t="shared" si="427"/>
        <v>0</v>
      </c>
      <c r="U1167" s="4" t="str">
        <f t="shared" si="420"/>
        <v>J=</v>
      </c>
      <c r="V1167" s="29">
        <f t="shared" si="421"/>
        <v>45555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>
        <f t="shared" si="425"/>
        <v>45531</v>
      </c>
      <c r="B1168" s="144">
        <f t="shared" ca="1" si="408"/>
        <v>376.47859689000001</v>
      </c>
      <c r="C1168" s="14">
        <f t="shared" si="409"/>
        <v>375.30609898</v>
      </c>
      <c r="D1168" s="13">
        <f ca="1">IF(A1168&lt;$B$1,VLOOKUP(A1168,[1]DI!$A$4:$B$15000,2,FALSE),0)</f>
        <v>0.104</v>
      </c>
      <c r="E1168" s="14">
        <f t="shared" ca="1" si="410"/>
        <v>1.0003926999999999</v>
      </c>
      <c r="F1168" s="14">
        <f ca="1">(TRUNC(PRODUCT($E$12:$E1167),16))</f>
        <v>1.4013033501240499</v>
      </c>
      <c r="G1168" s="14">
        <f t="shared" ca="1" si="411"/>
        <v>1.39855512952223</v>
      </c>
      <c r="H1168" s="14">
        <f t="shared" ca="1" si="412"/>
        <v>1.00196504</v>
      </c>
      <c r="I1168" s="13">
        <f t="shared" si="426"/>
        <v>0.06</v>
      </c>
      <c r="J1168" s="29">
        <f t="shared" si="423"/>
        <v>45524</v>
      </c>
      <c r="K1168" s="2">
        <f t="shared" si="413"/>
        <v>5</v>
      </c>
      <c r="L1168" s="17">
        <f t="shared" si="414"/>
        <v>5</v>
      </c>
      <c r="M1168" s="12">
        <f t="shared" si="415"/>
        <v>1.001156798</v>
      </c>
      <c r="N1168" s="12">
        <f t="shared" ca="1" si="416"/>
        <v>1.003124111</v>
      </c>
      <c r="O1168" s="179">
        <f t="shared" si="417"/>
        <v>0</v>
      </c>
      <c r="P1168" s="14">
        <f t="shared" ca="1" si="418"/>
        <v>1.1724979099999999</v>
      </c>
      <c r="Q1168" s="14">
        <f t="shared" si="422"/>
        <v>0</v>
      </c>
      <c r="R1168" s="14">
        <f t="shared" ca="1" si="419"/>
        <v>0</v>
      </c>
      <c r="S1168" s="20">
        <f t="shared" si="424"/>
        <v>0</v>
      </c>
      <c r="T1168" s="14">
        <f t="shared" si="427"/>
        <v>0</v>
      </c>
      <c r="U1168" s="4" t="str">
        <f t="shared" si="420"/>
        <v>J=</v>
      </c>
      <c r="V1168" s="29">
        <f t="shared" si="421"/>
        <v>45555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>
        <f t="shared" si="425"/>
        <v>45532</v>
      </c>
      <c r="B1169" s="144">
        <f t="shared" ca="1" si="408"/>
        <v>376.71353513000003</v>
      </c>
      <c r="C1169" s="14">
        <f t="shared" si="409"/>
        <v>375.30609898</v>
      </c>
      <c r="D1169" s="13">
        <f ca="1">IF(A1169&lt;$B$1,VLOOKUP(A1169,[1]DI!$A$4:$B$15000,2,FALSE),0)</f>
        <v>0.104</v>
      </c>
      <c r="E1169" s="14">
        <f t="shared" ca="1" si="410"/>
        <v>1.0003926999999999</v>
      </c>
      <c r="F1169" s="14">
        <f ca="1">(TRUNC(PRODUCT($E$12:$E1168),16))</f>
        <v>1.4018536419496399</v>
      </c>
      <c r="G1169" s="14">
        <f t="shared" ca="1" si="411"/>
        <v>1.39855512952223</v>
      </c>
      <c r="H1169" s="14">
        <f t="shared" ca="1" si="412"/>
        <v>1.0023585100000001</v>
      </c>
      <c r="I1169" s="13">
        <f t="shared" si="426"/>
        <v>0.06</v>
      </c>
      <c r="J1169" s="29">
        <f t="shared" si="423"/>
        <v>45524</v>
      </c>
      <c r="K1169" s="2">
        <f t="shared" si="413"/>
        <v>6</v>
      </c>
      <c r="L1169" s="17">
        <f t="shared" si="414"/>
        <v>6</v>
      </c>
      <c r="M1169" s="12">
        <f t="shared" si="415"/>
        <v>1.0013883180000001</v>
      </c>
      <c r="N1169" s="12">
        <f t="shared" ca="1" si="416"/>
        <v>1.0037501019999999</v>
      </c>
      <c r="O1169" s="179">
        <f t="shared" si="417"/>
        <v>0</v>
      </c>
      <c r="P1169" s="14">
        <f t="shared" ca="1" si="418"/>
        <v>1.4074361500000001</v>
      </c>
      <c r="Q1169" s="14">
        <f t="shared" si="422"/>
        <v>0</v>
      </c>
      <c r="R1169" s="14">
        <f t="shared" ca="1" si="419"/>
        <v>0</v>
      </c>
      <c r="S1169" s="20">
        <f t="shared" si="424"/>
        <v>0</v>
      </c>
      <c r="T1169" s="14">
        <f t="shared" si="427"/>
        <v>0</v>
      </c>
      <c r="U1169" s="4" t="str">
        <f t="shared" si="420"/>
        <v>J=</v>
      </c>
      <c r="V1169" s="29">
        <f t="shared" si="421"/>
        <v>45555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>
        <f t="shared" si="425"/>
        <v>45533</v>
      </c>
      <c r="B1170" s="144">
        <f t="shared" ca="1" si="408"/>
        <v>376.94862198999999</v>
      </c>
      <c r="C1170" s="14">
        <f t="shared" si="409"/>
        <v>375.30609898</v>
      </c>
      <c r="D1170" s="13">
        <f ca="1">IF(A1170&lt;$B$1,VLOOKUP(A1170,[1]DI!$A$4:$B$15000,2,FALSE),0)</f>
        <v>0.104</v>
      </c>
      <c r="E1170" s="14">
        <f t="shared" ca="1" si="410"/>
        <v>1.0003926999999999</v>
      </c>
      <c r="F1170" s="14">
        <f ca="1">(TRUNC(PRODUCT($E$12:$E1169),16))</f>
        <v>1.4024041498748301</v>
      </c>
      <c r="G1170" s="14">
        <f t="shared" ca="1" si="411"/>
        <v>1.39855512952223</v>
      </c>
      <c r="H1170" s="14">
        <f t="shared" ca="1" si="412"/>
        <v>1.0027521399999999</v>
      </c>
      <c r="I1170" s="13">
        <f t="shared" si="426"/>
        <v>0.06</v>
      </c>
      <c r="J1170" s="29">
        <f t="shared" si="423"/>
        <v>45524</v>
      </c>
      <c r="K1170" s="2">
        <f t="shared" si="413"/>
        <v>7</v>
      </c>
      <c r="L1170" s="17">
        <f t="shared" si="414"/>
        <v>7</v>
      </c>
      <c r="M1170" s="12">
        <f t="shared" si="415"/>
        <v>1.001619891</v>
      </c>
      <c r="N1170" s="12">
        <f t="shared" ca="1" si="416"/>
        <v>1.004376489</v>
      </c>
      <c r="O1170" s="179">
        <f t="shared" si="417"/>
        <v>0</v>
      </c>
      <c r="P1170" s="14">
        <f t="shared" ca="1" si="418"/>
        <v>1.6425230099999999</v>
      </c>
      <c r="Q1170" s="14">
        <f t="shared" si="422"/>
        <v>0</v>
      </c>
      <c r="R1170" s="14">
        <f t="shared" ca="1" si="419"/>
        <v>0</v>
      </c>
      <c r="S1170" s="20">
        <f t="shared" si="424"/>
        <v>0</v>
      </c>
      <c r="T1170" s="14">
        <f t="shared" si="427"/>
        <v>0</v>
      </c>
      <c r="U1170" s="4" t="str">
        <f t="shared" si="420"/>
        <v>J=</v>
      </c>
      <c r="V1170" s="29">
        <f t="shared" si="421"/>
        <v>45555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>
        <f t="shared" si="425"/>
        <v>45534</v>
      </c>
      <c r="B1171" s="144">
        <f t="shared" ca="1" si="408"/>
        <v>377.18385447000003</v>
      </c>
      <c r="C1171" s="14">
        <f t="shared" si="409"/>
        <v>375.30609898</v>
      </c>
      <c r="D1171" s="13">
        <f ca="1">IF(A1171&lt;$B$1,VLOOKUP(A1171,[1]DI!$A$4:$B$15000,2,FALSE),0)</f>
        <v>0.104</v>
      </c>
      <c r="E1171" s="14">
        <f t="shared" ca="1" si="410"/>
        <v>1.0003926999999999</v>
      </c>
      <c r="F1171" s="14">
        <f ca="1">(TRUNC(PRODUCT($E$12:$E1170),16))</f>
        <v>1.4029548739844899</v>
      </c>
      <c r="G1171" s="14">
        <f t="shared" ca="1" si="411"/>
        <v>1.39855512952223</v>
      </c>
      <c r="H1171" s="14">
        <f t="shared" ca="1" si="412"/>
        <v>1.0031459199999999</v>
      </c>
      <c r="I1171" s="13">
        <f t="shared" si="426"/>
        <v>0.06</v>
      </c>
      <c r="J1171" s="29">
        <f t="shared" si="423"/>
        <v>45524</v>
      </c>
      <c r="K1171" s="2">
        <f t="shared" si="413"/>
        <v>8</v>
      </c>
      <c r="L1171" s="17">
        <f t="shared" si="414"/>
        <v>8</v>
      </c>
      <c r="M1171" s="12">
        <f t="shared" si="415"/>
        <v>1.0018515189999999</v>
      </c>
      <c r="N1171" s="12">
        <f t="shared" ca="1" si="416"/>
        <v>1.005003264</v>
      </c>
      <c r="O1171" s="179">
        <f t="shared" si="417"/>
        <v>0</v>
      </c>
      <c r="P1171" s="14">
        <f t="shared" ca="1" si="418"/>
        <v>1.87775549</v>
      </c>
      <c r="Q1171" s="14">
        <f t="shared" si="422"/>
        <v>0</v>
      </c>
      <c r="R1171" s="14">
        <f t="shared" ca="1" si="419"/>
        <v>0</v>
      </c>
      <c r="S1171" s="20">
        <f t="shared" si="424"/>
        <v>0</v>
      </c>
      <c r="T1171" s="14">
        <f t="shared" si="427"/>
        <v>0</v>
      </c>
      <c r="U1171" s="4" t="str">
        <f t="shared" si="420"/>
        <v>J=</v>
      </c>
      <c r="V1171" s="29">
        <f t="shared" si="421"/>
        <v>45555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>
        <f t="shared" si="425"/>
        <v>45535</v>
      </c>
      <c r="B1172" s="144">
        <f t="shared" ca="1" si="408"/>
        <v>377.41923481999999</v>
      </c>
      <c r="C1172" s="14">
        <f t="shared" si="409"/>
        <v>375.30609898</v>
      </c>
      <c r="D1172" s="13">
        <f ca="1">IF(A1172&lt;$B$1,VLOOKUP(A1172,[1]DI!$A$4:$B$15000,2,FALSE),0)</f>
        <v>0</v>
      </c>
      <c r="E1172" s="14">
        <f t="shared" ca="1" si="410"/>
        <v>1</v>
      </c>
      <c r="F1172" s="14">
        <f ca="1">(TRUNC(PRODUCT($E$12:$E1171),16))</f>
        <v>1.4035058143635</v>
      </c>
      <c r="G1172" s="14">
        <f t="shared" ca="1" si="411"/>
        <v>1.39855512952223</v>
      </c>
      <c r="H1172" s="14">
        <f t="shared" ca="1" si="412"/>
        <v>1.0035398600000001</v>
      </c>
      <c r="I1172" s="13">
        <f t="shared" si="426"/>
        <v>0.06</v>
      </c>
      <c r="J1172" s="29">
        <f t="shared" si="423"/>
        <v>45524</v>
      </c>
      <c r="K1172" s="2">
        <f t="shared" si="413"/>
        <v>8</v>
      </c>
      <c r="L1172" s="17">
        <f t="shared" si="414"/>
        <v>9</v>
      </c>
      <c r="M1172" s="12">
        <f t="shared" si="415"/>
        <v>1.0020831990000001</v>
      </c>
      <c r="N1172" s="12">
        <f t="shared" ca="1" si="416"/>
        <v>1.0056304330000001</v>
      </c>
      <c r="O1172" s="179">
        <f t="shared" si="417"/>
        <v>0</v>
      </c>
      <c r="P1172" s="14">
        <f t="shared" ca="1" si="418"/>
        <v>2.11313584</v>
      </c>
      <c r="Q1172" s="14">
        <f t="shared" si="422"/>
        <v>0</v>
      </c>
      <c r="R1172" s="14">
        <f t="shared" ca="1" si="419"/>
        <v>0</v>
      </c>
      <c r="S1172" s="20">
        <f t="shared" si="424"/>
        <v>0</v>
      </c>
      <c r="T1172" s="14">
        <f t="shared" si="427"/>
        <v>0</v>
      </c>
      <c r="U1172" s="4" t="str">
        <f t="shared" si="420"/>
        <v>J=</v>
      </c>
      <c r="V1172" s="29">
        <f t="shared" si="421"/>
        <v>45555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>
        <f t="shared" si="425"/>
        <v>45536</v>
      </c>
      <c r="B1173" s="144">
        <f t="shared" ca="1" si="408"/>
        <v>377.41923481999999</v>
      </c>
      <c r="C1173" s="14">
        <f t="shared" si="409"/>
        <v>375.30609898</v>
      </c>
      <c r="D1173" s="13">
        <f ca="1">IF(A1173&lt;$B$1,VLOOKUP(A1173,[1]DI!$A$4:$B$15000,2,FALSE),0)</f>
        <v>0</v>
      </c>
      <c r="E1173" s="14">
        <f t="shared" ca="1" si="410"/>
        <v>1</v>
      </c>
      <c r="F1173" s="14">
        <f ca="1">(TRUNC(PRODUCT($E$12:$E1172),16))</f>
        <v>1.4035058143635</v>
      </c>
      <c r="G1173" s="14">
        <f t="shared" ca="1" si="411"/>
        <v>1.39855512952223</v>
      </c>
      <c r="H1173" s="14">
        <f t="shared" ca="1" si="412"/>
        <v>1.0035398600000001</v>
      </c>
      <c r="I1173" s="13">
        <f t="shared" si="426"/>
        <v>0.06</v>
      </c>
      <c r="J1173" s="29">
        <f t="shared" si="423"/>
        <v>45524</v>
      </c>
      <c r="K1173" s="2">
        <f t="shared" si="413"/>
        <v>8</v>
      </c>
      <c r="L1173" s="17">
        <f t="shared" si="414"/>
        <v>9</v>
      </c>
      <c r="M1173" s="12">
        <f t="shared" si="415"/>
        <v>1.0020831990000001</v>
      </c>
      <c r="N1173" s="12">
        <f t="shared" ca="1" si="416"/>
        <v>1.0056304330000001</v>
      </c>
      <c r="O1173" s="179">
        <f t="shared" si="417"/>
        <v>0</v>
      </c>
      <c r="P1173" s="14">
        <f t="shared" ca="1" si="418"/>
        <v>2.11313584</v>
      </c>
      <c r="Q1173" s="14">
        <f t="shared" si="422"/>
        <v>0</v>
      </c>
      <c r="R1173" s="14">
        <f t="shared" ca="1" si="419"/>
        <v>0</v>
      </c>
      <c r="S1173" s="20">
        <f t="shared" si="424"/>
        <v>0</v>
      </c>
      <c r="T1173" s="14">
        <f t="shared" si="427"/>
        <v>0</v>
      </c>
      <c r="U1173" s="4" t="str">
        <f t="shared" si="420"/>
        <v>J=</v>
      </c>
      <c r="V1173" s="29">
        <f t="shared" si="421"/>
        <v>45555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>
        <f t="shared" si="425"/>
        <v>45537</v>
      </c>
      <c r="B1174" s="144">
        <f t="shared" ca="1" si="408"/>
        <v>377.41923481999999</v>
      </c>
      <c r="C1174" s="14">
        <f t="shared" si="409"/>
        <v>375.30609898</v>
      </c>
      <c r="D1174" s="13">
        <f ca="1">IF(A1174&lt;$B$1,VLOOKUP(A1174,[1]DI!$A$4:$B$15000,2,FALSE),0)</f>
        <v>0.104</v>
      </c>
      <c r="E1174" s="14">
        <f t="shared" ca="1" si="410"/>
        <v>1.0003926999999999</v>
      </c>
      <c r="F1174" s="14">
        <f ca="1">(TRUNC(PRODUCT($E$12:$E1173),16))</f>
        <v>1.4035058143635</v>
      </c>
      <c r="G1174" s="14">
        <f t="shared" ca="1" si="411"/>
        <v>1.39855512952223</v>
      </c>
      <c r="H1174" s="14">
        <f t="shared" ca="1" si="412"/>
        <v>1.0035398600000001</v>
      </c>
      <c r="I1174" s="13">
        <f t="shared" si="426"/>
        <v>0.06</v>
      </c>
      <c r="J1174" s="29">
        <f t="shared" si="423"/>
        <v>45524</v>
      </c>
      <c r="K1174" s="2">
        <f t="shared" si="413"/>
        <v>9</v>
      </c>
      <c r="L1174" s="17">
        <f t="shared" si="414"/>
        <v>9</v>
      </c>
      <c r="M1174" s="12">
        <f t="shared" si="415"/>
        <v>1.0020831990000001</v>
      </c>
      <c r="N1174" s="12">
        <f t="shared" ca="1" si="416"/>
        <v>1.0056304330000001</v>
      </c>
      <c r="O1174" s="179">
        <f t="shared" si="417"/>
        <v>0</v>
      </c>
      <c r="P1174" s="14">
        <f t="shared" ca="1" si="418"/>
        <v>2.11313584</v>
      </c>
      <c r="Q1174" s="14">
        <f t="shared" si="422"/>
        <v>0</v>
      </c>
      <c r="R1174" s="14">
        <f t="shared" ca="1" si="419"/>
        <v>0</v>
      </c>
      <c r="S1174" s="20">
        <f t="shared" si="424"/>
        <v>0</v>
      </c>
      <c r="T1174" s="14">
        <f t="shared" si="427"/>
        <v>0</v>
      </c>
      <c r="U1174" s="4" t="str">
        <f t="shared" si="420"/>
        <v>J=</v>
      </c>
      <c r="V1174" s="29">
        <f t="shared" si="421"/>
        <v>45555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>
        <f t="shared" si="425"/>
        <v>45538</v>
      </c>
      <c r="B1175" s="144">
        <f t="shared" ca="1" si="408"/>
        <v>377.65476116000002</v>
      </c>
      <c r="C1175" s="14">
        <f t="shared" si="409"/>
        <v>375.30609898</v>
      </c>
      <c r="D1175" s="13">
        <f ca="1">IF(A1175&lt;$B$1,VLOOKUP(A1175,[1]DI!$A$4:$B$15000,2,FALSE),0)</f>
        <v>0.104</v>
      </c>
      <c r="E1175" s="14">
        <f t="shared" ca="1" si="410"/>
        <v>1.0003926999999999</v>
      </c>
      <c r="F1175" s="14">
        <f ca="1">(TRUNC(PRODUCT($E$12:$E1174),16))</f>
        <v>1.4040569710968001</v>
      </c>
      <c r="G1175" s="14">
        <f t="shared" ca="1" si="411"/>
        <v>1.39855512952223</v>
      </c>
      <c r="H1175" s="14">
        <f t="shared" ca="1" si="412"/>
        <v>1.00393395</v>
      </c>
      <c r="I1175" s="13">
        <f t="shared" si="426"/>
        <v>0.06</v>
      </c>
      <c r="J1175" s="29">
        <f t="shared" si="423"/>
        <v>45524</v>
      </c>
      <c r="K1175" s="2">
        <f t="shared" si="413"/>
        <v>10</v>
      </c>
      <c r="L1175" s="17">
        <f t="shared" si="414"/>
        <v>10</v>
      </c>
      <c r="M1175" s="12">
        <f t="shared" si="415"/>
        <v>1.0023149339999999</v>
      </c>
      <c r="N1175" s="12">
        <f t="shared" ca="1" si="416"/>
        <v>1.006257991</v>
      </c>
      <c r="O1175" s="179">
        <f t="shared" si="417"/>
        <v>0</v>
      </c>
      <c r="P1175" s="14">
        <f t="shared" ca="1" si="418"/>
        <v>2.3486621799999998</v>
      </c>
      <c r="Q1175" s="14">
        <f t="shared" si="422"/>
        <v>0</v>
      </c>
      <c r="R1175" s="14">
        <f t="shared" ca="1" si="419"/>
        <v>0</v>
      </c>
      <c r="S1175" s="20">
        <f t="shared" si="424"/>
        <v>0</v>
      </c>
      <c r="T1175" s="14">
        <f t="shared" si="427"/>
        <v>0</v>
      </c>
      <c r="U1175" s="4" t="str">
        <f t="shared" si="420"/>
        <v>J=</v>
      </c>
      <c r="V1175" s="29">
        <f t="shared" si="421"/>
        <v>45555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>
        <f t="shared" si="425"/>
        <v>45539</v>
      </c>
      <c r="B1176" s="144">
        <f t="shared" ca="1" si="408"/>
        <v>377.89043199999998</v>
      </c>
      <c r="C1176" s="14">
        <f t="shared" si="409"/>
        <v>375.30609898</v>
      </c>
      <c r="D1176" s="13">
        <f ca="1">IF(A1176&lt;$B$1,VLOOKUP(A1176,[1]DI!$A$4:$B$15000,2,FALSE),0)</f>
        <v>0.104</v>
      </c>
      <c r="E1176" s="14">
        <f t="shared" ca="1" si="410"/>
        <v>1.0003926999999999</v>
      </c>
      <c r="F1176" s="14">
        <f ca="1">(TRUNC(PRODUCT($E$12:$E1175),16))</f>
        <v>1.40460834426935</v>
      </c>
      <c r="G1176" s="14">
        <f t="shared" ca="1" si="411"/>
        <v>1.39855512952223</v>
      </c>
      <c r="H1176" s="14">
        <f t="shared" ca="1" si="412"/>
        <v>1.0043281900000001</v>
      </c>
      <c r="I1176" s="13">
        <f t="shared" si="426"/>
        <v>0.06</v>
      </c>
      <c r="J1176" s="29">
        <f t="shared" si="423"/>
        <v>45524</v>
      </c>
      <c r="K1176" s="2">
        <f t="shared" si="413"/>
        <v>11</v>
      </c>
      <c r="L1176" s="17">
        <f t="shared" si="414"/>
        <v>11</v>
      </c>
      <c r="M1176" s="12">
        <f t="shared" si="415"/>
        <v>1.0025467210000001</v>
      </c>
      <c r="N1176" s="12">
        <f t="shared" ca="1" si="416"/>
        <v>1.006885934</v>
      </c>
      <c r="O1176" s="179">
        <f t="shared" si="417"/>
        <v>0</v>
      </c>
      <c r="P1176" s="14">
        <f t="shared" ca="1" si="418"/>
        <v>2.5843330199999999</v>
      </c>
      <c r="Q1176" s="14">
        <f t="shared" si="422"/>
        <v>0</v>
      </c>
      <c r="R1176" s="14">
        <f t="shared" ca="1" si="419"/>
        <v>0</v>
      </c>
      <c r="S1176" s="20">
        <f t="shared" si="424"/>
        <v>0</v>
      </c>
      <c r="T1176" s="14">
        <f t="shared" si="427"/>
        <v>0</v>
      </c>
      <c r="U1176" s="4" t="str">
        <f t="shared" si="420"/>
        <v>J=</v>
      </c>
      <c r="V1176" s="29">
        <f t="shared" si="421"/>
        <v>45555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ht="15" x14ac:dyDescent="0.25">
      <c r="A1177" s="35">
        <f t="shared" si="425"/>
        <v>45540</v>
      </c>
      <c r="B1177" s="144">
        <f t="shared" ref="B1177:B1240" ca="1" si="428">IF(A1177&lt;=TODAY(),C1177+P1177,IF(AND(A1177&gt;TODAY(),A1177&lt;=$B$1),IF(VLOOKUP(TODAY(),$A$10:$D$5000,4,FALSE)=0,"n.d",C1177+P1177),"n.d"))</f>
        <v>378.12625221000002</v>
      </c>
      <c r="C1177" s="14">
        <f t="shared" ref="C1177:C1240" si="429">(C1176-T1176)</f>
        <v>375.30609898</v>
      </c>
      <c r="D1177" s="13">
        <f ca="1">IF(A1177&lt;$B$1,VLOOKUP(A1177,[1]DI!$A$4:$B$15000,2,FALSE),0)</f>
        <v>0.104</v>
      </c>
      <c r="E1177" s="14">
        <f t="shared" ref="E1177:E1240" ca="1" si="430">ROUND(((1+D1177)^(1/252)),8)</f>
        <v>1.0003926999999999</v>
      </c>
      <c r="F1177" s="14">
        <f ca="1">(TRUNC(PRODUCT($E$12:$E1176),16))</f>
        <v>1.40515993396615</v>
      </c>
      <c r="G1177" s="14">
        <f t="shared" ref="G1177:G1240" ca="1" si="431">IF(O1176&gt;0,F1176,G1176)</f>
        <v>1.39855512952223</v>
      </c>
      <c r="H1177" s="14">
        <f t="shared" ref="H1177:H1240" ca="1" si="432">ROUND(F1177/G1177,8)</f>
        <v>1.0047225900000001</v>
      </c>
      <c r="I1177" s="13">
        <f t="shared" si="426"/>
        <v>0.06</v>
      </c>
      <c r="J1177" s="29">
        <f t="shared" si="423"/>
        <v>45524</v>
      </c>
      <c r="K1177" s="2">
        <f t="shared" ref="K1177:K1240" si="433">IF(A1177&gt;J1177,IF(NETWORKDAYS(J1177,A1177,$Y$160:$Y$544)-1=0,1,NETWORKDAYS(J1177,A1177,$Y$160:$Y$544)-1),0)</f>
        <v>12</v>
      </c>
      <c r="L1177" s="17">
        <f t="shared" ref="L1177:L1240" si="434">IF(AND(K1177=1,K1176=1),1,IF(K1177&gt;0,IF(K1177=K1176,K1177+1,K1177),0))</f>
        <v>12</v>
      </c>
      <c r="M1177" s="12">
        <f t="shared" ref="M1177:M1240" si="435">ROUND((I1177+1)^(L1177/252),9)</f>
        <v>1.0027785629999999</v>
      </c>
      <c r="N1177" s="12">
        <f t="shared" ref="N1177:N1240" ca="1" si="436">ROUND(H1177*M1177,9)</f>
        <v>1.0075142749999999</v>
      </c>
      <c r="O1177" s="179">
        <v>28.5</v>
      </c>
      <c r="P1177" s="14">
        <f t="shared" ref="P1177:P1240" ca="1" si="437">TRUNC(((N1177-1)*C1177),8)+TRUNC(R1176*N1177,8)</f>
        <v>2.8201532299999998</v>
      </c>
      <c r="Q1177" s="14">
        <f ca="1">P1177</f>
        <v>2.8201532299999998</v>
      </c>
      <c r="R1177" s="14">
        <f t="shared" ref="R1177:R1240" ca="1" si="438">IF(O1177&gt;0,P1177-Q1177,R1176)</f>
        <v>0</v>
      </c>
      <c r="S1177" s="152">
        <f>T1177/C1177</f>
        <v>4.5449358394010504E-3</v>
      </c>
      <c r="T1177" s="147">
        <v>1.7057421399999999</v>
      </c>
      <c r="U1177" s="4" t="str">
        <f t="shared" ref="U1177:U1240" si="439">IF(O1176&gt;0,VLOOKUP(O1176,Y$12:AI$150,10),U1176)</f>
        <v>J=</v>
      </c>
      <c r="V1177" s="29">
        <f t="shared" ref="V1177:V1240" si="440">IF(O1176&gt;0,VLOOKUP(O1176,Y$12:AI$150,11),V1176)</f>
        <v>45555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>
        <f t="shared" si="425"/>
        <v>45541</v>
      </c>
      <c r="B1178" s="144">
        <f t="shared" ca="1" si="428"/>
        <v>373.83349989999999</v>
      </c>
      <c r="C1178" s="14">
        <f t="shared" si="429"/>
        <v>373.60035684000002</v>
      </c>
      <c r="D1178" s="13">
        <f ca="1">IF(A1178&lt;$B$1,VLOOKUP(A1178,[1]DI!$A$4:$B$15000,2,FALSE),0)</f>
        <v>0.104</v>
      </c>
      <c r="E1178" s="14">
        <f t="shared" ca="1" si="430"/>
        <v>1.0003926999999999</v>
      </c>
      <c r="F1178" s="14">
        <f ca="1">(TRUNC(PRODUCT($E$12:$E1177),16))</f>
        <v>1.4057117402722199</v>
      </c>
      <c r="G1178" s="14">
        <f t="shared" ca="1" si="431"/>
        <v>1.40515993396615</v>
      </c>
      <c r="H1178" s="14">
        <f t="shared" ca="1" si="432"/>
        <v>1.0003926999999999</v>
      </c>
      <c r="I1178" s="13">
        <f t="shared" si="426"/>
        <v>0.06</v>
      </c>
      <c r="J1178" s="29">
        <f t="shared" si="423"/>
        <v>45540</v>
      </c>
      <c r="K1178" s="2">
        <f t="shared" si="433"/>
        <v>1</v>
      </c>
      <c r="L1178" s="17">
        <f t="shared" si="434"/>
        <v>1</v>
      </c>
      <c r="M1178" s="12">
        <f t="shared" si="435"/>
        <v>1.0002312529999999</v>
      </c>
      <c r="N1178" s="12">
        <f t="shared" ca="1" si="436"/>
        <v>1.000624044</v>
      </c>
      <c r="O1178" s="179">
        <f t="shared" ref="O1178:O1240" si="441">IF(VLOOKUP(A1178,Z$12:AG$150,8)=VLOOKUP(A1177,Z$12:AG$150,8),0,VLOOKUP(A1178,Z$12:AG$150,8))</f>
        <v>0</v>
      </c>
      <c r="P1178" s="14">
        <f t="shared" ca="1" si="437"/>
        <v>0.23314306000000001</v>
      </c>
      <c r="Q1178" s="14">
        <v>0</v>
      </c>
      <c r="R1178" s="14">
        <f t="shared" ca="1" si="438"/>
        <v>0</v>
      </c>
      <c r="S1178" s="20">
        <f t="shared" si="424"/>
        <v>0</v>
      </c>
      <c r="T1178" s="14">
        <f t="shared" si="427"/>
        <v>0</v>
      </c>
      <c r="U1178" s="4" t="str">
        <f t="shared" si="439"/>
        <v>J=</v>
      </c>
      <c r="V1178" s="29">
        <f t="shared" si="440"/>
        <v>45555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>
        <f t="shared" si="425"/>
        <v>45542</v>
      </c>
      <c r="B1179" s="144">
        <f t="shared" ca="1" si="428"/>
        <v>373.98030279</v>
      </c>
      <c r="C1179" s="14">
        <f t="shared" si="429"/>
        <v>373.60035684000002</v>
      </c>
      <c r="D1179" s="13">
        <f ca="1">IF(A1179&lt;$B$1,VLOOKUP(A1179,[1]DI!$A$4:$B$15000,2,FALSE),0)</f>
        <v>0</v>
      </c>
      <c r="E1179" s="14">
        <f t="shared" ca="1" si="430"/>
        <v>1</v>
      </c>
      <c r="F1179" s="14">
        <f ca="1">(TRUNC(PRODUCT($E$12:$E1178),16))</f>
        <v>1.40626376327262</v>
      </c>
      <c r="G1179" s="14">
        <f t="shared" ca="1" si="431"/>
        <v>1.40515993396615</v>
      </c>
      <c r="H1179" s="14">
        <f t="shared" ca="1" si="432"/>
        <v>1.00078555</v>
      </c>
      <c r="I1179" s="13">
        <f t="shared" si="426"/>
        <v>0.06</v>
      </c>
      <c r="J1179" s="29">
        <f t="shared" si="423"/>
        <v>45540</v>
      </c>
      <c r="K1179" s="2">
        <f t="shared" si="433"/>
        <v>1</v>
      </c>
      <c r="L1179" s="17">
        <f t="shared" si="434"/>
        <v>1</v>
      </c>
      <c r="M1179" s="12">
        <f t="shared" si="435"/>
        <v>1.0002312529999999</v>
      </c>
      <c r="N1179" s="12">
        <f t="shared" ca="1" si="436"/>
        <v>1.0010169849999999</v>
      </c>
      <c r="O1179" s="179">
        <f t="shared" si="441"/>
        <v>0</v>
      </c>
      <c r="P1179" s="14">
        <f t="shared" ca="1" si="437"/>
        <v>0.37994594999999998</v>
      </c>
      <c r="Q1179" s="14">
        <f t="shared" si="422"/>
        <v>0</v>
      </c>
      <c r="R1179" s="14">
        <f t="shared" ca="1" si="438"/>
        <v>0</v>
      </c>
      <c r="S1179" s="20">
        <f t="shared" si="424"/>
        <v>0</v>
      </c>
      <c r="T1179" s="14">
        <f t="shared" si="427"/>
        <v>0</v>
      </c>
      <c r="U1179" s="4" t="str">
        <f t="shared" si="439"/>
        <v>J=</v>
      </c>
      <c r="V1179" s="29">
        <f t="shared" si="440"/>
        <v>45555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>
        <f t="shared" si="425"/>
        <v>45543</v>
      </c>
      <c r="B1180" s="144">
        <f t="shared" ca="1" si="428"/>
        <v>373.98030279</v>
      </c>
      <c r="C1180" s="14">
        <f t="shared" si="429"/>
        <v>373.60035684000002</v>
      </c>
      <c r="D1180" s="13">
        <f ca="1">IF(A1180&lt;$B$1,VLOOKUP(A1180,[1]DI!$A$4:$B$15000,2,FALSE),0)</f>
        <v>0</v>
      </c>
      <c r="E1180" s="14">
        <f t="shared" ca="1" si="430"/>
        <v>1</v>
      </c>
      <c r="F1180" s="14">
        <f ca="1">(TRUNC(PRODUCT($E$12:$E1179),16))</f>
        <v>1.40626376327262</v>
      </c>
      <c r="G1180" s="14">
        <f t="shared" ca="1" si="431"/>
        <v>1.40515993396615</v>
      </c>
      <c r="H1180" s="14">
        <f t="shared" ca="1" si="432"/>
        <v>1.00078555</v>
      </c>
      <c r="I1180" s="13">
        <f t="shared" si="426"/>
        <v>0.06</v>
      </c>
      <c r="J1180" s="29">
        <f t="shared" si="423"/>
        <v>45540</v>
      </c>
      <c r="K1180" s="2">
        <f t="shared" si="433"/>
        <v>1</v>
      </c>
      <c r="L1180" s="17">
        <f t="shared" si="434"/>
        <v>1</v>
      </c>
      <c r="M1180" s="12">
        <f t="shared" si="435"/>
        <v>1.0002312529999999</v>
      </c>
      <c r="N1180" s="12">
        <f t="shared" ca="1" si="436"/>
        <v>1.0010169849999999</v>
      </c>
      <c r="O1180" s="179">
        <f t="shared" si="441"/>
        <v>0</v>
      </c>
      <c r="P1180" s="14">
        <f t="shared" ca="1" si="437"/>
        <v>0.37994594999999998</v>
      </c>
      <c r="Q1180" s="14">
        <f t="shared" si="422"/>
        <v>0</v>
      </c>
      <c r="R1180" s="14">
        <f t="shared" ca="1" si="438"/>
        <v>0</v>
      </c>
      <c r="S1180" s="20">
        <f t="shared" si="424"/>
        <v>0</v>
      </c>
      <c r="T1180" s="14">
        <f t="shared" si="427"/>
        <v>0</v>
      </c>
      <c r="U1180" s="4" t="str">
        <f t="shared" si="439"/>
        <v>J=</v>
      </c>
      <c r="V1180" s="29">
        <f t="shared" si="440"/>
        <v>45555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>
        <f t="shared" si="425"/>
        <v>45544</v>
      </c>
      <c r="B1181" s="144">
        <f t="shared" ca="1" si="428"/>
        <v>374.06678642000003</v>
      </c>
      <c r="C1181" s="14">
        <f t="shared" si="429"/>
        <v>373.60035684000002</v>
      </c>
      <c r="D1181" s="13">
        <f ca="1">IF(A1181&lt;$B$1,VLOOKUP(A1181,[1]DI!$A$4:$B$15000,2,FALSE),0)</f>
        <v>0.104</v>
      </c>
      <c r="E1181" s="14">
        <f t="shared" ca="1" si="430"/>
        <v>1.0003926999999999</v>
      </c>
      <c r="F1181" s="14">
        <f ca="1">(TRUNC(PRODUCT($E$12:$E1180),16))</f>
        <v>1.40626376327262</v>
      </c>
      <c r="G1181" s="14">
        <f t="shared" ca="1" si="431"/>
        <v>1.40515993396615</v>
      </c>
      <c r="H1181" s="14">
        <f t="shared" ca="1" si="432"/>
        <v>1.00078555</v>
      </c>
      <c r="I1181" s="13">
        <f t="shared" si="426"/>
        <v>0.06</v>
      </c>
      <c r="J1181" s="29">
        <f t="shared" si="423"/>
        <v>45540</v>
      </c>
      <c r="K1181" s="2">
        <f t="shared" si="433"/>
        <v>2</v>
      </c>
      <c r="L1181" s="17">
        <f t="shared" si="434"/>
        <v>2</v>
      </c>
      <c r="M1181" s="12">
        <f t="shared" si="435"/>
        <v>1.000462559</v>
      </c>
      <c r="N1181" s="12">
        <f t="shared" ca="1" si="436"/>
        <v>1.0012484719999999</v>
      </c>
      <c r="O1181" s="179">
        <f t="shared" si="441"/>
        <v>0</v>
      </c>
      <c r="P1181" s="14">
        <f t="shared" ca="1" si="437"/>
        <v>0.46642958000000001</v>
      </c>
      <c r="Q1181" s="14">
        <f t="shared" si="422"/>
        <v>0</v>
      </c>
      <c r="R1181" s="14">
        <f t="shared" ca="1" si="438"/>
        <v>0</v>
      </c>
      <c r="S1181" s="20">
        <f t="shared" si="424"/>
        <v>0</v>
      </c>
      <c r="T1181" s="14">
        <f t="shared" si="427"/>
        <v>0</v>
      </c>
      <c r="U1181" s="4" t="str">
        <f t="shared" si="439"/>
        <v>J=</v>
      </c>
      <c r="V1181" s="29">
        <f t="shared" si="440"/>
        <v>45555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>
        <f t="shared" si="425"/>
        <v>45545</v>
      </c>
      <c r="B1182" s="144">
        <f t="shared" ca="1" si="428"/>
        <v>374.30022088999999</v>
      </c>
      <c r="C1182" s="14">
        <f t="shared" si="429"/>
        <v>373.60035684000002</v>
      </c>
      <c r="D1182" s="13">
        <f ca="1">IF(A1182&lt;$B$1,VLOOKUP(A1182,[1]DI!$A$4:$B$15000,2,FALSE),0)</f>
        <v>0.104</v>
      </c>
      <c r="E1182" s="14">
        <f t="shared" ca="1" si="430"/>
        <v>1.0003926999999999</v>
      </c>
      <c r="F1182" s="14">
        <f ca="1">(TRUNC(PRODUCT($E$12:$E1181),16))</f>
        <v>1.4068160030524599</v>
      </c>
      <c r="G1182" s="14">
        <f t="shared" ca="1" si="431"/>
        <v>1.40515993396615</v>
      </c>
      <c r="H1182" s="14">
        <f t="shared" ca="1" si="432"/>
        <v>1.0011785600000001</v>
      </c>
      <c r="I1182" s="13">
        <f t="shared" si="426"/>
        <v>0.06</v>
      </c>
      <c r="J1182" s="29">
        <f t="shared" si="423"/>
        <v>45540</v>
      </c>
      <c r="K1182" s="2">
        <f t="shared" si="433"/>
        <v>3</v>
      </c>
      <c r="L1182" s="17">
        <f t="shared" si="434"/>
        <v>3</v>
      </c>
      <c r="M1182" s="12">
        <f t="shared" si="435"/>
        <v>1.0006939180000001</v>
      </c>
      <c r="N1182" s="12">
        <f t="shared" ca="1" si="436"/>
        <v>1.0018732960000001</v>
      </c>
      <c r="O1182" s="179">
        <f t="shared" si="441"/>
        <v>0</v>
      </c>
      <c r="P1182" s="14">
        <f t="shared" ca="1" si="437"/>
        <v>0.69986404999999996</v>
      </c>
      <c r="Q1182" s="14">
        <f t="shared" si="422"/>
        <v>0</v>
      </c>
      <c r="R1182" s="14">
        <f t="shared" ca="1" si="438"/>
        <v>0</v>
      </c>
      <c r="S1182" s="20">
        <f t="shared" si="424"/>
        <v>0</v>
      </c>
      <c r="T1182" s="14">
        <f t="shared" si="427"/>
        <v>0</v>
      </c>
      <c r="U1182" s="4" t="str">
        <f t="shared" si="439"/>
        <v>J=</v>
      </c>
      <c r="V1182" s="29">
        <f t="shared" si="440"/>
        <v>45555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>
        <f t="shared" si="425"/>
        <v>45546</v>
      </c>
      <c r="B1183" s="144">
        <f t="shared" ca="1" si="428"/>
        <v>374.53380293000004</v>
      </c>
      <c r="C1183" s="14">
        <f t="shared" si="429"/>
        <v>373.60035684000002</v>
      </c>
      <c r="D1183" s="13">
        <f ca="1">IF(A1183&lt;$B$1,VLOOKUP(A1183,[1]DI!$A$4:$B$15000,2,FALSE),0)</f>
        <v>0.104</v>
      </c>
      <c r="E1183" s="14">
        <f t="shared" ca="1" si="430"/>
        <v>1.0003926999999999</v>
      </c>
      <c r="F1183" s="14">
        <f ca="1">(TRUNC(PRODUCT($E$12:$E1182),16))</f>
        <v>1.4073684596968601</v>
      </c>
      <c r="G1183" s="14">
        <f t="shared" ca="1" si="431"/>
        <v>1.40515993396615</v>
      </c>
      <c r="H1183" s="14">
        <f t="shared" ca="1" si="432"/>
        <v>1.00157173</v>
      </c>
      <c r="I1183" s="13">
        <f t="shared" si="426"/>
        <v>0.06</v>
      </c>
      <c r="J1183" s="29">
        <f t="shared" si="423"/>
        <v>45540</v>
      </c>
      <c r="K1183" s="2">
        <f t="shared" si="433"/>
        <v>4</v>
      </c>
      <c r="L1183" s="17">
        <f t="shared" si="434"/>
        <v>4</v>
      </c>
      <c r="M1183" s="12">
        <f t="shared" si="435"/>
        <v>1.0009253309999999</v>
      </c>
      <c r="N1183" s="12">
        <f t="shared" ca="1" si="436"/>
        <v>1.0024985150000001</v>
      </c>
      <c r="O1183" s="179">
        <f t="shared" si="441"/>
        <v>0</v>
      </c>
      <c r="P1183" s="14">
        <f t="shared" ca="1" si="437"/>
        <v>0.93344609000000001</v>
      </c>
      <c r="Q1183" s="14">
        <f t="shared" si="422"/>
        <v>0</v>
      </c>
      <c r="R1183" s="14">
        <f t="shared" ca="1" si="438"/>
        <v>0</v>
      </c>
      <c r="S1183" s="20">
        <f t="shared" si="424"/>
        <v>0</v>
      </c>
      <c r="T1183" s="14">
        <f t="shared" si="427"/>
        <v>0</v>
      </c>
      <c r="U1183" s="4" t="str">
        <f t="shared" si="439"/>
        <v>J=</v>
      </c>
      <c r="V1183" s="29">
        <f t="shared" si="440"/>
        <v>45555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>
        <f t="shared" si="425"/>
        <v>45547</v>
      </c>
      <c r="B1184" s="144">
        <f t="shared" ca="1" si="428"/>
        <v>374.76752582</v>
      </c>
      <c r="C1184" s="14">
        <f t="shared" si="429"/>
        <v>373.60035684000002</v>
      </c>
      <c r="D1184" s="13">
        <f ca="1">IF(A1184&lt;$B$1,VLOOKUP(A1184,[1]DI!$A$4:$B$15000,2,FALSE),0)</f>
        <v>0.104</v>
      </c>
      <c r="E1184" s="14">
        <f t="shared" ca="1" si="430"/>
        <v>1.0003926999999999</v>
      </c>
      <c r="F1184" s="14">
        <f ca="1">(TRUNC(PRODUCT($E$12:$E1183),16))</f>
        <v>1.40792113329098</v>
      </c>
      <c r="G1184" s="14">
        <f t="shared" ca="1" si="431"/>
        <v>1.40515993396615</v>
      </c>
      <c r="H1184" s="14">
        <f t="shared" ca="1" si="432"/>
        <v>1.00196504</v>
      </c>
      <c r="I1184" s="13">
        <f t="shared" si="426"/>
        <v>0.06</v>
      </c>
      <c r="J1184" s="29">
        <f t="shared" si="423"/>
        <v>45540</v>
      </c>
      <c r="K1184" s="2">
        <f t="shared" si="433"/>
        <v>5</v>
      </c>
      <c r="L1184" s="17">
        <f t="shared" si="434"/>
        <v>5</v>
      </c>
      <c r="M1184" s="12">
        <f t="shared" si="435"/>
        <v>1.001156798</v>
      </c>
      <c r="N1184" s="12">
        <f t="shared" ca="1" si="436"/>
        <v>1.003124111</v>
      </c>
      <c r="O1184" s="179">
        <f t="shared" si="441"/>
        <v>0</v>
      </c>
      <c r="P1184" s="14">
        <f t="shared" ca="1" si="437"/>
        <v>1.16716898</v>
      </c>
      <c r="Q1184" s="14">
        <f t="shared" si="422"/>
        <v>0</v>
      </c>
      <c r="R1184" s="14">
        <f t="shared" ca="1" si="438"/>
        <v>0</v>
      </c>
      <c r="S1184" s="20">
        <f t="shared" si="424"/>
        <v>0</v>
      </c>
      <c r="T1184" s="14">
        <f t="shared" si="427"/>
        <v>0</v>
      </c>
      <c r="U1184" s="4" t="str">
        <f t="shared" si="439"/>
        <v>J=</v>
      </c>
      <c r="V1184" s="29">
        <f t="shared" si="440"/>
        <v>45555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>
        <f t="shared" si="425"/>
        <v>45548</v>
      </c>
      <c r="B1185" s="144">
        <f t="shared" ca="1" si="428"/>
        <v>375.00139627999999</v>
      </c>
      <c r="C1185" s="14">
        <f t="shared" si="429"/>
        <v>373.60035684000002</v>
      </c>
      <c r="D1185" s="13">
        <f ca="1">IF(A1185&lt;$B$1,VLOOKUP(A1185,[1]DI!$A$4:$B$15000,2,FALSE),0)</f>
        <v>0.104</v>
      </c>
      <c r="E1185" s="14">
        <f t="shared" ca="1" si="430"/>
        <v>1.0003926999999999</v>
      </c>
      <c r="F1185" s="14">
        <f ca="1">(TRUNC(PRODUCT($E$12:$E1184),16))</f>
        <v>1.40847402392002</v>
      </c>
      <c r="G1185" s="14">
        <f t="shared" ca="1" si="431"/>
        <v>1.40515993396615</v>
      </c>
      <c r="H1185" s="14">
        <f t="shared" ca="1" si="432"/>
        <v>1.0023585100000001</v>
      </c>
      <c r="I1185" s="13">
        <f t="shared" si="426"/>
        <v>0.06</v>
      </c>
      <c r="J1185" s="29">
        <f t="shared" si="423"/>
        <v>45540</v>
      </c>
      <c r="K1185" s="2">
        <f t="shared" si="433"/>
        <v>6</v>
      </c>
      <c r="L1185" s="17">
        <f t="shared" si="434"/>
        <v>6</v>
      </c>
      <c r="M1185" s="12">
        <f t="shared" si="435"/>
        <v>1.0013883180000001</v>
      </c>
      <c r="N1185" s="12">
        <f t="shared" ca="1" si="436"/>
        <v>1.0037501019999999</v>
      </c>
      <c r="O1185" s="179">
        <f t="shared" si="441"/>
        <v>0</v>
      </c>
      <c r="P1185" s="14">
        <f t="shared" ca="1" si="437"/>
        <v>1.4010394399999999</v>
      </c>
      <c r="Q1185" s="14">
        <f t="shared" si="422"/>
        <v>0</v>
      </c>
      <c r="R1185" s="14">
        <f t="shared" ca="1" si="438"/>
        <v>0</v>
      </c>
      <c r="S1185" s="20">
        <f t="shared" si="424"/>
        <v>0</v>
      </c>
      <c r="T1185" s="14">
        <f t="shared" si="427"/>
        <v>0</v>
      </c>
      <c r="U1185" s="4" t="str">
        <f t="shared" si="439"/>
        <v>J=</v>
      </c>
      <c r="V1185" s="29">
        <f t="shared" si="440"/>
        <v>45555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>
        <f t="shared" si="425"/>
        <v>45549</v>
      </c>
      <c r="B1186" s="144">
        <f t="shared" ca="1" si="428"/>
        <v>375.23541469000003</v>
      </c>
      <c r="C1186" s="14">
        <f t="shared" si="429"/>
        <v>373.60035684000002</v>
      </c>
      <c r="D1186" s="13">
        <f ca="1">IF(A1186&lt;$B$1,VLOOKUP(A1186,[1]DI!$A$4:$B$15000,2,FALSE),0)</f>
        <v>0</v>
      </c>
      <c r="E1186" s="14">
        <f t="shared" ca="1" si="430"/>
        <v>1</v>
      </c>
      <c r="F1186" s="14">
        <f ca="1">(TRUNC(PRODUCT($E$12:$E1185),16))</f>
        <v>1.40902713166922</v>
      </c>
      <c r="G1186" s="14">
        <f t="shared" ca="1" si="431"/>
        <v>1.40515993396615</v>
      </c>
      <c r="H1186" s="14">
        <f t="shared" ca="1" si="432"/>
        <v>1.0027521399999999</v>
      </c>
      <c r="I1186" s="13">
        <f t="shared" si="426"/>
        <v>0.06</v>
      </c>
      <c r="J1186" s="29">
        <f t="shared" si="423"/>
        <v>45540</v>
      </c>
      <c r="K1186" s="2">
        <f t="shared" si="433"/>
        <v>6</v>
      </c>
      <c r="L1186" s="17">
        <f t="shared" si="434"/>
        <v>7</v>
      </c>
      <c r="M1186" s="12">
        <f t="shared" si="435"/>
        <v>1.001619891</v>
      </c>
      <c r="N1186" s="12">
        <f t="shared" ca="1" si="436"/>
        <v>1.004376489</v>
      </c>
      <c r="O1186" s="179">
        <f t="shared" si="441"/>
        <v>0</v>
      </c>
      <c r="P1186" s="14">
        <f t="shared" ca="1" si="437"/>
        <v>1.6350578499999999</v>
      </c>
      <c r="Q1186" s="14">
        <f t="shared" si="422"/>
        <v>0</v>
      </c>
      <c r="R1186" s="14">
        <f t="shared" ca="1" si="438"/>
        <v>0</v>
      </c>
      <c r="S1186" s="20">
        <f t="shared" si="424"/>
        <v>0</v>
      </c>
      <c r="T1186" s="14">
        <f t="shared" si="427"/>
        <v>0</v>
      </c>
      <c r="U1186" s="4" t="str">
        <f t="shared" si="439"/>
        <v>J=</v>
      </c>
      <c r="V1186" s="29">
        <f t="shared" si="440"/>
        <v>45555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>
        <f t="shared" si="425"/>
        <v>45550</v>
      </c>
      <c r="B1187" s="144">
        <f t="shared" ca="1" si="428"/>
        <v>375.23541469000003</v>
      </c>
      <c r="C1187" s="14">
        <f t="shared" si="429"/>
        <v>373.60035684000002</v>
      </c>
      <c r="D1187" s="13">
        <f ca="1">IF(A1187&lt;$B$1,VLOOKUP(A1187,[1]DI!$A$4:$B$15000,2,FALSE),0)</f>
        <v>0</v>
      </c>
      <c r="E1187" s="14">
        <f t="shared" ca="1" si="430"/>
        <v>1</v>
      </c>
      <c r="F1187" s="14">
        <f ca="1">(TRUNC(PRODUCT($E$12:$E1186),16))</f>
        <v>1.40902713166922</v>
      </c>
      <c r="G1187" s="14">
        <f t="shared" ca="1" si="431"/>
        <v>1.40515993396615</v>
      </c>
      <c r="H1187" s="14">
        <f t="shared" ca="1" si="432"/>
        <v>1.0027521399999999</v>
      </c>
      <c r="I1187" s="13">
        <f t="shared" si="426"/>
        <v>0.06</v>
      </c>
      <c r="J1187" s="29">
        <f t="shared" si="423"/>
        <v>45540</v>
      </c>
      <c r="K1187" s="2">
        <f t="shared" si="433"/>
        <v>6</v>
      </c>
      <c r="L1187" s="17">
        <f t="shared" si="434"/>
        <v>7</v>
      </c>
      <c r="M1187" s="12">
        <f t="shared" si="435"/>
        <v>1.001619891</v>
      </c>
      <c r="N1187" s="12">
        <f t="shared" ca="1" si="436"/>
        <v>1.004376489</v>
      </c>
      <c r="O1187" s="179">
        <f t="shared" si="441"/>
        <v>0</v>
      </c>
      <c r="P1187" s="14">
        <f t="shared" ca="1" si="437"/>
        <v>1.6350578499999999</v>
      </c>
      <c r="Q1187" s="14">
        <f t="shared" si="422"/>
        <v>0</v>
      </c>
      <c r="R1187" s="14">
        <f t="shared" ca="1" si="438"/>
        <v>0</v>
      </c>
      <c r="S1187" s="20">
        <f t="shared" si="424"/>
        <v>0</v>
      </c>
      <c r="T1187" s="14">
        <f t="shared" si="427"/>
        <v>0</v>
      </c>
      <c r="U1187" s="4" t="str">
        <f t="shared" si="439"/>
        <v>J=</v>
      </c>
      <c r="V1187" s="29">
        <f t="shared" si="440"/>
        <v>45555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>
        <f t="shared" si="425"/>
        <v>45551</v>
      </c>
      <c r="B1188" s="144">
        <f t="shared" ca="1" si="428"/>
        <v>375.23541469000003</v>
      </c>
      <c r="C1188" s="14">
        <f t="shared" si="429"/>
        <v>373.60035684000002</v>
      </c>
      <c r="D1188" s="13">
        <f ca="1">IF(A1188&lt;$B$1,VLOOKUP(A1188,[1]DI!$A$4:$B$15000,2,FALSE),0)</f>
        <v>0.104</v>
      </c>
      <c r="E1188" s="14">
        <f t="shared" ca="1" si="430"/>
        <v>1.0003926999999999</v>
      </c>
      <c r="F1188" s="14">
        <f ca="1">(TRUNC(PRODUCT($E$12:$E1187),16))</f>
        <v>1.40902713166922</v>
      </c>
      <c r="G1188" s="14">
        <f t="shared" ca="1" si="431"/>
        <v>1.40515993396615</v>
      </c>
      <c r="H1188" s="14">
        <f t="shared" ca="1" si="432"/>
        <v>1.0027521399999999</v>
      </c>
      <c r="I1188" s="13">
        <f t="shared" si="426"/>
        <v>0.06</v>
      </c>
      <c r="J1188" s="29">
        <f t="shared" si="423"/>
        <v>45540</v>
      </c>
      <c r="K1188" s="2">
        <f t="shared" si="433"/>
        <v>7</v>
      </c>
      <c r="L1188" s="17">
        <f t="shared" si="434"/>
        <v>7</v>
      </c>
      <c r="M1188" s="12">
        <f t="shared" si="435"/>
        <v>1.001619891</v>
      </c>
      <c r="N1188" s="12">
        <f t="shared" ca="1" si="436"/>
        <v>1.004376489</v>
      </c>
      <c r="O1188" s="179">
        <f t="shared" si="441"/>
        <v>0</v>
      </c>
      <c r="P1188" s="14">
        <f t="shared" ca="1" si="437"/>
        <v>1.6350578499999999</v>
      </c>
      <c r="Q1188" s="14">
        <f t="shared" si="422"/>
        <v>0</v>
      </c>
      <c r="R1188" s="14">
        <f t="shared" ca="1" si="438"/>
        <v>0</v>
      </c>
      <c r="S1188" s="20">
        <f t="shared" si="424"/>
        <v>0</v>
      </c>
      <c r="T1188" s="14">
        <f t="shared" si="427"/>
        <v>0</v>
      </c>
      <c r="U1188" s="4" t="str">
        <f t="shared" si="439"/>
        <v>J=</v>
      </c>
      <c r="V1188" s="29">
        <f t="shared" si="440"/>
        <v>45555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>
        <f t="shared" si="425"/>
        <v>45552</v>
      </c>
      <c r="B1189" s="144">
        <f t="shared" ca="1" si="428"/>
        <v>375.46957805</v>
      </c>
      <c r="C1189" s="14">
        <f t="shared" si="429"/>
        <v>373.60035684000002</v>
      </c>
      <c r="D1189" s="13">
        <f ca="1">IF(A1189&lt;$B$1,VLOOKUP(A1189,[1]DI!$A$4:$B$15000,2,FALSE),0)</f>
        <v>0.104</v>
      </c>
      <c r="E1189" s="14">
        <f t="shared" ca="1" si="430"/>
        <v>1.0003926999999999</v>
      </c>
      <c r="F1189" s="14">
        <f ca="1">(TRUNC(PRODUCT($E$12:$E1188),16))</f>
        <v>1.4095804566238199</v>
      </c>
      <c r="G1189" s="14">
        <f t="shared" ca="1" si="431"/>
        <v>1.40515993396615</v>
      </c>
      <c r="H1189" s="14">
        <f t="shared" ca="1" si="432"/>
        <v>1.0031459199999999</v>
      </c>
      <c r="I1189" s="13">
        <f t="shared" si="426"/>
        <v>0.06</v>
      </c>
      <c r="J1189" s="29">
        <f t="shared" si="423"/>
        <v>45540</v>
      </c>
      <c r="K1189" s="2">
        <f t="shared" si="433"/>
        <v>8</v>
      </c>
      <c r="L1189" s="17">
        <f t="shared" si="434"/>
        <v>8</v>
      </c>
      <c r="M1189" s="12">
        <f t="shared" si="435"/>
        <v>1.0018515189999999</v>
      </c>
      <c r="N1189" s="12">
        <f t="shared" ca="1" si="436"/>
        <v>1.005003264</v>
      </c>
      <c r="O1189" s="179">
        <f t="shared" si="441"/>
        <v>0</v>
      </c>
      <c r="P1189" s="14">
        <f t="shared" ca="1" si="437"/>
        <v>1.8692212100000001</v>
      </c>
      <c r="Q1189" s="14">
        <f t="shared" si="422"/>
        <v>0</v>
      </c>
      <c r="R1189" s="14">
        <f t="shared" ca="1" si="438"/>
        <v>0</v>
      </c>
      <c r="S1189" s="20">
        <f t="shared" si="424"/>
        <v>0</v>
      </c>
      <c r="T1189" s="14">
        <f t="shared" si="427"/>
        <v>0</v>
      </c>
      <c r="U1189" s="4" t="str">
        <f t="shared" si="439"/>
        <v>J=</v>
      </c>
      <c r="V1189" s="29">
        <f t="shared" si="440"/>
        <v>45555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>
        <f t="shared" si="425"/>
        <v>45553</v>
      </c>
      <c r="B1190" s="144">
        <f t="shared" ca="1" si="428"/>
        <v>375.70388861000004</v>
      </c>
      <c r="C1190" s="14">
        <f t="shared" si="429"/>
        <v>373.60035684000002</v>
      </c>
      <c r="D1190" s="13">
        <f ca="1">IF(A1190&lt;$B$1,VLOOKUP(A1190,[1]DI!$A$4:$B$15000,2,FALSE),0)</f>
        <v>0.104</v>
      </c>
      <c r="E1190" s="14">
        <f t="shared" ca="1" si="430"/>
        <v>1.0003926999999999</v>
      </c>
      <c r="F1190" s="14">
        <f ca="1">(TRUNC(PRODUCT($E$12:$E1189),16))</f>
        <v>1.4101339988691399</v>
      </c>
      <c r="G1190" s="14">
        <f t="shared" ca="1" si="431"/>
        <v>1.40515993396615</v>
      </c>
      <c r="H1190" s="14">
        <f t="shared" ca="1" si="432"/>
        <v>1.0035398600000001</v>
      </c>
      <c r="I1190" s="13">
        <f t="shared" si="426"/>
        <v>0.06</v>
      </c>
      <c r="J1190" s="29">
        <f t="shared" si="423"/>
        <v>45540</v>
      </c>
      <c r="K1190" s="2">
        <f t="shared" si="433"/>
        <v>9</v>
      </c>
      <c r="L1190" s="17">
        <f t="shared" si="434"/>
        <v>9</v>
      </c>
      <c r="M1190" s="12">
        <f t="shared" si="435"/>
        <v>1.0020831990000001</v>
      </c>
      <c r="N1190" s="12">
        <f t="shared" ca="1" si="436"/>
        <v>1.0056304330000001</v>
      </c>
      <c r="O1190" s="179">
        <f t="shared" si="441"/>
        <v>0</v>
      </c>
      <c r="P1190" s="14">
        <f t="shared" ca="1" si="437"/>
        <v>2.10353177</v>
      </c>
      <c r="Q1190" s="14">
        <f t="shared" si="422"/>
        <v>0</v>
      </c>
      <c r="R1190" s="14">
        <f t="shared" ca="1" si="438"/>
        <v>0</v>
      </c>
      <c r="S1190" s="20">
        <f t="shared" si="424"/>
        <v>0</v>
      </c>
      <c r="T1190" s="14">
        <f t="shared" si="427"/>
        <v>0</v>
      </c>
      <c r="U1190" s="4" t="str">
        <f t="shared" si="439"/>
        <v>J=</v>
      </c>
      <c r="V1190" s="29">
        <f t="shared" si="440"/>
        <v>45555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>
        <f t="shared" si="425"/>
        <v>45554</v>
      </c>
      <c r="B1191" s="144">
        <f t="shared" ca="1" si="428"/>
        <v>375.93834451000004</v>
      </c>
      <c r="C1191" s="14">
        <f t="shared" si="429"/>
        <v>373.60035684000002</v>
      </c>
      <c r="D1191" s="13">
        <f ca="1">IF(A1191&lt;$B$1,VLOOKUP(A1191,[1]DI!$A$4:$B$15000,2,FALSE),0)</f>
        <v>0.1065</v>
      </c>
      <c r="E1191" s="14">
        <f t="shared" ca="1" si="430"/>
        <v>1.00040168</v>
      </c>
      <c r="F1191" s="14">
        <f ca="1">(TRUNC(PRODUCT($E$12:$E1190),16))</f>
        <v>1.41068775849049</v>
      </c>
      <c r="G1191" s="14">
        <f t="shared" ca="1" si="431"/>
        <v>1.40515993396615</v>
      </c>
      <c r="H1191" s="14">
        <f t="shared" ca="1" si="432"/>
        <v>1.00393395</v>
      </c>
      <c r="I1191" s="13">
        <f t="shared" si="426"/>
        <v>0.06</v>
      </c>
      <c r="J1191" s="29">
        <f t="shared" si="423"/>
        <v>45540</v>
      </c>
      <c r="K1191" s="2">
        <f t="shared" si="433"/>
        <v>10</v>
      </c>
      <c r="L1191" s="17">
        <f t="shared" si="434"/>
        <v>10</v>
      </c>
      <c r="M1191" s="12">
        <f t="shared" si="435"/>
        <v>1.0023149339999999</v>
      </c>
      <c r="N1191" s="12">
        <f t="shared" ca="1" si="436"/>
        <v>1.006257991</v>
      </c>
      <c r="O1191" s="179">
        <f t="shared" si="441"/>
        <v>0</v>
      </c>
      <c r="P1191" s="14">
        <f t="shared" ca="1" si="437"/>
        <v>2.33798767</v>
      </c>
      <c r="Q1191" s="14">
        <f t="shared" si="422"/>
        <v>0</v>
      </c>
      <c r="R1191" s="14">
        <f t="shared" ca="1" si="438"/>
        <v>0</v>
      </c>
      <c r="S1191" s="20">
        <f t="shared" si="424"/>
        <v>0</v>
      </c>
      <c r="T1191" s="14">
        <f t="shared" si="427"/>
        <v>0</v>
      </c>
      <c r="U1191" s="4" t="str">
        <f t="shared" si="439"/>
        <v>J=</v>
      </c>
      <c r="V1191" s="29">
        <f t="shared" si="440"/>
        <v>45555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ht="15" x14ac:dyDescent="0.25">
      <c r="A1192" s="35">
        <f t="shared" si="425"/>
        <v>45555</v>
      </c>
      <c r="B1192" s="144">
        <f t="shared" ca="1" si="428"/>
        <v>376.17632270000001</v>
      </c>
      <c r="C1192" s="14">
        <f t="shared" si="429"/>
        <v>373.60035684000002</v>
      </c>
      <c r="D1192" s="13">
        <f ca="1">IF(A1192&lt;$B$1,VLOOKUP(A1192,[1]DI!$A$4:$B$15000,2,FALSE),0)</f>
        <v>0.1065</v>
      </c>
      <c r="E1192" s="14">
        <f t="shared" ca="1" si="430"/>
        <v>1.00040168</v>
      </c>
      <c r="F1192" s="14">
        <f ca="1">(TRUNC(PRODUCT($E$12:$E1191),16))</f>
        <v>1.41125440354932</v>
      </c>
      <c r="G1192" s="14">
        <f t="shared" ca="1" si="431"/>
        <v>1.40515993396615</v>
      </c>
      <c r="H1192" s="14">
        <f t="shared" ca="1" si="432"/>
        <v>1.0043372100000001</v>
      </c>
      <c r="I1192" s="13">
        <f t="shared" si="426"/>
        <v>0.06</v>
      </c>
      <c r="J1192" s="29">
        <f t="shared" si="423"/>
        <v>45540</v>
      </c>
      <c r="K1192" s="2">
        <f t="shared" si="433"/>
        <v>11</v>
      </c>
      <c r="L1192" s="17">
        <f t="shared" si="434"/>
        <v>11</v>
      </c>
      <c r="M1192" s="12">
        <f t="shared" si="435"/>
        <v>1.0025467210000001</v>
      </c>
      <c r="N1192" s="12">
        <f t="shared" ca="1" si="436"/>
        <v>1.006894977</v>
      </c>
      <c r="O1192" s="179">
        <f t="shared" si="441"/>
        <v>29</v>
      </c>
      <c r="P1192" s="14">
        <f t="shared" ca="1" si="437"/>
        <v>2.5759658600000002</v>
      </c>
      <c r="Q1192" s="14">
        <f ca="1">P1192</f>
        <v>2.5759658600000002</v>
      </c>
      <c r="R1192" s="14">
        <f t="shared" ca="1" si="438"/>
        <v>0</v>
      </c>
      <c r="S1192" s="152">
        <f>T1192/C1192</f>
        <v>4.4124568668599878E-3</v>
      </c>
      <c r="T1192" s="147">
        <v>1.6484954599999999</v>
      </c>
      <c r="U1192" s="4" t="str">
        <f t="shared" si="439"/>
        <v>J=</v>
      </c>
      <c r="V1192" s="29">
        <f t="shared" si="440"/>
        <v>45555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>
        <f t="shared" si="425"/>
        <v>45556</v>
      </c>
      <c r="B1193" s="144">
        <f t="shared" ca="1" si="428"/>
        <v>372.18731657000001</v>
      </c>
      <c r="C1193" s="14">
        <f t="shared" si="429"/>
        <v>371.95186138000003</v>
      </c>
      <c r="D1193" s="13">
        <f ca="1">IF(A1193&lt;$B$1,VLOOKUP(A1193,[1]DI!$A$4:$B$15000,2,FALSE),0)</f>
        <v>0</v>
      </c>
      <c r="E1193" s="14">
        <f t="shared" ca="1" si="430"/>
        <v>1</v>
      </c>
      <c r="F1193" s="14">
        <f ca="1">(TRUNC(PRODUCT($E$12:$E1192),16))</f>
        <v>1.4118212762181399</v>
      </c>
      <c r="G1193" s="14">
        <f t="shared" ca="1" si="431"/>
        <v>1.41125440354932</v>
      </c>
      <c r="H1193" s="14">
        <f t="shared" ca="1" si="432"/>
        <v>1.00040168</v>
      </c>
      <c r="I1193" s="13">
        <f t="shared" si="426"/>
        <v>0.06</v>
      </c>
      <c r="J1193" s="29">
        <f t="shared" si="423"/>
        <v>45555</v>
      </c>
      <c r="K1193" s="2">
        <f t="shared" si="433"/>
        <v>1</v>
      </c>
      <c r="L1193" s="17">
        <f t="shared" si="434"/>
        <v>1</v>
      </c>
      <c r="M1193" s="12">
        <f t="shared" si="435"/>
        <v>1.0002312529999999</v>
      </c>
      <c r="N1193" s="12">
        <f t="shared" ca="1" si="436"/>
        <v>1.000633026</v>
      </c>
      <c r="O1193" s="179">
        <f t="shared" si="441"/>
        <v>0</v>
      </c>
      <c r="P1193" s="14">
        <f t="shared" ca="1" si="437"/>
        <v>0.23545519000000001</v>
      </c>
      <c r="Q1193" s="14">
        <v>0</v>
      </c>
      <c r="R1193" s="14">
        <f t="shared" ca="1" si="438"/>
        <v>0</v>
      </c>
      <c r="S1193" s="20">
        <f t="shared" si="424"/>
        <v>0</v>
      </c>
      <c r="T1193" s="14">
        <f t="shared" si="427"/>
        <v>0</v>
      </c>
      <c r="U1193" s="4" t="str">
        <f t="shared" si="439"/>
        <v>J=</v>
      </c>
      <c r="V1193" s="29">
        <f t="shared" si="440"/>
        <v>45586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>
        <f t="shared" si="425"/>
        <v>45557</v>
      </c>
      <c r="B1194" s="144">
        <f t="shared" ca="1" si="428"/>
        <v>372.18731657000001</v>
      </c>
      <c r="C1194" s="14">
        <f t="shared" si="429"/>
        <v>371.95186138000003</v>
      </c>
      <c r="D1194" s="13">
        <f ca="1">IF(A1194&lt;$B$1,VLOOKUP(A1194,[1]DI!$A$4:$B$15000,2,FALSE),0)</f>
        <v>0</v>
      </c>
      <c r="E1194" s="14">
        <f t="shared" ca="1" si="430"/>
        <v>1</v>
      </c>
      <c r="F1194" s="14">
        <f ca="1">(TRUNC(PRODUCT($E$12:$E1193),16))</f>
        <v>1.4118212762181399</v>
      </c>
      <c r="G1194" s="14">
        <f t="shared" ca="1" si="431"/>
        <v>1.41125440354932</v>
      </c>
      <c r="H1194" s="14">
        <f t="shared" ca="1" si="432"/>
        <v>1.00040168</v>
      </c>
      <c r="I1194" s="13">
        <f t="shared" si="426"/>
        <v>0.06</v>
      </c>
      <c r="J1194" s="29">
        <f t="shared" si="423"/>
        <v>45555</v>
      </c>
      <c r="K1194" s="2">
        <f t="shared" si="433"/>
        <v>1</v>
      </c>
      <c r="L1194" s="17">
        <f t="shared" si="434"/>
        <v>1</v>
      </c>
      <c r="M1194" s="12">
        <f t="shared" si="435"/>
        <v>1.0002312529999999</v>
      </c>
      <c r="N1194" s="12">
        <f t="shared" ca="1" si="436"/>
        <v>1.000633026</v>
      </c>
      <c r="O1194" s="179">
        <f t="shared" si="441"/>
        <v>0</v>
      </c>
      <c r="P1194" s="14">
        <f t="shared" ca="1" si="437"/>
        <v>0.23545519000000001</v>
      </c>
      <c r="Q1194" s="14">
        <f t="shared" si="422"/>
        <v>0</v>
      </c>
      <c r="R1194" s="14">
        <f t="shared" ca="1" si="438"/>
        <v>0</v>
      </c>
      <c r="S1194" s="20">
        <f t="shared" si="424"/>
        <v>0</v>
      </c>
      <c r="T1194" s="14">
        <f t="shared" si="427"/>
        <v>0</v>
      </c>
      <c r="U1194" s="4" t="str">
        <f t="shared" si="439"/>
        <v>J=</v>
      </c>
      <c r="V1194" s="29">
        <f t="shared" si="440"/>
        <v>45586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>
        <f t="shared" si="425"/>
        <v>45558</v>
      </c>
      <c r="B1195" s="144">
        <f t="shared" ca="1" si="428"/>
        <v>372.18731657000001</v>
      </c>
      <c r="C1195" s="14">
        <f t="shared" si="429"/>
        <v>371.95186138000003</v>
      </c>
      <c r="D1195" s="13">
        <f ca="1">IF(A1195&lt;$B$1,VLOOKUP(A1195,[1]DI!$A$4:$B$15000,2,FALSE),0)</f>
        <v>0.1065</v>
      </c>
      <c r="E1195" s="14">
        <f t="shared" ca="1" si="430"/>
        <v>1.00040168</v>
      </c>
      <c r="F1195" s="14">
        <f ca="1">(TRUNC(PRODUCT($E$12:$E1194),16))</f>
        <v>1.4118212762181399</v>
      </c>
      <c r="G1195" s="14">
        <f t="shared" ca="1" si="431"/>
        <v>1.41125440354932</v>
      </c>
      <c r="H1195" s="14">
        <f t="shared" ca="1" si="432"/>
        <v>1.00040168</v>
      </c>
      <c r="I1195" s="13">
        <f t="shared" si="426"/>
        <v>0.06</v>
      </c>
      <c r="J1195" s="29">
        <f t="shared" si="423"/>
        <v>45555</v>
      </c>
      <c r="K1195" s="2">
        <f t="shared" si="433"/>
        <v>1</v>
      </c>
      <c r="L1195" s="17">
        <f t="shared" si="434"/>
        <v>1</v>
      </c>
      <c r="M1195" s="12">
        <f t="shared" si="435"/>
        <v>1.0002312529999999</v>
      </c>
      <c r="N1195" s="12">
        <f t="shared" ca="1" si="436"/>
        <v>1.000633026</v>
      </c>
      <c r="O1195" s="179">
        <f t="shared" si="441"/>
        <v>0</v>
      </c>
      <c r="P1195" s="14">
        <f t="shared" ca="1" si="437"/>
        <v>0.23545519000000001</v>
      </c>
      <c r="Q1195" s="14">
        <f t="shared" si="422"/>
        <v>0</v>
      </c>
      <c r="R1195" s="14">
        <f t="shared" ca="1" si="438"/>
        <v>0</v>
      </c>
      <c r="S1195" s="20">
        <f t="shared" si="424"/>
        <v>0</v>
      </c>
      <c r="T1195" s="14">
        <f t="shared" si="427"/>
        <v>0</v>
      </c>
      <c r="U1195" s="4" t="str">
        <f t="shared" si="439"/>
        <v>J=</v>
      </c>
      <c r="V1195" s="29">
        <f t="shared" si="440"/>
        <v>45586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>
        <f t="shared" si="425"/>
        <v>45559</v>
      </c>
      <c r="B1196" s="144">
        <f t="shared" ca="1" si="428"/>
        <v>372.42292018000001</v>
      </c>
      <c r="C1196" s="14">
        <f t="shared" si="429"/>
        <v>371.95186138000003</v>
      </c>
      <c r="D1196" s="13">
        <f ca="1">IF(A1196&lt;$B$1,VLOOKUP(A1196,[1]DI!$A$4:$B$15000,2,FALSE),0)</f>
        <v>0.1065</v>
      </c>
      <c r="E1196" s="14">
        <f t="shared" ca="1" si="430"/>
        <v>1.00040168</v>
      </c>
      <c r="F1196" s="14">
        <f ca="1">(TRUNC(PRODUCT($E$12:$E1195),16))</f>
        <v>1.41238837658837</v>
      </c>
      <c r="G1196" s="14">
        <f t="shared" ca="1" si="431"/>
        <v>1.41125440354932</v>
      </c>
      <c r="H1196" s="14">
        <f t="shared" ca="1" si="432"/>
        <v>1.0008035200000001</v>
      </c>
      <c r="I1196" s="13">
        <f t="shared" si="426"/>
        <v>0.06</v>
      </c>
      <c r="J1196" s="29">
        <f t="shared" si="423"/>
        <v>45555</v>
      </c>
      <c r="K1196" s="2">
        <f t="shared" si="433"/>
        <v>2</v>
      </c>
      <c r="L1196" s="17">
        <f t="shared" si="434"/>
        <v>2</v>
      </c>
      <c r="M1196" s="12">
        <f t="shared" si="435"/>
        <v>1.000462559</v>
      </c>
      <c r="N1196" s="12">
        <f t="shared" ca="1" si="436"/>
        <v>1.001266451</v>
      </c>
      <c r="O1196" s="179">
        <f t="shared" si="441"/>
        <v>0</v>
      </c>
      <c r="P1196" s="14">
        <f t="shared" ca="1" si="437"/>
        <v>0.4710588</v>
      </c>
      <c r="Q1196" s="14">
        <f t="shared" si="422"/>
        <v>0</v>
      </c>
      <c r="R1196" s="14">
        <f t="shared" ca="1" si="438"/>
        <v>0</v>
      </c>
      <c r="S1196" s="20">
        <f t="shared" si="424"/>
        <v>0</v>
      </c>
      <c r="T1196" s="14">
        <f t="shared" si="427"/>
        <v>0</v>
      </c>
      <c r="U1196" s="4" t="str">
        <f t="shared" si="439"/>
        <v>J=</v>
      </c>
      <c r="V1196" s="29">
        <f t="shared" si="440"/>
        <v>45586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>
        <f t="shared" si="425"/>
        <v>45560</v>
      </c>
      <c r="B1197" s="144">
        <f t="shared" ca="1" si="428"/>
        <v>372.65867220000001</v>
      </c>
      <c r="C1197" s="14">
        <f t="shared" si="429"/>
        <v>371.95186138000003</v>
      </c>
      <c r="D1197" s="13">
        <f ca="1">IF(A1197&lt;$B$1,VLOOKUP(A1197,[1]DI!$A$4:$B$15000,2,FALSE),0)</f>
        <v>0.1065</v>
      </c>
      <c r="E1197" s="14">
        <f t="shared" ca="1" si="430"/>
        <v>1.00040168</v>
      </c>
      <c r="F1197" s="14">
        <f ca="1">(TRUNC(PRODUCT($E$12:$E1196),16))</f>
        <v>1.41295570475148</v>
      </c>
      <c r="G1197" s="14">
        <f t="shared" ca="1" si="431"/>
        <v>1.41125440354932</v>
      </c>
      <c r="H1197" s="14">
        <f t="shared" ca="1" si="432"/>
        <v>1.0012055200000001</v>
      </c>
      <c r="I1197" s="13">
        <f t="shared" si="426"/>
        <v>0.06</v>
      </c>
      <c r="J1197" s="29">
        <f t="shared" si="423"/>
        <v>45555</v>
      </c>
      <c r="K1197" s="2">
        <f t="shared" si="433"/>
        <v>3</v>
      </c>
      <c r="L1197" s="17">
        <f t="shared" si="434"/>
        <v>3</v>
      </c>
      <c r="M1197" s="12">
        <f t="shared" si="435"/>
        <v>1.0006939180000001</v>
      </c>
      <c r="N1197" s="12">
        <f t="shared" ca="1" si="436"/>
        <v>1.0019002749999999</v>
      </c>
      <c r="O1197" s="179">
        <f t="shared" si="441"/>
        <v>0</v>
      </c>
      <c r="P1197" s="14">
        <f t="shared" ca="1" si="437"/>
        <v>0.70681081999999995</v>
      </c>
      <c r="Q1197" s="14">
        <f t="shared" si="422"/>
        <v>0</v>
      </c>
      <c r="R1197" s="14">
        <f t="shared" ca="1" si="438"/>
        <v>0</v>
      </c>
      <c r="S1197" s="20">
        <f t="shared" si="424"/>
        <v>0</v>
      </c>
      <c r="T1197" s="14">
        <f t="shared" si="427"/>
        <v>0</v>
      </c>
      <c r="U1197" s="4" t="str">
        <f t="shared" si="439"/>
        <v>J=</v>
      </c>
      <c r="V1197" s="29">
        <f t="shared" si="440"/>
        <v>45586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>
        <f t="shared" si="425"/>
        <v>45561</v>
      </c>
      <c r="B1198" s="144">
        <f t="shared" ca="1" si="428"/>
        <v>372.89457672000003</v>
      </c>
      <c r="C1198" s="14">
        <f t="shared" si="429"/>
        <v>371.95186138000003</v>
      </c>
      <c r="D1198" s="13">
        <f ca="1">IF(A1198&lt;$B$1,VLOOKUP(A1198,[1]DI!$A$4:$B$15000,2,FALSE),0)</f>
        <v>0.1065</v>
      </c>
      <c r="E1198" s="14">
        <f t="shared" ca="1" si="430"/>
        <v>1.00040168</v>
      </c>
      <c r="F1198" s="14">
        <f ca="1">(TRUNC(PRODUCT($E$12:$E1197),16))</f>
        <v>1.4135232607989701</v>
      </c>
      <c r="G1198" s="14">
        <f t="shared" ca="1" si="431"/>
        <v>1.41125440354932</v>
      </c>
      <c r="H1198" s="14">
        <f t="shared" ca="1" si="432"/>
        <v>1.0016076899999999</v>
      </c>
      <c r="I1198" s="13">
        <f t="shared" si="426"/>
        <v>0.06</v>
      </c>
      <c r="J1198" s="29">
        <f t="shared" si="423"/>
        <v>45555</v>
      </c>
      <c r="K1198" s="2">
        <f t="shared" si="433"/>
        <v>4</v>
      </c>
      <c r="L1198" s="17">
        <f t="shared" si="434"/>
        <v>4</v>
      </c>
      <c r="M1198" s="12">
        <f t="shared" si="435"/>
        <v>1.0009253309999999</v>
      </c>
      <c r="N1198" s="12">
        <f t="shared" ca="1" si="436"/>
        <v>1.002534509</v>
      </c>
      <c r="O1198" s="179">
        <f t="shared" si="441"/>
        <v>0</v>
      </c>
      <c r="P1198" s="14">
        <f t="shared" ca="1" si="437"/>
        <v>0.94271534000000001</v>
      </c>
      <c r="Q1198" s="14">
        <f t="shared" si="422"/>
        <v>0</v>
      </c>
      <c r="R1198" s="14">
        <f t="shared" ca="1" si="438"/>
        <v>0</v>
      </c>
      <c r="S1198" s="20">
        <f t="shared" si="424"/>
        <v>0</v>
      </c>
      <c r="T1198" s="14">
        <f t="shared" si="427"/>
        <v>0</v>
      </c>
      <c r="U1198" s="4" t="str">
        <f t="shared" si="439"/>
        <v>J=</v>
      </c>
      <c r="V1198" s="29">
        <f t="shared" si="440"/>
        <v>45586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>
        <f t="shared" si="425"/>
        <v>45562</v>
      </c>
      <c r="B1199" s="144">
        <f t="shared" ca="1" si="428"/>
        <v>373.13062629000001</v>
      </c>
      <c r="C1199" s="14">
        <f t="shared" si="429"/>
        <v>371.95186138000003</v>
      </c>
      <c r="D1199" s="13">
        <f ca="1">IF(A1199&lt;$B$1,VLOOKUP(A1199,[1]DI!$A$4:$B$15000,2,FALSE),0)</f>
        <v>0.1065</v>
      </c>
      <c r="E1199" s="14">
        <f t="shared" ca="1" si="430"/>
        <v>1.00040168</v>
      </c>
      <c r="F1199" s="14">
        <f ca="1">(TRUNC(PRODUCT($E$12:$E1198),16))</f>
        <v>1.41409104482236</v>
      </c>
      <c r="G1199" s="14">
        <f t="shared" ca="1" si="431"/>
        <v>1.41125440354932</v>
      </c>
      <c r="H1199" s="14">
        <f t="shared" ca="1" si="432"/>
        <v>1.00201001</v>
      </c>
      <c r="I1199" s="13">
        <f t="shared" si="426"/>
        <v>0.06</v>
      </c>
      <c r="J1199" s="29">
        <f t="shared" si="423"/>
        <v>45555</v>
      </c>
      <c r="K1199" s="2">
        <f t="shared" si="433"/>
        <v>5</v>
      </c>
      <c r="L1199" s="17">
        <f t="shared" si="434"/>
        <v>5</v>
      </c>
      <c r="M1199" s="12">
        <f t="shared" si="435"/>
        <v>1.001156798</v>
      </c>
      <c r="N1199" s="12">
        <f t="shared" ca="1" si="436"/>
        <v>1.0031691330000001</v>
      </c>
      <c r="O1199" s="179">
        <f t="shared" si="441"/>
        <v>0</v>
      </c>
      <c r="P1199" s="14">
        <f t="shared" ca="1" si="437"/>
        <v>1.1787649099999999</v>
      </c>
      <c r="Q1199" s="14">
        <f t="shared" si="422"/>
        <v>0</v>
      </c>
      <c r="R1199" s="14">
        <f t="shared" ca="1" si="438"/>
        <v>0</v>
      </c>
      <c r="S1199" s="20">
        <f t="shared" si="424"/>
        <v>0</v>
      </c>
      <c r="T1199" s="14">
        <f t="shared" si="427"/>
        <v>0</v>
      </c>
      <c r="U1199" s="4" t="str">
        <f t="shared" si="439"/>
        <v>J=</v>
      </c>
      <c r="V1199" s="29">
        <f t="shared" si="440"/>
        <v>45586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>
        <f t="shared" si="425"/>
        <v>45563</v>
      </c>
      <c r="B1200" s="144">
        <f t="shared" ca="1" si="428"/>
        <v>373.36682837000001</v>
      </c>
      <c r="C1200" s="14">
        <f t="shared" si="429"/>
        <v>371.95186138000003</v>
      </c>
      <c r="D1200" s="13">
        <f ca="1">IF(A1200&lt;$B$1,VLOOKUP(A1200,[1]DI!$A$4:$B$15000,2,FALSE),0)</f>
        <v>0</v>
      </c>
      <c r="E1200" s="14">
        <f t="shared" ca="1" si="430"/>
        <v>1</v>
      </c>
      <c r="F1200" s="14">
        <f ca="1">(TRUNC(PRODUCT($E$12:$E1199),16))</f>
        <v>1.41465905691325</v>
      </c>
      <c r="G1200" s="14">
        <f t="shared" ca="1" si="431"/>
        <v>1.41125440354932</v>
      </c>
      <c r="H1200" s="14">
        <f t="shared" ca="1" si="432"/>
        <v>1.0024124999999999</v>
      </c>
      <c r="I1200" s="13">
        <f t="shared" si="426"/>
        <v>0.06</v>
      </c>
      <c r="J1200" s="29">
        <f t="shared" si="423"/>
        <v>45555</v>
      </c>
      <c r="K1200" s="2">
        <f t="shared" si="433"/>
        <v>5</v>
      </c>
      <c r="L1200" s="17">
        <f t="shared" si="434"/>
        <v>6</v>
      </c>
      <c r="M1200" s="12">
        <f t="shared" si="435"/>
        <v>1.0013883180000001</v>
      </c>
      <c r="N1200" s="12">
        <f t="shared" ca="1" si="436"/>
        <v>1.003804167</v>
      </c>
      <c r="O1200" s="179">
        <f t="shared" si="441"/>
        <v>0</v>
      </c>
      <c r="P1200" s="14">
        <f t="shared" ca="1" si="437"/>
        <v>1.4149669899999999</v>
      </c>
      <c r="Q1200" s="14">
        <f t="shared" si="422"/>
        <v>0</v>
      </c>
      <c r="R1200" s="14">
        <f t="shared" ca="1" si="438"/>
        <v>0</v>
      </c>
      <c r="S1200" s="20">
        <f t="shared" si="424"/>
        <v>0</v>
      </c>
      <c r="T1200" s="14">
        <f t="shared" si="427"/>
        <v>0</v>
      </c>
      <c r="U1200" s="4" t="str">
        <f t="shared" si="439"/>
        <v>J=</v>
      </c>
      <c r="V1200" s="29">
        <f t="shared" si="440"/>
        <v>45586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>
        <f t="shared" si="425"/>
        <v>45564</v>
      </c>
      <c r="B1201" s="144">
        <f t="shared" ca="1" si="428"/>
        <v>373.36682837000001</v>
      </c>
      <c r="C1201" s="14">
        <f t="shared" si="429"/>
        <v>371.95186138000003</v>
      </c>
      <c r="D1201" s="13">
        <f ca="1">IF(A1201&lt;$B$1,VLOOKUP(A1201,[1]DI!$A$4:$B$15000,2,FALSE),0)</f>
        <v>0</v>
      </c>
      <c r="E1201" s="14">
        <f t="shared" ca="1" si="430"/>
        <v>1</v>
      </c>
      <c r="F1201" s="14">
        <f ca="1">(TRUNC(PRODUCT($E$12:$E1200),16))</f>
        <v>1.41465905691325</v>
      </c>
      <c r="G1201" s="14">
        <f t="shared" ca="1" si="431"/>
        <v>1.41125440354932</v>
      </c>
      <c r="H1201" s="14">
        <f t="shared" ca="1" si="432"/>
        <v>1.0024124999999999</v>
      </c>
      <c r="I1201" s="13">
        <f t="shared" si="426"/>
        <v>0.06</v>
      </c>
      <c r="J1201" s="29">
        <f t="shared" si="423"/>
        <v>45555</v>
      </c>
      <c r="K1201" s="2">
        <f t="shared" si="433"/>
        <v>5</v>
      </c>
      <c r="L1201" s="17">
        <f t="shared" si="434"/>
        <v>6</v>
      </c>
      <c r="M1201" s="12">
        <f t="shared" si="435"/>
        <v>1.0013883180000001</v>
      </c>
      <c r="N1201" s="12">
        <f t="shared" ca="1" si="436"/>
        <v>1.003804167</v>
      </c>
      <c r="O1201" s="179">
        <f t="shared" si="441"/>
        <v>0</v>
      </c>
      <c r="P1201" s="14">
        <f t="shared" ca="1" si="437"/>
        <v>1.4149669899999999</v>
      </c>
      <c r="Q1201" s="14">
        <f t="shared" si="422"/>
        <v>0</v>
      </c>
      <c r="R1201" s="14">
        <f t="shared" ca="1" si="438"/>
        <v>0</v>
      </c>
      <c r="S1201" s="20">
        <f t="shared" si="424"/>
        <v>0</v>
      </c>
      <c r="T1201" s="14">
        <f t="shared" si="427"/>
        <v>0</v>
      </c>
      <c r="U1201" s="4" t="str">
        <f t="shared" si="439"/>
        <v>J=</v>
      </c>
      <c r="V1201" s="29">
        <f t="shared" si="440"/>
        <v>45586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>
        <f t="shared" si="425"/>
        <v>45565</v>
      </c>
      <c r="B1202" s="144">
        <f t="shared" ca="1" si="428"/>
        <v>373.36682837000001</v>
      </c>
      <c r="C1202" s="14">
        <f t="shared" si="429"/>
        <v>371.95186138000003</v>
      </c>
      <c r="D1202" s="13">
        <f ca="1">IF(A1202&lt;$B$1,VLOOKUP(A1202,[1]DI!$A$4:$B$15000,2,FALSE),0)</f>
        <v>0.1065</v>
      </c>
      <c r="E1202" s="14">
        <f t="shared" ca="1" si="430"/>
        <v>1.00040168</v>
      </c>
      <c r="F1202" s="14">
        <f ca="1">(TRUNC(PRODUCT($E$12:$E1201),16))</f>
        <v>1.41465905691325</v>
      </c>
      <c r="G1202" s="14">
        <f t="shared" ca="1" si="431"/>
        <v>1.41125440354932</v>
      </c>
      <c r="H1202" s="14">
        <f t="shared" ca="1" si="432"/>
        <v>1.0024124999999999</v>
      </c>
      <c r="I1202" s="13">
        <f t="shared" si="426"/>
        <v>0.06</v>
      </c>
      <c r="J1202" s="29">
        <f t="shared" si="423"/>
        <v>45555</v>
      </c>
      <c r="K1202" s="2">
        <f t="shared" si="433"/>
        <v>6</v>
      </c>
      <c r="L1202" s="17">
        <f t="shared" si="434"/>
        <v>6</v>
      </c>
      <c r="M1202" s="12">
        <f t="shared" si="435"/>
        <v>1.0013883180000001</v>
      </c>
      <c r="N1202" s="12">
        <f t="shared" ca="1" si="436"/>
        <v>1.003804167</v>
      </c>
      <c r="O1202" s="179">
        <f t="shared" si="441"/>
        <v>0</v>
      </c>
      <c r="P1202" s="14">
        <f t="shared" ca="1" si="437"/>
        <v>1.4149669899999999</v>
      </c>
      <c r="Q1202" s="14">
        <f t="shared" ref="Q1202:Q1265" si="442">Q1201</f>
        <v>0</v>
      </c>
      <c r="R1202" s="14">
        <f t="shared" ca="1" si="438"/>
        <v>0</v>
      </c>
      <c r="S1202" s="20">
        <f t="shared" si="424"/>
        <v>0</v>
      </c>
      <c r="T1202" s="14">
        <f t="shared" si="427"/>
        <v>0</v>
      </c>
      <c r="U1202" s="4" t="str">
        <f t="shared" si="439"/>
        <v>J=</v>
      </c>
      <c r="V1202" s="29">
        <f t="shared" si="440"/>
        <v>45586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>
        <f t="shared" si="425"/>
        <v>45566</v>
      </c>
      <c r="B1203" s="144">
        <f t="shared" ca="1" si="428"/>
        <v>373.60317923000002</v>
      </c>
      <c r="C1203" s="14">
        <f t="shared" si="429"/>
        <v>371.95186138000003</v>
      </c>
      <c r="D1203" s="13">
        <f ca="1">IF(A1203&lt;$B$1,VLOOKUP(A1203,[1]DI!$A$4:$B$15000,2,FALSE),0)</f>
        <v>0.1065</v>
      </c>
      <c r="E1203" s="14">
        <f t="shared" ca="1" si="430"/>
        <v>1.00040168</v>
      </c>
      <c r="F1203" s="14">
        <f ca="1">(TRUNC(PRODUCT($E$12:$E1202),16))</f>
        <v>1.41522729716323</v>
      </c>
      <c r="G1203" s="14">
        <f t="shared" ca="1" si="431"/>
        <v>1.41125440354932</v>
      </c>
      <c r="H1203" s="14">
        <f t="shared" ca="1" si="432"/>
        <v>1.00281515</v>
      </c>
      <c r="I1203" s="13">
        <f t="shared" si="426"/>
        <v>0.06</v>
      </c>
      <c r="J1203" s="29">
        <f t="shared" si="423"/>
        <v>45555</v>
      </c>
      <c r="K1203" s="2">
        <f t="shared" si="433"/>
        <v>7</v>
      </c>
      <c r="L1203" s="17">
        <f t="shared" si="434"/>
        <v>7</v>
      </c>
      <c r="M1203" s="12">
        <f t="shared" si="435"/>
        <v>1.001619891</v>
      </c>
      <c r="N1203" s="12">
        <f t="shared" ca="1" si="436"/>
        <v>1.0044396010000001</v>
      </c>
      <c r="O1203" s="179">
        <f t="shared" si="441"/>
        <v>0</v>
      </c>
      <c r="P1203" s="14">
        <f t="shared" ca="1" si="437"/>
        <v>1.6513178500000001</v>
      </c>
      <c r="Q1203" s="14">
        <f t="shared" si="442"/>
        <v>0</v>
      </c>
      <c r="R1203" s="14">
        <f t="shared" ca="1" si="438"/>
        <v>0</v>
      </c>
      <c r="S1203" s="20">
        <f t="shared" si="424"/>
        <v>0</v>
      </c>
      <c r="T1203" s="14">
        <f t="shared" si="427"/>
        <v>0</v>
      </c>
      <c r="U1203" s="4" t="str">
        <f t="shared" si="439"/>
        <v>J=</v>
      </c>
      <c r="V1203" s="29">
        <f t="shared" si="440"/>
        <v>45586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>
        <f t="shared" si="425"/>
        <v>45567</v>
      </c>
      <c r="B1204" s="144">
        <f t="shared" ca="1" si="428"/>
        <v>373.83967961000002</v>
      </c>
      <c r="C1204" s="14">
        <f t="shared" si="429"/>
        <v>371.95186138000003</v>
      </c>
      <c r="D1204" s="13">
        <f ca="1">IF(A1204&lt;$B$1,VLOOKUP(A1204,[1]DI!$A$4:$B$15000,2,FALSE),0)</f>
        <v>0.1065</v>
      </c>
      <c r="E1204" s="14">
        <f t="shared" ca="1" si="430"/>
        <v>1.00040168</v>
      </c>
      <c r="F1204" s="14">
        <f ca="1">(TRUNC(PRODUCT($E$12:$E1203),16))</f>
        <v>1.4157957656639499</v>
      </c>
      <c r="G1204" s="14">
        <f t="shared" ca="1" si="431"/>
        <v>1.41125440354932</v>
      </c>
      <c r="H1204" s="14">
        <f t="shared" ca="1" si="432"/>
        <v>1.00321796</v>
      </c>
      <c r="I1204" s="13">
        <f t="shared" si="426"/>
        <v>0.06</v>
      </c>
      <c r="J1204" s="29">
        <f t="shared" si="423"/>
        <v>45555</v>
      </c>
      <c r="K1204" s="2">
        <f t="shared" si="433"/>
        <v>8</v>
      </c>
      <c r="L1204" s="17">
        <f t="shared" si="434"/>
        <v>8</v>
      </c>
      <c r="M1204" s="12">
        <f t="shared" si="435"/>
        <v>1.0018515189999999</v>
      </c>
      <c r="N1204" s="12">
        <f t="shared" ca="1" si="436"/>
        <v>1.0050754369999999</v>
      </c>
      <c r="O1204" s="179">
        <f t="shared" si="441"/>
        <v>0</v>
      </c>
      <c r="P1204" s="14">
        <f t="shared" ca="1" si="437"/>
        <v>1.8878182299999999</v>
      </c>
      <c r="Q1204" s="14">
        <f t="shared" si="442"/>
        <v>0</v>
      </c>
      <c r="R1204" s="14">
        <f t="shared" ca="1" si="438"/>
        <v>0</v>
      </c>
      <c r="S1204" s="20">
        <f t="shared" si="424"/>
        <v>0</v>
      </c>
      <c r="T1204" s="14">
        <f t="shared" si="427"/>
        <v>0</v>
      </c>
      <c r="U1204" s="4" t="str">
        <f t="shared" si="439"/>
        <v>J=</v>
      </c>
      <c r="V1204" s="29">
        <f t="shared" si="440"/>
        <v>45586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ht="15" x14ac:dyDescent="0.25">
      <c r="A1205" s="35">
        <f t="shared" si="425"/>
        <v>45568</v>
      </c>
      <c r="B1205" s="144">
        <f t="shared" ca="1" si="428"/>
        <v>374.07632841000003</v>
      </c>
      <c r="C1205" s="14">
        <f t="shared" si="429"/>
        <v>371.95186138000003</v>
      </c>
      <c r="D1205" s="13">
        <f ca="1">IF(A1205&lt;$B$1,VLOOKUP(A1205,[1]DI!$A$4:$B$15000,2,FALSE),0)</f>
        <v>0.1065</v>
      </c>
      <c r="E1205" s="14">
        <f t="shared" ca="1" si="430"/>
        <v>1.00040168</v>
      </c>
      <c r="F1205" s="14">
        <f ca="1">(TRUNC(PRODUCT($E$12:$E1204),16))</f>
        <v>1.4163644625071099</v>
      </c>
      <c r="G1205" s="14">
        <f t="shared" ca="1" si="431"/>
        <v>1.41125440354932</v>
      </c>
      <c r="H1205" s="14">
        <f t="shared" ca="1" si="432"/>
        <v>1.0036209300000001</v>
      </c>
      <c r="I1205" s="13">
        <f t="shared" si="426"/>
        <v>0.06</v>
      </c>
      <c r="J1205" s="29">
        <f t="shared" si="423"/>
        <v>45555</v>
      </c>
      <c r="K1205" s="2">
        <f t="shared" si="433"/>
        <v>9</v>
      </c>
      <c r="L1205" s="17">
        <f t="shared" si="434"/>
        <v>9</v>
      </c>
      <c r="M1205" s="12">
        <f t="shared" si="435"/>
        <v>1.0020831990000001</v>
      </c>
      <c r="N1205" s="12">
        <f t="shared" ca="1" si="436"/>
        <v>1.0057116719999999</v>
      </c>
      <c r="O1205" s="179">
        <v>30</v>
      </c>
      <c r="P1205" s="14">
        <f t="shared" ca="1" si="437"/>
        <v>2.1244670299999999</v>
      </c>
      <c r="Q1205" s="14">
        <f ca="1">P1205</f>
        <v>2.1244670299999999</v>
      </c>
      <c r="R1205" s="14">
        <f t="shared" ca="1" si="438"/>
        <v>0</v>
      </c>
      <c r="S1205" s="152">
        <f>T1205/C1205</f>
        <v>6.1000212274297284E-3</v>
      </c>
      <c r="T1205" s="147">
        <v>2.2689142499999999</v>
      </c>
      <c r="U1205" s="4" t="str">
        <f t="shared" si="439"/>
        <v>J=</v>
      </c>
      <c r="V1205" s="29">
        <f t="shared" si="440"/>
        <v>45586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>
        <f t="shared" si="425"/>
        <v>45569</v>
      </c>
      <c r="B1206" s="144">
        <f t="shared" ca="1" si="428"/>
        <v>369.91696603999998</v>
      </c>
      <c r="C1206" s="14">
        <f t="shared" si="429"/>
        <v>369.68294713</v>
      </c>
      <c r="D1206" s="13">
        <f ca="1">IF(A1206&lt;$B$1,VLOOKUP(A1206,[1]DI!$A$4:$B$15000,2,FALSE),0)</f>
        <v>0.1065</v>
      </c>
      <c r="E1206" s="14">
        <f t="shared" ca="1" si="430"/>
        <v>1.00040168</v>
      </c>
      <c r="F1206" s="14">
        <f ca="1">(TRUNC(PRODUCT($E$12:$E1205),16))</f>
        <v>1.4169333877844099</v>
      </c>
      <c r="G1206" s="14">
        <f t="shared" ca="1" si="431"/>
        <v>1.4163644625071099</v>
      </c>
      <c r="H1206" s="14">
        <f t="shared" ca="1" si="432"/>
        <v>1.00040168</v>
      </c>
      <c r="I1206" s="13">
        <f t="shared" si="426"/>
        <v>0.06</v>
      </c>
      <c r="J1206" s="29">
        <f t="shared" si="423"/>
        <v>45568</v>
      </c>
      <c r="K1206" s="2">
        <f t="shared" si="433"/>
        <v>1</v>
      </c>
      <c r="L1206" s="17">
        <f t="shared" si="434"/>
        <v>1</v>
      </c>
      <c r="M1206" s="12">
        <f t="shared" si="435"/>
        <v>1.0002312529999999</v>
      </c>
      <c r="N1206" s="12">
        <f t="shared" ca="1" si="436"/>
        <v>1.000633026</v>
      </c>
      <c r="O1206" s="179">
        <f t="shared" si="441"/>
        <v>0</v>
      </c>
      <c r="P1206" s="14">
        <f t="shared" ca="1" si="437"/>
        <v>0.23401891</v>
      </c>
      <c r="Q1206" s="14">
        <v>0</v>
      </c>
      <c r="R1206" s="14">
        <f t="shared" ca="1" si="438"/>
        <v>0</v>
      </c>
      <c r="S1206" s="20">
        <f t="shared" si="424"/>
        <v>0</v>
      </c>
      <c r="T1206" s="14">
        <f t="shared" si="427"/>
        <v>0</v>
      </c>
      <c r="U1206" s="4" t="str">
        <f t="shared" si="439"/>
        <v>J=</v>
      </c>
      <c r="V1206" s="29">
        <f t="shared" si="440"/>
        <v>45617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>
        <f t="shared" si="425"/>
        <v>45570</v>
      </c>
      <c r="B1207" s="144">
        <f t="shared" ca="1" si="428"/>
        <v>370.06555381999999</v>
      </c>
      <c r="C1207" s="14">
        <f t="shared" si="429"/>
        <v>369.68294713</v>
      </c>
      <c r="D1207" s="13">
        <f ca="1">IF(A1207&lt;$B$1,VLOOKUP(A1207,[1]DI!$A$4:$B$15000,2,FALSE),0)</f>
        <v>0</v>
      </c>
      <c r="E1207" s="14">
        <f t="shared" ca="1" si="430"/>
        <v>1</v>
      </c>
      <c r="F1207" s="14">
        <f ca="1">(TRUNC(PRODUCT($E$12:$E1206),16))</f>
        <v>1.4175025415876099</v>
      </c>
      <c r="G1207" s="14">
        <f t="shared" ca="1" si="431"/>
        <v>1.4163644625071099</v>
      </c>
      <c r="H1207" s="14">
        <f t="shared" ca="1" si="432"/>
        <v>1.0008035200000001</v>
      </c>
      <c r="I1207" s="13">
        <f t="shared" si="426"/>
        <v>0.06</v>
      </c>
      <c r="J1207" s="29">
        <f t="shared" si="423"/>
        <v>45568</v>
      </c>
      <c r="K1207" s="2">
        <f t="shared" si="433"/>
        <v>1</v>
      </c>
      <c r="L1207" s="17">
        <f t="shared" si="434"/>
        <v>1</v>
      </c>
      <c r="M1207" s="12">
        <f t="shared" si="435"/>
        <v>1.0002312529999999</v>
      </c>
      <c r="N1207" s="12">
        <f t="shared" ca="1" si="436"/>
        <v>1.0010349590000001</v>
      </c>
      <c r="O1207" s="179">
        <f t="shared" si="441"/>
        <v>0</v>
      </c>
      <c r="P1207" s="14">
        <f t="shared" ca="1" si="437"/>
        <v>0.38260669000000003</v>
      </c>
      <c r="Q1207" s="14">
        <f t="shared" si="442"/>
        <v>0</v>
      </c>
      <c r="R1207" s="14">
        <f t="shared" ca="1" si="438"/>
        <v>0</v>
      </c>
      <c r="S1207" s="20">
        <f t="shared" si="424"/>
        <v>0</v>
      </c>
      <c r="T1207" s="14">
        <f t="shared" si="427"/>
        <v>0</v>
      </c>
      <c r="U1207" s="4" t="str">
        <f t="shared" si="439"/>
        <v>J=</v>
      </c>
      <c r="V1207" s="29">
        <f t="shared" si="440"/>
        <v>45617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>
        <f t="shared" si="425"/>
        <v>45571</v>
      </c>
      <c r="B1208" s="144">
        <f t="shared" ca="1" si="428"/>
        <v>370.06555381999999</v>
      </c>
      <c r="C1208" s="14">
        <f t="shared" si="429"/>
        <v>369.68294713</v>
      </c>
      <c r="D1208" s="13">
        <f ca="1">IF(A1208&lt;$B$1,VLOOKUP(A1208,[1]DI!$A$4:$B$15000,2,FALSE),0)</f>
        <v>0</v>
      </c>
      <c r="E1208" s="14">
        <f t="shared" ca="1" si="430"/>
        <v>1</v>
      </c>
      <c r="F1208" s="14">
        <f ca="1">(TRUNC(PRODUCT($E$12:$E1207),16))</f>
        <v>1.4175025415876099</v>
      </c>
      <c r="G1208" s="14">
        <f t="shared" ca="1" si="431"/>
        <v>1.4163644625071099</v>
      </c>
      <c r="H1208" s="14">
        <f t="shared" ca="1" si="432"/>
        <v>1.0008035200000001</v>
      </c>
      <c r="I1208" s="13">
        <f t="shared" si="426"/>
        <v>0.06</v>
      </c>
      <c r="J1208" s="29">
        <f t="shared" si="423"/>
        <v>45568</v>
      </c>
      <c r="K1208" s="2">
        <f t="shared" si="433"/>
        <v>1</v>
      </c>
      <c r="L1208" s="17">
        <f t="shared" si="434"/>
        <v>1</v>
      </c>
      <c r="M1208" s="12">
        <f t="shared" si="435"/>
        <v>1.0002312529999999</v>
      </c>
      <c r="N1208" s="12">
        <f t="shared" ca="1" si="436"/>
        <v>1.0010349590000001</v>
      </c>
      <c r="O1208" s="179">
        <f t="shared" si="441"/>
        <v>0</v>
      </c>
      <c r="P1208" s="14">
        <f t="shared" ca="1" si="437"/>
        <v>0.38260669000000003</v>
      </c>
      <c r="Q1208" s="14">
        <f t="shared" si="442"/>
        <v>0</v>
      </c>
      <c r="R1208" s="14">
        <f t="shared" ca="1" si="438"/>
        <v>0</v>
      </c>
      <c r="S1208" s="20">
        <f t="shared" si="424"/>
        <v>0</v>
      </c>
      <c r="T1208" s="14">
        <f t="shared" si="427"/>
        <v>0</v>
      </c>
      <c r="U1208" s="4" t="str">
        <f t="shared" si="439"/>
        <v>J=</v>
      </c>
      <c r="V1208" s="29">
        <f t="shared" si="440"/>
        <v>45617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>
        <f t="shared" si="425"/>
        <v>45572</v>
      </c>
      <c r="B1209" s="144">
        <f t="shared" ca="1" si="428"/>
        <v>370.15113245999999</v>
      </c>
      <c r="C1209" s="14">
        <f t="shared" si="429"/>
        <v>369.68294713</v>
      </c>
      <c r="D1209" s="13">
        <f ca="1">IF(A1209&lt;$B$1,VLOOKUP(A1209,[1]DI!$A$4:$B$15000,2,FALSE),0)</f>
        <v>0.1065</v>
      </c>
      <c r="E1209" s="14">
        <f t="shared" ca="1" si="430"/>
        <v>1.00040168</v>
      </c>
      <c r="F1209" s="14">
        <f ca="1">(TRUNC(PRODUCT($E$12:$E1208),16))</f>
        <v>1.4175025415876099</v>
      </c>
      <c r="G1209" s="14">
        <f t="shared" ca="1" si="431"/>
        <v>1.4163644625071099</v>
      </c>
      <c r="H1209" s="14">
        <f t="shared" ca="1" si="432"/>
        <v>1.0008035200000001</v>
      </c>
      <c r="I1209" s="13">
        <f t="shared" si="426"/>
        <v>0.06</v>
      </c>
      <c r="J1209" s="29">
        <f t="shared" si="423"/>
        <v>45568</v>
      </c>
      <c r="K1209" s="2">
        <f t="shared" si="433"/>
        <v>2</v>
      </c>
      <c r="L1209" s="17">
        <f t="shared" si="434"/>
        <v>2</v>
      </c>
      <c r="M1209" s="12">
        <f t="shared" si="435"/>
        <v>1.000462559</v>
      </c>
      <c r="N1209" s="12">
        <f t="shared" ca="1" si="436"/>
        <v>1.001266451</v>
      </c>
      <c r="O1209" s="179">
        <f t="shared" si="441"/>
        <v>0</v>
      </c>
      <c r="P1209" s="14">
        <f t="shared" ca="1" si="437"/>
        <v>0.46818533000000001</v>
      </c>
      <c r="Q1209" s="14">
        <f t="shared" si="442"/>
        <v>0</v>
      </c>
      <c r="R1209" s="14">
        <f t="shared" ca="1" si="438"/>
        <v>0</v>
      </c>
      <c r="S1209" s="20">
        <f t="shared" si="424"/>
        <v>0</v>
      </c>
      <c r="T1209" s="14">
        <f t="shared" si="427"/>
        <v>0</v>
      </c>
      <c r="U1209" s="4" t="str">
        <f t="shared" si="439"/>
        <v>J=</v>
      </c>
      <c r="V1209" s="29">
        <f t="shared" si="440"/>
        <v>45617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>
        <f t="shared" si="425"/>
        <v>45573</v>
      </c>
      <c r="B1210" s="144">
        <f t="shared" ca="1" si="428"/>
        <v>370.38544639000003</v>
      </c>
      <c r="C1210" s="14">
        <f t="shared" si="429"/>
        <v>369.68294713</v>
      </c>
      <c r="D1210" s="13">
        <f ca="1">IF(A1210&lt;$B$1,VLOOKUP(A1210,[1]DI!$A$4:$B$15000,2,FALSE),0)</f>
        <v>0.1065</v>
      </c>
      <c r="E1210" s="14">
        <f t="shared" ca="1" si="430"/>
        <v>1.00040168</v>
      </c>
      <c r="F1210" s="14">
        <f ca="1">(TRUNC(PRODUCT($E$12:$E1209),16))</f>
        <v>1.41807192400851</v>
      </c>
      <c r="G1210" s="14">
        <f t="shared" ca="1" si="431"/>
        <v>1.4163644625071099</v>
      </c>
      <c r="H1210" s="14">
        <f t="shared" ca="1" si="432"/>
        <v>1.0012055200000001</v>
      </c>
      <c r="I1210" s="13">
        <f t="shared" si="426"/>
        <v>0.06</v>
      </c>
      <c r="J1210" s="29">
        <f t="shared" ref="J1210:J1273" si="443">IF(O1209&gt;0,A1209,J1209)</f>
        <v>45568</v>
      </c>
      <c r="K1210" s="2">
        <f t="shared" si="433"/>
        <v>3</v>
      </c>
      <c r="L1210" s="17">
        <f t="shared" si="434"/>
        <v>3</v>
      </c>
      <c r="M1210" s="12">
        <f t="shared" si="435"/>
        <v>1.0006939180000001</v>
      </c>
      <c r="N1210" s="12">
        <f t="shared" ca="1" si="436"/>
        <v>1.0019002749999999</v>
      </c>
      <c r="O1210" s="179">
        <f t="shared" si="441"/>
        <v>0</v>
      </c>
      <c r="P1210" s="14">
        <f t="shared" ca="1" si="437"/>
        <v>0.70249925999999996</v>
      </c>
      <c r="Q1210" s="14">
        <f t="shared" si="442"/>
        <v>0</v>
      </c>
      <c r="R1210" s="14">
        <f t="shared" ca="1" si="438"/>
        <v>0</v>
      </c>
      <c r="S1210" s="20">
        <f t="shared" si="424"/>
        <v>0</v>
      </c>
      <c r="T1210" s="14">
        <f t="shared" si="427"/>
        <v>0</v>
      </c>
      <c r="U1210" s="4" t="str">
        <f t="shared" si="439"/>
        <v>J=</v>
      </c>
      <c r="V1210" s="29">
        <f t="shared" si="440"/>
        <v>45617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>
        <f t="shared" si="425"/>
        <v>45574</v>
      </c>
      <c r="B1211" s="144">
        <f t="shared" ca="1" si="428"/>
        <v>370.61991188000002</v>
      </c>
      <c r="C1211" s="14">
        <f t="shared" si="429"/>
        <v>369.68294713</v>
      </c>
      <c r="D1211" s="13">
        <f ca="1">IF(A1211&lt;$B$1,VLOOKUP(A1211,[1]DI!$A$4:$B$15000,2,FALSE),0)</f>
        <v>0.1065</v>
      </c>
      <c r="E1211" s="14">
        <f t="shared" ca="1" si="430"/>
        <v>1.00040168</v>
      </c>
      <c r="F1211" s="14">
        <f ca="1">(TRUNC(PRODUCT($E$12:$E1210),16))</f>
        <v>1.4186415351389501</v>
      </c>
      <c r="G1211" s="14">
        <f t="shared" ca="1" si="431"/>
        <v>1.4163644625071099</v>
      </c>
      <c r="H1211" s="14">
        <f t="shared" ca="1" si="432"/>
        <v>1.0016076899999999</v>
      </c>
      <c r="I1211" s="13">
        <f t="shared" si="426"/>
        <v>0.06</v>
      </c>
      <c r="J1211" s="29">
        <f t="shared" si="443"/>
        <v>45568</v>
      </c>
      <c r="K1211" s="2">
        <f t="shared" si="433"/>
        <v>4</v>
      </c>
      <c r="L1211" s="17">
        <f t="shared" si="434"/>
        <v>4</v>
      </c>
      <c r="M1211" s="12">
        <f t="shared" si="435"/>
        <v>1.0009253309999999</v>
      </c>
      <c r="N1211" s="12">
        <f t="shared" ca="1" si="436"/>
        <v>1.002534509</v>
      </c>
      <c r="O1211" s="179">
        <f t="shared" si="441"/>
        <v>0</v>
      </c>
      <c r="P1211" s="14">
        <f t="shared" ca="1" si="437"/>
        <v>0.93696475000000001</v>
      </c>
      <c r="Q1211" s="14">
        <f t="shared" si="442"/>
        <v>0</v>
      </c>
      <c r="R1211" s="14">
        <f t="shared" ca="1" si="438"/>
        <v>0</v>
      </c>
      <c r="S1211" s="20">
        <f t="shared" si="424"/>
        <v>0</v>
      </c>
      <c r="T1211" s="14">
        <f t="shared" si="427"/>
        <v>0</v>
      </c>
      <c r="U1211" s="4" t="str">
        <f t="shared" si="439"/>
        <v>J=</v>
      </c>
      <c r="V1211" s="29">
        <f t="shared" si="440"/>
        <v>45617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>
        <f t="shared" si="425"/>
        <v>45575</v>
      </c>
      <c r="B1212" s="144">
        <f t="shared" ca="1" si="428"/>
        <v>370.85452155000002</v>
      </c>
      <c r="C1212" s="14">
        <f t="shared" si="429"/>
        <v>369.68294713</v>
      </c>
      <c r="D1212" s="13">
        <f ca="1">IF(A1212&lt;$B$1,VLOOKUP(A1212,[1]DI!$A$4:$B$15000,2,FALSE),0)</f>
        <v>0.1065</v>
      </c>
      <c r="E1212" s="14">
        <f t="shared" ca="1" si="430"/>
        <v>1.00040168</v>
      </c>
      <c r="F1212" s="14">
        <f ca="1">(TRUNC(PRODUCT($E$12:$E1211),16))</f>
        <v>1.41921137507079</v>
      </c>
      <c r="G1212" s="14">
        <f t="shared" ca="1" si="431"/>
        <v>1.4163644625071099</v>
      </c>
      <c r="H1212" s="14">
        <f t="shared" ca="1" si="432"/>
        <v>1.00201001</v>
      </c>
      <c r="I1212" s="13">
        <f t="shared" si="426"/>
        <v>0.06</v>
      </c>
      <c r="J1212" s="29">
        <f t="shared" si="443"/>
        <v>45568</v>
      </c>
      <c r="K1212" s="2">
        <f t="shared" si="433"/>
        <v>5</v>
      </c>
      <c r="L1212" s="17">
        <f t="shared" si="434"/>
        <v>5</v>
      </c>
      <c r="M1212" s="12">
        <f t="shared" si="435"/>
        <v>1.001156798</v>
      </c>
      <c r="N1212" s="12">
        <f t="shared" ca="1" si="436"/>
        <v>1.0031691330000001</v>
      </c>
      <c r="O1212" s="179">
        <f t="shared" si="441"/>
        <v>0</v>
      </c>
      <c r="P1212" s="14">
        <f t="shared" ca="1" si="437"/>
        <v>1.17157442</v>
      </c>
      <c r="Q1212" s="14">
        <f t="shared" si="442"/>
        <v>0</v>
      </c>
      <c r="R1212" s="14">
        <f t="shared" ca="1" si="438"/>
        <v>0</v>
      </c>
      <c r="S1212" s="20">
        <f t="shared" si="424"/>
        <v>0</v>
      </c>
      <c r="T1212" s="14">
        <f t="shared" si="427"/>
        <v>0</v>
      </c>
      <c r="U1212" s="4" t="str">
        <f t="shared" si="439"/>
        <v>J=</v>
      </c>
      <c r="V1212" s="29">
        <f t="shared" si="440"/>
        <v>45617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>
        <f t="shared" si="425"/>
        <v>45576</v>
      </c>
      <c r="B1213" s="144">
        <f t="shared" ca="1" si="428"/>
        <v>371.08928279000003</v>
      </c>
      <c r="C1213" s="14">
        <f t="shared" si="429"/>
        <v>369.68294713</v>
      </c>
      <c r="D1213" s="13">
        <f ca="1">IF(A1213&lt;$B$1,VLOOKUP(A1213,[1]DI!$A$4:$B$15000,2,FALSE),0)</f>
        <v>0.1065</v>
      </c>
      <c r="E1213" s="14">
        <f t="shared" ca="1" si="430"/>
        <v>1.00040168</v>
      </c>
      <c r="F1213" s="14">
        <f ca="1">(TRUNC(PRODUCT($E$12:$E1212),16))</f>
        <v>1.41978144389592</v>
      </c>
      <c r="G1213" s="14">
        <f t="shared" ca="1" si="431"/>
        <v>1.4163644625071099</v>
      </c>
      <c r="H1213" s="14">
        <f t="shared" ca="1" si="432"/>
        <v>1.0024124999999999</v>
      </c>
      <c r="I1213" s="13">
        <f t="shared" si="426"/>
        <v>0.06</v>
      </c>
      <c r="J1213" s="29">
        <f t="shared" si="443"/>
        <v>45568</v>
      </c>
      <c r="K1213" s="2">
        <f t="shared" si="433"/>
        <v>6</v>
      </c>
      <c r="L1213" s="17">
        <f t="shared" si="434"/>
        <v>6</v>
      </c>
      <c r="M1213" s="12">
        <f t="shared" si="435"/>
        <v>1.0013883180000001</v>
      </c>
      <c r="N1213" s="12">
        <f t="shared" ca="1" si="436"/>
        <v>1.003804167</v>
      </c>
      <c r="O1213" s="179">
        <f t="shared" si="441"/>
        <v>0</v>
      </c>
      <c r="P1213" s="14">
        <f t="shared" ca="1" si="437"/>
        <v>1.4063356600000001</v>
      </c>
      <c r="Q1213" s="14">
        <f t="shared" si="442"/>
        <v>0</v>
      </c>
      <c r="R1213" s="14">
        <f t="shared" ca="1" si="438"/>
        <v>0</v>
      </c>
      <c r="S1213" s="20">
        <f t="shared" si="424"/>
        <v>0</v>
      </c>
      <c r="T1213" s="14">
        <f t="shared" si="427"/>
        <v>0</v>
      </c>
      <c r="U1213" s="4" t="str">
        <f t="shared" si="439"/>
        <v>J=</v>
      </c>
      <c r="V1213" s="29">
        <f t="shared" si="440"/>
        <v>45617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>
        <f t="shared" si="425"/>
        <v>45577</v>
      </c>
      <c r="B1214" s="144">
        <f t="shared" ca="1" si="428"/>
        <v>371.32419191000002</v>
      </c>
      <c r="C1214" s="14">
        <f t="shared" si="429"/>
        <v>369.68294713</v>
      </c>
      <c r="D1214" s="13">
        <f ca="1">IF(A1214&lt;$B$1,VLOOKUP(A1214,[1]DI!$A$4:$B$15000,2,FALSE),0)</f>
        <v>0</v>
      </c>
      <c r="E1214" s="14">
        <f t="shared" ca="1" si="430"/>
        <v>1</v>
      </c>
      <c r="F1214" s="14">
        <f ca="1">(TRUNC(PRODUCT($E$12:$E1213),16))</f>
        <v>1.4203517417063101</v>
      </c>
      <c r="G1214" s="14">
        <f t="shared" ca="1" si="431"/>
        <v>1.4163644625071099</v>
      </c>
      <c r="H1214" s="14">
        <f t="shared" ca="1" si="432"/>
        <v>1.00281515</v>
      </c>
      <c r="I1214" s="13">
        <f t="shared" si="426"/>
        <v>0.06</v>
      </c>
      <c r="J1214" s="29">
        <f t="shared" si="443"/>
        <v>45568</v>
      </c>
      <c r="K1214" s="2">
        <f t="shared" si="433"/>
        <v>6</v>
      </c>
      <c r="L1214" s="17">
        <f t="shared" si="434"/>
        <v>7</v>
      </c>
      <c r="M1214" s="12">
        <f t="shared" si="435"/>
        <v>1.001619891</v>
      </c>
      <c r="N1214" s="12">
        <f t="shared" ca="1" si="436"/>
        <v>1.0044396010000001</v>
      </c>
      <c r="O1214" s="179">
        <f t="shared" si="441"/>
        <v>0</v>
      </c>
      <c r="P1214" s="14">
        <f t="shared" ca="1" si="437"/>
        <v>1.6412447800000001</v>
      </c>
      <c r="Q1214" s="14">
        <f t="shared" si="442"/>
        <v>0</v>
      </c>
      <c r="R1214" s="14">
        <f t="shared" ca="1" si="438"/>
        <v>0</v>
      </c>
      <c r="S1214" s="20">
        <f t="shared" si="424"/>
        <v>0</v>
      </c>
      <c r="T1214" s="14">
        <f t="shared" si="427"/>
        <v>0</v>
      </c>
      <c r="U1214" s="4" t="str">
        <f t="shared" si="439"/>
        <v>J=</v>
      </c>
      <c r="V1214" s="29">
        <f t="shared" si="440"/>
        <v>45617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>
        <f t="shared" si="425"/>
        <v>45578</v>
      </c>
      <c r="B1215" s="144">
        <f t="shared" ca="1" si="428"/>
        <v>371.32419191000002</v>
      </c>
      <c r="C1215" s="14">
        <f t="shared" si="429"/>
        <v>369.68294713</v>
      </c>
      <c r="D1215" s="13">
        <f ca="1">IF(A1215&lt;$B$1,VLOOKUP(A1215,[1]DI!$A$4:$B$15000,2,FALSE),0)</f>
        <v>0</v>
      </c>
      <c r="E1215" s="14">
        <f t="shared" ca="1" si="430"/>
        <v>1</v>
      </c>
      <c r="F1215" s="14">
        <f ca="1">(TRUNC(PRODUCT($E$12:$E1214),16))</f>
        <v>1.4203517417063101</v>
      </c>
      <c r="G1215" s="14">
        <f t="shared" ca="1" si="431"/>
        <v>1.4163644625071099</v>
      </c>
      <c r="H1215" s="14">
        <f t="shared" ca="1" si="432"/>
        <v>1.00281515</v>
      </c>
      <c r="I1215" s="13">
        <f t="shared" si="426"/>
        <v>0.06</v>
      </c>
      <c r="J1215" s="29">
        <f t="shared" si="443"/>
        <v>45568</v>
      </c>
      <c r="K1215" s="2">
        <f t="shared" si="433"/>
        <v>6</v>
      </c>
      <c r="L1215" s="17">
        <f t="shared" si="434"/>
        <v>7</v>
      </c>
      <c r="M1215" s="12">
        <f t="shared" si="435"/>
        <v>1.001619891</v>
      </c>
      <c r="N1215" s="12">
        <f t="shared" ca="1" si="436"/>
        <v>1.0044396010000001</v>
      </c>
      <c r="O1215" s="179">
        <f t="shared" si="441"/>
        <v>0</v>
      </c>
      <c r="P1215" s="14">
        <f t="shared" ca="1" si="437"/>
        <v>1.6412447800000001</v>
      </c>
      <c r="Q1215" s="14">
        <f t="shared" si="442"/>
        <v>0</v>
      </c>
      <c r="R1215" s="14">
        <f t="shared" ca="1" si="438"/>
        <v>0</v>
      </c>
      <c r="S1215" s="20">
        <f t="shared" si="424"/>
        <v>0</v>
      </c>
      <c r="T1215" s="14">
        <f t="shared" si="427"/>
        <v>0</v>
      </c>
      <c r="U1215" s="4" t="str">
        <f t="shared" si="439"/>
        <v>J=</v>
      </c>
      <c r="V1215" s="29">
        <f t="shared" si="440"/>
        <v>45617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>
        <f t="shared" si="425"/>
        <v>45579</v>
      </c>
      <c r="B1216" s="144">
        <f t="shared" ca="1" si="428"/>
        <v>371.32419191000002</v>
      </c>
      <c r="C1216" s="14">
        <f t="shared" si="429"/>
        <v>369.68294713</v>
      </c>
      <c r="D1216" s="13">
        <f ca="1">IF(A1216&lt;$B$1,VLOOKUP(A1216,[1]DI!$A$4:$B$15000,2,FALSE),0)</f>
        <v>0.1065</v>
      </c>
      <c r="E1216" s="14">
        <f t="shared" ca="1" si="430"/>
        <v>1.00040168</v>
      </c>
      <c r="F1216" s="14">
        <f ca="1">(TRUNC(PRODUCT($E$12:$E1215),16))</f>
        <v>1.4203517417063101</v>
      </c>
      <c r="G1216" s="14">
        <f t="shared" ca="1" si="431"/>
        <v>1.4163644625071099</v>
      </c>
      <c r="H1216" s="14">
        <f t="shared" ca="1" si="432"/>
        <v>1.00281515</v>
      </c>
      <c r="I1216" s="13">
        <f t="shared" si="426"/>
        <v>0.06</v>
      </c>
      <c r="J1216" s="29">
        <f t="shared" si="443"/>
        <v>45568</v>
      </c>
      <c r="K1216" s="2">
        <f t="shared" si="433"/>
        <v>7</v>
      </c>
      <c r="L1216" s="17">
        <f t="shared" si="434"/>
        <v>7</v>
      </c>
      <c r="M1216" s="12">
        <f t="shared" si="435"/>
        <v>1.001619891</v>
      </c>
      <c r="N1216" s="12">
        <f t="shared" ca="1" si="436"/>
        <v>1.0044396010000001</v>
      </c>
      <c r="O1216" s="179">
        <f t="shared" si="441"/>
        <v>0</v>
      </c>
      <c r="P1216" s="14">
        <f t="shared" ca="1" si="437"/>
        <v>1.6412447800000001</v>
      </c>
      <c r="Q1216" s="14">
        <f t="shared" si="442"/>
        <v>0</v>
      </c>
      <c r="R1216" s="14">
        <f t="shared" ca="1" si="438"/>
        <v>0</v>
      </c>
      <c r="S1216" s="20">
        <f t="shared" si="424"/>
        <v>0</v>
      </c>
      <c r="T1216" s="14">
        <f t="shared" si="427"/>
        <v>0</v>
      </c>
      <c r="U1216" s="4" t="str">
        <f t="shared" si="439"/>
        <v>J=</v>
      </c>
      <c r="V1216" s="29">
        <f t="shared" si="440"/>
        <v>45617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>
        <f t="shared" si="425"/>
        <v>45580</v>
      </c>
      <c r="B1217" s="144">
        <f t="shared" ca="1" si="428"/>
        <v>371.55924963000001</v>
      </c>
      <c r="C1217" s="14">
        <f t="shared" si="429"/>
        <v>369.68294713</v>
      </c>
      <c r="D1217" s="13">
        <f ca="1">IF(A1217&lt;$B$1,VLOOKUP(A1217,[1]DI!$A$4:$B$15000,2,FALSE),0)</f>
        <v>0.1065</v>
      </c>
      <c r="E1217" s="14">
        <f t="shared" ca="1" si="430"/>
        <v>1.00040168</v>
      </c>
      <c r="F1217" s="14">
        <f ca="1">(TRUNC(PRODUCT($E$12:$E1216),16))</f>
        <v>1.42092226859392</v>
      </c>
      <c r="G1217" s="14">
        <f t="shared" ca="1" si="431"/>
        <v>1.4163644625071099</v>
      </c>
      <c r="H1217" s="14">
        <f t="shared" ca="1" si="432"/>
        <v>1.00321796</v>
      </c>
      <c r="I1217" s="13">
        <f t="shared" si="426"/>
        <v>0.06</v>
      </c>
      <c r="J1217" s="29">
        <f t="shared" si="443"/>
        <v>45568</v>
      </c>
      <c r="K1217" s="2">
        <f t="shared" si="433"/>
        <v>8</v>
      </c>
      <c r="L1217" s="17">
        <f t="shared" si="434"/>
        <v>8</v>
      </c>
      <c r="M1217" s="12">
        <f t="shared" si="435"/>
        <v>1.0018515189999999</v>
      </c>
      <c r="N1217" s="12">
        <f t="shared" ca="1" si="436"/>
        <v>1.0050754369999999</v>
      </c>
      <c r="O1217" s="179">
        <f t="shared" si="441"/>
        <v>0</v>
      </c>
      <c r="P1217" s="14">
        <f t="shared" ca="1" si="437"/>
        <v>1.8763025</v>
      </c>
      <c r="Q1217" s="14">
        <f t="shared" si="442"/>
        <v>0</v>
      </c>
      <c r="R1217" s="14">
        <f t="shared" ca="1" si="438"/>
        <v>0</v>
      </c>
      <c r="S1217" s="20">
        <f t="shared" si="424"/>
        <v>0</v>
      </c>
      <c r="T1217" s="14">
        <f t="shared" si="427"/>
        <v>0</v>
      </c>
      <c r="U1217" s="4" t="str">
        <f t="shared" si="439"/>
        <v>J=</v>
      </c>
      <c r="V1217" s="29">
        <f t="shared" si="440"/>
        <v>45617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>
        <f t="shared" si="425"/>
        <v>45581</v>
      </c>
      <c r="B1218" s="144">
        <f t="shared" ca="1" si="428"/>
        <v>371.79445486000003</v>
      </c>
      <c r="C1218" s="14">
        <f t="shared" si="429"/>
        <v>369.68294713</v>
      </c>
      <c r="D1218" s="13">
        <f ca="1">IF(A1218&lt;$B$1,VLOOKUP(A1218,[1]DI!$A$4:$B$15000,2,FALSE),0)</f>
        <v>0.1065</v>
      </c>
      <c r="E1218" s="14">
        <f t="shared" ca="1" si="430"/>
        <v>1.00040168</v>
      </c>
      <c r="F1218" s="14">
        <f ca="1">(TRUNC(PRODUCT($E$12:$E1217),16))</f>
        <v>1.42149302465076</v>
      </c>
      <c r="G1218" s="14">
        <f t="shared" ca="1" si="431"/>
        <v>1.4163644625071099</v>
      </c>
      <c r="H1218" s="14">
        <f t="shared" ca="1" si="432"/>
        <v>1.0036209300000001</v>
      </c>
      <c r="I1218" s="13">
        <f t="shared" si="426"/>
        <v>0.06</v>
      </c>
      <c r="J1218" s="29">
        <f t="shared" si="443"/>
        <v>45568</v>
      </c>
      <c r="K1218" s="2">
        <f t="shared" si="433"/>
        <v>9</v>
      </c>
      <c r="L1218" s="17">
        <f t="shared" si="434"/>
        <v>9</v>
      </c>
      <c r="M1218" s="12">
        <f t="shared" si="435"/>
        <v>1.0020831990000001</v>
      </c>
      <c r="N1218" s="12">
        <f t="shared" ca="1" si="436"/>
        <v>1.0057116719999999</v>
      </c>
      <c r="O1218" s="179">
        <f t="shared" si="441"/>
        <v>0</v>
      </c>
      <c r="P1218" s="14">
        <f t="shared" ca="1" si="437"/>
        <v>2.11150773</v>
      </c>
      <c r="Q1218" s="14">
        <f t="shared" si="442"/>
        <v>0</v>
      </c>
      <c r="R1218" s="14">
        <f t="shared" ca="1" si="438"/>
        <v>0</v>
      </c>
      <c r="S1218" s="20">
        <f t="shared" si="424"/>
        <v>0</v>
      </c>
      <c r="T1218" s="14">
        <f t="shared" si="427"/>
        <v>0</v>
      </c>
      <c r="U1218" s="4" t="str">
        <f t="shared" si="439"/>
        <v>J=</v>
      </c>
      <c r="V1218" s="29">
        <f t="shared" si="440"/>
        <v>45617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>
        <f t="shared" si="425"/>
        <v>45582</v>
      </c>
      <c r="B1219" s="144">
        <f t="shared" ca="1" si="428"/>
        <v>372.02981240000003</v>
      </c>
      <c r="C1219" s="14">
        <f t="shared" si="429"/>
        <v>369.68294713</v>
      </c>
      <c r="D1219" s="13">
        <f ca="1">IF(A1219&lt;$B$1,VLOOKUP(A1219,[1]DI!$A$4:$B$15000,2,FALSE),0)</f>
        <v>0.1065</v>
      </c>
      <c r="E1219" s="14">
        <f t="shared" ca="1" si="430"/>
        <v>1.00040168</v>
      </c>
      <c r="F1219" s="14">
        <f ca="1">(TRUNC(PRODUCT($E$12:$E1218),16))</f>
        <v>1.4220640099689099</v>
      </c>
      <c r="G1219" s="14">
        <f t="shared" ca="1" si="431"/>
        <v>1.4163644625071099</v>
      </c>
      <c r="H1219" s="14">
        <f t="shared" ca="1" si="432"/>
        <v>1.00402407</v>
      </c>
      <c r="I1219" s="13">
        <f t="shared" si="426"/>
        <v>0.06</v>
      </c>
      <c r="J1219" s="29">
        <f t="shared" si="443"/>
        <v>45568</v>
      </c>
      <c r="K1219" s="2">
        <f t="shared" si="433"/>
        <v>10</v>
      </c>
      <c r="L1219" s="17">
        <f t="shared" si="434"/>
        <v>10</v>
      </c>
      <c r="M1219" s="12">
        <f t="shared" si="435"/>
        <v>1.0023149339999999</v>
      </c>
      <c r="N1219" s="12">
        <f t="shared" ca="1" si="436"/>
        <v>1.006348319</v>
      </c>
      <c r="O1219" s="179">
        <f t="shared" si="441"/>
        <v>0</v>
      </c>
      <c r="P1219" s="14">
        <f t="shared" ca="1" si="437"/>
        <v>2.3468652699999999</v>
      </c>
      <c r="Q1219" s="14">
        <f t="shared" si="442"/>
        <v>0</v>
      </c>
      <c r="R1219" s="14">
        <f t="shared" ca="1" si="438"/>
        <v>0</v>
      </c>
      <c r="S1219" s="20">
        <f t="shared" si="424"/>
        <v>0</v>
      </c>
      <c r="T1219" s="14">
        <f t="shared" si="427"/>
        <v>0</v>
      </c>
      <c r="U1219" s="4" t="str">
        <f t="shared" si="439"/>
        <v>J=</v>
      </c>
      <c r="V1219" s="29">
        <f t="shared" si="440"/>
        <v>45617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>
        <f t="shared" si="425"/>
        <v>45583</v>
      </c>
      <c r="B1220" s="144">
        <f t="shared" ca="1" si="428"/>
        <v>372.26531412000003</v>
      </c>
      <c r="C1220" s="14">
        <f t="shared" si="429"/>
        <v>369.68294713</v>
      </c>
      <c r="D1220" s="13">
        <f ca="1">IF(A1220&lt;$B$1,VLOOKUP(A1220,[1]DI!$A$4:$B$15000,2,FALSE),0)</f>
        <v>0.1065</v>
      </c>
      <c r="E1220" s="14">
        <f t="shared" ca="1" si="430"/>
        <v>1.00040168</v>
      </c>
      <c r="F1220" s="14">
        <f ca="1">(TRUNC(PRODUCT($E$12:$E1219),16))</f>
        <v>1.4226352246404299</v>
      </c>
      <c r="G1220" s="14">
        <f t="shared" ca="1" si="431"/>
        <v>1.4163644625071099</v>
      </c>
      <c r="H1220" s="14">
        <f t="shared" ca="1" si="432"/>
        <v>1.00442736</v>
      </c>
      <c r="I1220" s="13">
        <f t="shared" si="426"/>
        <v>0.06</v>
      </c>
      <c r="J1220" s="29">
        <f t="shared" si="443"/>
        <v>45568</v>
      </c>
      <c r="K1220" s="2">
        <f t="shared" si="433"/>
        <v>11</v>
      </c>
      <c r="L1220" s="17">
        <f t="shared" si="434"/>
        <v>11</v>
      </c>
      <c r="M1220" s="12">
        <f t="shared" si="435"/>
        <v>1.0025467210000001</v>
      </c>
      <c r="N1220" s="12">
        <f t="shared" ca="1" si="436"/>
        <v>1.0069853559999999</v>
      </c>
      <c r="O1220" s="179">
        <f t="shared" si="441"/>
        <v>0</v>
      </c>
      <c r="P1220" s="14">
        <f t="shared" ca="1" si="437"/>
        <v>2.5823669900000001</v>
      </c>
      <c r="Q1220" s="14">
        <f t="shared" si="442"/>
        <v>0</v>
      </c>
      <c r="R1220" s="14">
        <f t="shared" ca="1" si="438"/>
        <v>0</v>
      </c>
      <c r="S1220" s="20">
        <f t="shared" si="424"/>
        <v>0</v>
      </c>
      <c r="T1220" s="14">
        <f t="shared" si="427"/>
        <v>0</v>
      </c>
      <c r="U1220" s="4" t="str">
        <f t="shared" si="439"/>
        <v>J=</v>
      </c>
      <c r="V1220" s="29">
        <f t="shared" si="440"/>
        <v>45617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>
        <f t="shared" si="425"/>
        <v>45584</v>
      </c>
      <c r="B1221" s="144">
        <f t="shared" ca="1" si="428"/>
        <v>372.50096851000001</v>
      </c>
      <c r="C1221" s="14">
        <f t="shared" si="429"/>
        <v>369.68294713</v>
      </c>
      <c r="D1221" s="13">
        <f ca="1">IF(A1221&lt;$B$1,VLOOKUP(A1221,[1]DI!$A$4:$B$15000,2,FALSE),0)</f>
        <v>0</v>
      </c>
      <c r="E1221" s="14">
        <f t="shared" ca="1" si="430"/>
        <v>1</v>
      </c>
      <c r="F1221" s="14">
        <f ca="1">(TRUNC(PRODUCT($E$12:$E1220),16))</f>
        <v>1.42320666875746</v>
      </c>
      <c r="G1221" s="14">
        <f t="shared" ca="1" si="431"/>
        <v>1.4163644625071099</v>
      </c>
      <c r="H1221" s="14">
        <f t="shared" ca="1" si="432"/>
        <v>1.00483082</v>
      </c>
      <c r="I1221" s="13">
        <f t="shared" si="426"/>
        <v>0.06</v>
      </c>
      <c r="J1221" s="29">
        <f t="shared" si="443"/>
        <v>45568</v>
      </c>
      <c r="K1221" s="2">
        <f t="shared" si="433"/>
        <v>11</v>
      </c>
      <c r="L1221" s="17">
        <f t="shared" si="434"/>
        <v>12</v>
      </c>
      <c r="M1221" s="12">
        <f t="shared" si="435"/>
        <v>1.0027785629999999</v>
      </c>
      <c r="N1221" s="12">
        <f t="shared" ca="1" si="436"/>
        <v>1.0076228060000001</v>
      </c>
      <c r="O1221" s="179">
        <f t="shared" si="441"/>
        <v>0</v>
      </c>
      <c r="P1221" s="14">
        <f t="shared" ca="1" si="437"/>
        <v>2.8180213799999998</v>
      </c>
      <c r="Q1221" s="14">
        <f t="shared" si="442"/>
        <v>0</v>
      </c>
      <c r="R1221" s="14">
        <f t="shared" ca="1" si="438"/>
        <v>0</v>
      </c>
      <c r="S1221" s="20">
        <f t="shared" si="424"/>
        <v>0</v>
      </c>
      <c r="T1221" s="14">
        <f t="shared" si="427"/>
        <v>0</v>
      </c>
      <c r="U1221" s="4" t="str">
        <f t="shared" si="439"/>
        <v>J=</v>
      </c>
      <c r="V1221" s="29">
        <f t="shared" si="440"/>
        <v>45617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>
        <f t="shared" si="425"/>
        <v>45585</v>
      </c>
      <c r="B1222" s="144">
        <f t="shared" ca="1" si="428"/>
        <v>372.50096851000001</v>
      </c>
      <c r="C1222" s="14">
        <f t="shared" si="429"/>
        <v>369.68294713</v>
      </c>
      <c r="D1222" s="13">
        <f ca="1">IF(A1222&lt;$B$1,VLOOKUP(A1222,[1]DI!$A$4:$B$15000,2,FALSE),0)</f>
        <v>0</v>
      </c>
      <c r="E1222" s="14">
        <f t="shared" ca="1" si="430"/>
        <v>1</v>
      </c>
      <c r="F1222" s="14">
        <f ca="1">(TRUNC(PRODUCT($E$12:$E1221),16))</f>
        <v>1.42320666875746</v>
      </c>
      <c r="G1222" s="14">
        <f t="shared" ca="1" si="431"/>
        <v>1.4163644625071099</v>
      </c>
      <c r="H1222" s="14">
        <f t="shared" ca="1" si="432"/>
        <v>1.00483082</v>
      </c>
      <c r="I1222" s="13">
        <f t="shared" si="426"/>
        <v>0.06</v>
      </c>
      <c r="J1222" s="29">
        <f t="shared" si="443"/>
        <v>45568</v>
      </c>
      <c r="K1222" s="2">
        <f t="shared" si="433"/>
        <v>11</v>
      </c>
      <c r="L1222" s="17">
        <f t="shared" si="434"/>
        <v>12</v>
      </c>
      <c r="M1222" s="12">
        <f t="shared" si="435"/>
        <v>1.0027785629999999</v>
      </c>
      <c r="N1222" s="12">
        <f t="shared" ca="1" si="436"/>
        <v>1.0076228060000001</v>
      </c>
      <c r="O1222" s="179">
        <f t="shared" si="441"/>
        <v>0</v>
      </c>
      <c r="P1222" s="14">
        <f t="shared" ca="1" si="437"/>
        <v>2.8180213799999998</v>
      </c>
      <c r="Q1222" s="14">
        <f t="shared" si="442"/>
        <v>0</v>
      </c>
      <c r="R1222" s="14">
        <f t="shared" ca="1" si="438"/>
        <v>0</v>
      </c>
      <c r="S1222" s="20">
        <f t="shared" si="424"/>
        <v>0</v>
      </c>
      <c r="T1222" s="14">
        <f t="shared" si="427"/>
        <v>0</v>
      </c>
      <c r="U1222" s="4" t="str">
        <f t="shared" si="439"/>
        <v>J=</v>
      </c>
      <c r="V1222" s="29">
        <f t="shared" si="440"/>
        <v>45617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ht="15" x14ac:dyDescent="0.25">
      <c r="A1223" s="35">
        <f t="shared" si="425"/>
        <v>45586</v>
      </c>
      <c r="B1223" s="144">
        <f t="shared" ca="1" si="428"/>
        <v>372.50096851000001</v>
      </c>
      <c r="C1223" s="14">
        <f t="shared" si="429"/>
        <v>369.68294713</v>
      </c>
      <c r="D1223" s="13">
        <f ca="1">IF(A1223&lt;$B$1,VLOOKUP(A1223,[1]DI!$A$4:$B$15000,2,FALSE),0)</f>
        <v>0.1065</v>
      </c>
      <c r="E1223" s="14">
        <f t="shared" ca="1" si="430"/>
        <v>1.00040168</v>
      </c>
      <c r="F1223" s="14">
        <f ca="1">(TRUNC(PRODUCT($E$12:$E1222),16))</f>
        <v>1.42320666875746</v>
      </c>
      <c r="G1223" s="14">
        <f t="shared" ca="1" si="431"/>
        <v>1.4163644625071099</v>
      </c>
      <c r="H1223" s="14">
        <f t="shared" ca="1" si="432"/>
        <v>1.00483082</v>
      </c>
      <c r="I1223" s="13">
        <f t="shared" si="426"/>
        <v>0.06</v>
      </c>
      <c r="J1223" s="29">
        <f t="shared" si="443"/>
        <v>45568</v>
      </c>
      <c r="K1223" s="2">
        <f t="shared" si="433"/>
        <v>12</v>
      </c>
      <c r="L1223" s="17">
        <f t="shared" si="434"/>
        <v>12</v>
      </c>
      <c r="M1223" s="12">
        <f t="shared" si="435"/>
        <v>1.0027785629999999</v>
      </c>
      <c r="N1223" s="12">
        <f t="shared" ca="1" si="436"/>
        <v>1.0076228060000001</v>
      </c>
      <c r="O1223" s="179">
        <f t="shared" si="441"/>
        <v>30</v>
      </c>
      <c r="P1223" s="14">
        <f t="shared" ca="1" si="437"/>
        <v>2.8180213799999998</v>
      </c>
      <c r="Q1223" s="14">
        <f ca="1">P1223</f>
        <v>2.8180213799999998</v>
      </c>
      <c r="R1223" s="14">
        <f t="shared" ca="1" si="438"/>
        <v>0</v>
      </c>
      <c r="S1223" s="152">
        <f>T1223/C1223</f>
        <v>1.6270816781507626E-3</v>
      </c>
      <c r="T1223" s="147">
        <v>0.60150435000000002</v>
      </c>
      <c r="U1223" s="4" t="str">
        <f t="shared" si="439"/>
        <v>J=</v>
      </c>
      <c r="V1223" s="29">
        <f t="shared" si="440"/>
        <v>45617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>
        <f t="shared" si="425"/>
        <v>45587</v>
      </c>
      <c r="B1224" s="144">
        <f t="shared" ca="1" si="428"/>
        <v>369.31508091999996</v>
      </c>
      <c r="C1224" s="14">
        <f t="shared" si="429"/>
        <v>369.08144277999997</v>
      </c>
      <c r="D1224" s="13">
        <f ca="1">IF(A1224&lt;$B$1,VLOOKUP(A1224,[1]DI!$A$4:$B$15000,2,FALSE),0)</f>
        <v>0.1065</v>
      </c>
      <c r="E1224" s="14">
        <f t="shared" ca="1" si="430"/>
        <v>1.00040168</v>
      </c>
      <c r="F1224" s="14">
        <f ca="1">(TRUNC(PRODUCT($E$12:$E1223),16))</f>
        <v>1.4237783424121699</v>
      </c>
      <c r="G1224" s="14">
        <f t="shared" ca="1" si="431"/>
        <v>1.42320666875746</v>
      </c>
      <c r="H1224" s="14">
        <f t="shared" ca="1" si="432"/>
        <v>1.00040168</v>
      </c>
      <c r="I1224" s="13">
        <f t="shared" si="426"/>
        <v>0.06</v>
      </c>
      <c r="J1224" s="29">
        <f t="shared" si="443"/>
        <v>45586</v>
      </c>
      <c r="K1224" s="2">
        <f t="shared" si="433"/>
        <v>1</v>
      </c>
      <c r="L1224" s="17">
        <f t="shared" si="434"/>
        <v>1</v>
      </c>
      <c r="M1224" s="12">
        <f t="shared" si="435"/>
        <v>1.0002312529999999</v>
      </c>
      <c r="N1224" s="12">
        <f t="shared" ca="1" si="436"/>
        <v>1.000633026</v>
      </c>
      <c r="O1224" s="179">
        <f t="shared" si="441"/>
        <v>0</v>
      </c>
      <c r="P1224" s="14">
        <f t="shared" ca="1" si="437"/>
        <v>0.23363813999999999</v>
      </c>
      <c r="Q1224" s="14">
        <v>0</v>
      </c>
      <c r="R1224" s="14">
        <f t="shared" ca="1" si="438"/>
        <v>0</v>
      </c>
      <c r="S1224" s="20">
        <f t="shared" si="424"/>
        <v>0</v>
      </c>
      <c r="T1224" s="14">
        <f t="shared" si="427"/>
        <v>0</v>
      </c>
      <c r="U1224" s="4" t="str">
        <f t="shared" si="439"/>
        <v>J=</v>
      </c>
      <c r="V1224" s="29">
        <f t="shared" si="440"/>
        <v>45617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>
        <f t="shared" si="425"/>
        <v>45588</v>
      </c>
      <c r="B1225" s="144">
        <f t="shared" ca="1" si="428"/>
        <v>369.54886633999996</v>
      </c>
      <c r="C1225" s="14">
        <f t="shared" si="429"/>
        <v>369.08144277999997</v>
      </c>
      <c r="D1225" s="13">
        <f ca="1">IF(A1225&lt;$B$1,VLOOKUP(A1225,[1]DI!$A$4:$B$15000,2,FALSE),0)</f>
        <v>0.1065</v>
      </c>
      <c r="E1225" s="14">
        <f t="shared" ca="1" si="430"/>
        <v>1.00040168</v>
      </c>
      <c r="F1225" s="14">
        <f ca="1">(TRUNC(PRODUCT($E$12:$E1224),16))</f>
        <v>1.4243502456967501</v>
      </c>
      <c r="G1225" s="14">
        <f t="shared" ca="1" si="431"/>
        <v>1.42320666875746</v>
      </c>
      <c r="H1225" s="14">
        <f t="shared" ca="1" si="432"/>
        <v>1.0008035200000001</v>
      </c>
      <c r="I1225" s="13">
        <f t="shared" si="426"/>
        <v>0.06</v>
      </c>
      <c r="J1225" s="29">
        <f t="shared" si="443"/>
        <v>45586</v>
      </c>
      <c r="K1225" s="2">
        <f t="shared" si="433"/>
        <v>2</v>
      </c>
      <c r="L1225" s="17">
        <f t="shared" si="434"/>
        <v>2</v>
      </c>
      <c r="M1225" s="12">
        <f t="shared" si="435"/>
        <v>1.000462559</v>
      </c>
      <c r="N1225" s="12">
        <f t="shared" ca="1" si="436"/>
        <v>1.001266451</v>
      </c>
      <c r="O1225" s="179">
        <f t="shared" si="441"/>
        <v>0</v>
      </c>
      <c r="P1225" s="14">
        <f t="shared" ca="1" si="437"/>
        <v>0.46742356000000002</v>
      </c>
      <c r="Q1225" s="14">
        <f t="shared" si="442"/>
        <v>0</v>
      </c>
      <c r="R1225" s="14">
        <f t="shared" ca="1" si="438"/>
        <v>0</v>
      </c>
      <c r="S1225" s="20">
        <f t="shared" si="424"/>
        <v>0</v>
      </c>
      <c r="T1225" s="14">
        <f t="shared" si="427"/>
        <v>0</v>
      </c>
      <c r="U1225" s="4" t="str">
        <f t="shared" si="439"/>
        <v>J=</v>
      </c>
      <c r="V1225" s="29">
        <f t="shared" si="440"/>
        <v>45617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>
        <f t="shared" si="425"/>
        <v>45589</v>
      </c>
      <c r="B1226" s="144">
        <f t="shared" ca="1" si="428"/>
        <v>369.78279900999996</v>
      </c>
      <c r="C1226" s="14">
        <f t="shared" si="429"/>
        <v>369.08144277999997</v>
      </c>
      <c r="D1226" s="13">
        <f ca="1">IF(A1226&lt;$B$1,VLOOKUP(A1226,[1]DI!$A$4:$B$15000,2,FALSE),0)</f>
        <v>0.1065</v>
      </c>
      <c r="E1226" s="14">
        <f t="shared" ca="1" si="430"/>
        <v>1.00040168</v>
      </c>
      <c r="F1226" s="14">
        <f ca="1">(TRUNC(PRODUCT($E$12:$E1225),16))</f>
        <v>1.42492237870344</v>
      </c>
      <c r="G1226" s="14">
        <f t="shared" ca="1" si="431"/>
        <v>1.42320666875746</v>
      </c>
      <c r="H1226" s="14">
        <f t="shared" ca="1" si="432"/>
        <v>1.0012055200000001</v>
      </c>
      <c r="I1226" s="13">
        <f t="shared" si="426"/>
        <v>0.06</v>
      </c>
      <c r="J1226" s="29">
        <f t="shared" si="443"/>
        <v>45586</v>
      </c>
      <c r="K1226" s="2">
        <f t="shared" si="433"/>
        <v>3</v>
      </c>
      <c r="L1226" s="17">
        <f t="shared" si="434"/>
        <v>3</v>
      </c>
      <c r="M1226" s="12">
        <f t="shared" si="435"/>
        <v>1.0006939180000001</v>
      </c>
      <c r="N1226" s="12">
        <f t="shared" ca="1" si="436"/>
        <v>1.0019002749999999</v>
      </c>
      <c r="O1226" s="179">
        <f t="shared" si="441"/>
        <v>0</v>
      </c>
      <c r="P1226" s="14">
        <f t="shared" ca="1" si="437"/>
        <v>0.70135623000000002</v>
      </c>
      <c r="Q1226" s="14">
        <f t="shared" si="442"/>
        <v>0</v>
      </c>
      <c r="R1226" s="14">
        <f t="shared" ca="1" si="438"/>
        <v>0</v>
      </c>
      <c r="S1226" s="20">
        <f t="shared" si="424"/>
        <v>0</v>
      </c>
      <c r="T1226" s="14">
        <f t="shared" si="427"/>
        <v>0</v>
      </c>
      <c r="U1226" s="4" t="str">
        <f t="shared" si="439"/>
        <v>J=</v>
      </c>
      <c r="V1226" s="29">
        <f t="shared" si="440"/>
        <v>45617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>
        <f t="shared" si="425"/>
        <v>45590</v>
      </c>
      <c r="B1227" s="144">
        <f t="shared" ca="1" si="428"/>
        <v>370.01688300999996</v>
      </c>
      <c r="C1227" s="14">
        <f t="shared" si="429"/>
        <v>369.08144277999997</v>
      </c>
      <c r="D1227" s="13">
        <f ca="1">IF(A1227&lt;$B$1,VLOOKUP(A1227,[1]DI!$A$4:$B$15000,2,FALSE),0)</f>
        <v>0.1065</v>
      </c>
      <c r="E1227" s="14">
        <f t="shared" ca="1" si="430"/>
        <v>1.00040168</v>
      </c>
      <c r="F1227" s="14">
        <f ca="1">(TRUNC(PRODUCT($E$12:$E1226),16))</f>
        <v>1.42549474152452</v>
      </c>
      <c r="G1227" s="14">
        <f t="shared" ca="1" si="431"/>
        <v>1.42320666875746</v>
      </c>
      <c r="H1227" s="14">
        <f t="shared" ca="1" si="432"/>
        <v>1.0016076899999999</v>
      </c>
      <c r="I1227" s="13">
        <f t="shared" si="426"/>
        <v>0.06</v>
      </c>
      <c r="J1227" s="29">
        <f t="shared" si="443"/>
        <v>45586</v>
      </c>
      <c r="K1227" s="2">
        <f t="shared" si="433"/>
        <v>4</v>
      </c>
      <c r="L1227" s="17">
        <f t="shared" si="434"/>
        <v>4</v>
      </c>
      <c r="M1227" s="12">
        <f t="shared" si="435"/>
        <v>1.0009253309999999</v>
      </c>
      <c r="N1227" s="12">
        <f t="shared" ca="1" si="436"/>
        <v>1.002534509</v>
      </c>
      <c r="O1227" s="179">
        <f t="shared" si="441"/>
        <v>0</v>
      </c>
      <c r="P1227" s="14">
        <f t="shared" ca="1" si="437"/>
        <v>0.93544022999999998</v>
      </c>
      <c r="Q1227" s="14">
        <f t="shared" si="442"/>
        <v>0</v>
      </c>
      <c r="R1227" s="14">
        <f t="shared" ca="1" si="438"/>
        <v>0</v>
      </c>
      <c r="S1227" s="20">
        <f t="shared" si="424"/>
        <v>0</v>
      </c>
      <c r="T1227" s="14">
        <f t="shared" si="427"/>
        <v>0</v>
      </c>
      <c r="U1227" s="4" t="str">
        <f t="shared" si="439"/>
        <v>J=</v>
      </c>
      <c r="V1227" s="29">
        <f t="shared" si="440"/>
        <v>45617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>
        <f t="shared" si="425"/>
        <v>45591</v>
      </c>
      <c r="B1228" s="144">
        <f t="shared" ca="1" si="428"/>
        <v>370.25111095999995</v>
      </c>
      <c r="C1228" s="14">
        <f t="shared" si="429"/>
        <v>369.08144277999997</v>
      </c>
      <c r="D1228" s="13">
        <f ca="1">IF(A1228&lt;$B$1,VLOOKUP(A1228,[1]DI!$A$4:$B$15000,2,FALSE),0)</f>
        <v>0</v>
      </c>
      <c r="E1228" s="14">
        <f t="shared" ca="1" si="430"/>
        <v>1</v>
      </c>
      <c r="F1228" s="14">
        <f ca="1">(TRUNC(PRODUCT($E$12:$E1227),16))</f>
        <v>1.4260673342523</v>
      </c>
      <c r="G1228" s="14">
        <f t="shared" ca="1" si="431"/>
        <v>1.42320666875746</v>
      </c>
      <c r="H1228" s="14">
        <f t="shared" ca="1" si="432"/>
        <v>1.00201001</v>
      </c>
      <c r="I1228" s="13">
        <f t="shared" si="426"/>
        <v>0.06</v>
      </c>
      <c r="J1228" s="29">
        <f t="shared" si="443"/>
        <v>45586</v>
      </c>
      <c r="K1228" s="2">
        <f t="shared" si="433"/>
        <v>4</v>
      </c>
      <c r="L1228" s="17">
        <f t="shared" si="434"/>
        <v>5</v>
      </c>
      <c r="M1228" s="12">
        <f t="shared" si="435"/>
        <v>1.001156798</v>
      </c>
      <c r="N1228" s="12">
        <f t="shared" ca="1" si="436"/>
        <v>1.0031691330000001</v>
      </c>
      <c r="O1228" s="179">
        <f t="shared" si="441"/>
        <v>0</v>
      </c>
      <c r="P1228" s="14">
        <f t="shared" ca="1" si="437"/>
        <v>1.1696681799999999</v>
      </c>
      <c r="Q1228" s="14">
        <f t="shared" si="442"/>
        <v>0</v>
      </c>
      <c r="R1228" s="14">
        <f t="shared" ca="1" si="438"/>
        <v>0</v>
      </c>
      <c r="S1228" s="20">
        <f t="shared" ref="S1228:S1291" si="444">IF($O1228&gt;0,VLOOKUP($O1228,$Y$12:$AE$150,7),0)</f>
        <v>0</v>
      </c>
      <c r="T1228" s="14">
        <f t="shared" si="427"/>
        <v>0</v>
      </c>
      <c r="U1228" s="4" t="str">
        <f t="shared" si="439"/>
        <v>J=</v>
      </c>
      <c r="V1228" s="29">
        <f t="shared" si="440"/>
        <v>45617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>
        <f t="shared" ref="A1229:A1291" si="445">(A1228+1)</f>
        <v>45592</v>
      </c>
      <c r="B1229" s="144">
        <f t="shared" ca="1" si="428"/>
        <v>370.25111095999995</v>
      </c>
      <c r="C1229" s="14">
        <f t="shared" si="429"/>
        <v>369.08144277999997</v>
      </c>
      <c r="D1229" s="13">
        <f ca="1">IF(A1229&lt;$B$1,VLOOKUP(A1229,[1]DI!$A$4:$B$15000,2,FALSE),0)</f>
        <v>0</v>
      </c>
      <c r="E1229" s="14">
        <f t="shared" ca="1" si="430"/>
        <v>1</v>
      </c>
      <c r="F1229" s="14">
        <f ca="1">(TRUNC(PRODUCT($E$12:$E1228),16))</f>
        <v>1.4260673342523</v>
      </c>
      <c r="G1229" s="14">
        <f t="shared" ca="1" si="431"/>
        <v>1.42320666875746</v>
      </c>
      <c r="H1229" s="14">
        <f t="shared" ca="1" si="432"/>
        <v>1.00201001</v>
      </c>
      <c r="I1229" s="13">
        <f t="shared" ref="I1229:I1291" si="446">I1228</f>
        <v>0.06</v>
      </c>
      <c r="J1229" s="29">
        <f t="shared" si="443"/>
        <v>45586</v>
      </c>
      <c r="K1229" s="2">
        <f t="shared" si="433"/>
        <v>4</v>
      </c>
      <c r="L1229" s="17">
        <f t="shared" si="434"/>
        <v>5</v>
      </c>
      <c r="M1229" s="12">
        <f t="shared" si="435"/>
        <v>1.001156798</v>
      </c>
      <c r="N1229" s="12">
        <f t="shared" ca="1" si="436"/>
        <v>1.0031691330000001</v>
      </c>
      <c r="O1229" s="179">
        <f t="shared" si="441"/>
        <v>0</v>
      </c>
      <c r="P1229" s="14">
        <f t="shared" ca="1" si="437"/>
        <v>1.1696681799999999</v>
      </c>
      <c r="Q1229" s="14">
        <f t="shared" si="442"/>
        <v>0</v>
      </c>
      <c r="R1229" s="14">
        <f t="shared" ca="1" si="438"/>
        <v>0</v>
      </c>
      <c r="S1229" s="20">
        <f t="shared" si="444"/>
        <v>0</v>
      </c>
      <c r="T1229" s="14">
        <f t="shared" si="427"/>
        <v>0</v>
      </c>
      <c r="U1229" s="4" t="str">
        <f t="shared" si="439"/>
        <v>J=</v>
      </c>
      <c r="V1229" s="29">
        <f t="shared" si="440"/>
        <v>45617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>
        <f t="shared" si="445"/>
        <v>45593</v>
      </c>
      <c r="B1230" s="144">
        <f t="shared" ca="1" si="428"/>
        <v>370.25111095999995</v>
      </c>
      <c r="C1230" s="14">
        <f t="shared" si="429"/>
        <v>369.08144277999997</v>
      </c>
      <c r="D1230" s="13">
        <f ca="1">IF(A1230&lt;$B$1,VLOOKUP(A1230,[1]DI!$A$4:$B$15000,2,FALSE),0)</f>
        <v>0.1065</v>
      </c>
      <c r="E1230" s="14">
        <f t="shared" ca="1" si="430"/>
        <v>1.00040168</v>
      </c>
      <c r="F1230" s="14">
        <f ca="1">(TRUNC(PRODUCT($E$12:$E1229),16))</f>
        <v>1.4260673342523</v>
      </c>
      <c r="G1230" s="14">
        <f t="shared" ca="1" si="431"/>
        <v>1.42320666875746</v>
      </c>
      <c r="H1230" s="14">
        <f t="shared" ca="1" si="432"/>
        <v>1.00201001</v>
      </c>
      <c r="I1230" s="13">
        <f t="shared" si="446"/>
        <v>0.06</v>
      </c>
      <c r="J1230" s="29">
        <f t="shared" si="443"/>
        <v>45586</v>
      </c>
      <c r="K1230" s="2">
        <f t="shared" si="433"/>
        <v>5</v>
      </c>
      <c r="L1230" s="17">
        <f t="shared" si="434"/>
        <v>5</v>
      </c>
      <c r="M1230" s="12">
        <f t="shared" si="435"/>
        <v>1.001156798</v>
      </c>
      <c r="N1230" s="12">
        <f t="shared" ca="1" si="436"/>
        <v>1.0031691330000001</v>
      </c>
      <c r="O1230" s="179">
        <f t="shared" si="441"/>
        <v>0</v>
      </c>
      <c r="P1230" s="14">
        <f t="shared" ca="1" si="437"/>
        <v>1.1696681799999999</v>
      </c>
      <c r="Q1230" s="14">
        <f t="shared" si="442"/>
        <v>0</v>
      </c>
      <c r="R1230" s="14">
        <f t="shared" ca="1" si="438"/>
        <v>0</v>
      </c>
      <c r="S1230" s="20">
        <f t="shared" si="444"/>
        <v>0</v>
      </c>
      <c r="T1230" s="14">
        <f t="shared" ref="T1230:T1276" si="447">IF(S1230&gt;0,TRUNC(S1230*C1230,8),0)</f>
        <v>0</v>
      </c>
      <c r="U1230" s="4" t="str">
        <f t="shared" si="439"/>
        <v>J=</v>
      </c>
      <c r="V1230" s="29">
        <f t="shared" si="440"/>
        <v>45617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>
        <f t="shared" si="445"/>
        <v>45594</v>
      </c>
      <c r="B1231" s="144">
        <f t="shared" ca="1" si="428"/>
        <v>370.48549021999997</v>
      </c>
      <c r="C1231" s="14">
        <f t="shared" si="429"/>
        <v>369.08144277999997</v>
      </c>
      <c r="D1231" s="13">
        <f ca="1">IF(A1231&lt;$B$1,VLOOKUP(A1231,[1]DI!$A$4:$B$15000,2,FALSE),0)</f>
        <v>0.1065</v>
      </c>
      <c r="E1231" s="14">
        <f t="shared" ca="1" si="430"/>
        <v>1.00040168</v>
      </c>
      <c r="F1231" s="14">
        <f ca="1">(TRUNC(PRODUCT($E$12:$E1230),16))</f>
        <v>1.4266401569791201</v>
      </c>
      <c r="G1231" s="14">
        <f t="shared" ca="1" si="431"/>
        <v>1.42320666875746</v>
      </c>
      <c r="H1231" s="14">
        <f t="shared" ca="1" si="432"/>
        <v>1.0024124999999999</v>
      </c>
      <c r="I1231" s="13">
        <f t="shared" si="446"/>
        <v>0.06</v>
      </c>
      <c r="J1231" s="29">
        <f t="shared" si="443"/>
        <v>45586</v>
      </c>
      <c r="K1231" s="2">
        <f t="shared" si="433"/>
        <v>6</v>
      </c>
      <c r="L1231" s="17">
        <f t="shared" si="434"/>
        <v>6</v>
      </c>
      <c r="M1231" s="12">
        <f t="shared" si="435"/>
        <v>1.0013883180000001</v>
      </c>
      <c r="N1231" s="12">
        <f t="shared" ca="1" si="436"/>
        <v>1.003804167</v>
      </c>
      <c r="O1231" s="179">
        <f t="shared" si="441"/>
        <v>0</v>
      </c>
      <c r="P1231" s="14">
        <f t="shared" ca="1" si="437"/>
        <v>1.40404744</v>
      </c>
      <c r="Q1231" s="14">
        <f t="shared" si="442"/>
        <v>0</v>
      </c>
      <c r="R1231" s="14">
        <f t="shared" ca="1" si="438"/>
        <v>0</v>
      </c>
      <c r="S1231" s="20">
        <f t="shared" si="444"/>
        <v>0</v>
      </c>
      <c r="T1231" s="14">
        <f t="shared" si="447"/>
        <v>0</v>
      </c>
      <c r="U1231" s="4" t="str">
        <f t="shared" si="439"/>
        <v>J=</v>
      </c>
      <c r="V1231" s="29">
        <f t="shared" si="440"/>
        <v>45617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>
        <f t="shared" si="445"/>
        <v>45595</v>
      </c>
      <c r="B1232" s="144">
        <f t="shared" ca="1" si="428"/>
        <v>370.72001711999997</v>
      </c>
      <c r="C1232" s="14">
        <f t="shared" si="429"/>
        <v>369.08144277999997</v>
      </c>
      <c r="D1232" s="13">
        <f ca="1">IF(A1232&lt;$B$1,VLOOKUP(A1232,[1]DI!$A$4:$B$15000,2,FALSE),0)</f>
        <v>0.1065</v>
      </c>
      <c r="E1232" s="14">
        <f t="shared" ca="1" si="430"/>
        <v>1.00040168</v>
      </c>
      <c r="F1232" s="14">
        <f ca="1">(TRUNC(PRODUCT($E$12:$E1231),16))</f>
        <v>1.42721320979737</v>
      </c>
      <c r="G1232" s="14">
        <f t="shared" ca="1" si="431"/>
        <v>1.42320666875746</v>
      </c>
      <c r="H1232" s="14">
        <f t="shared" ca="1" si="432"/>
        <v>1.00281515</v>
      </c>
      <c r="I1232" s="13">
        <f t="shared" si="446"/>
        <v>0.06</v>
      </c>
      <c r="J1232" s="29">
        <f t="shared" si="443"/>
        <v>45586</v>
      </c>
      <c r="K1232" s="2">
        <f t="shared" si="433"/>
        <v>7</v>
      </c>
      <c r="L1232" s="17">
        <f t="shared" si="434"/>
        <v>7</v>
      </c>
      <c r="M1232" s="12">
        <f t="shared" si="435"/>
        <v>1.001619891</v>
      </c>
      <c r="N1232" s="12">
        <f t="shared" ca="1" si="436"/>
        <v>1.0044396010000001</v>
      </c>
      <c r="O1232" s="179">
        <f t="shared" si="441"/>
        <v>0</v>
      </c>
      <c r="P1232" s="14">
        <f t="shared" ca="1" si="437"/>
        <v>1.6385743399999999</v>
      </c>
      <c r="Q1232" s="14">
        <f t="shared" si="442"/>
        <v>0</v>
      </c>
      <c r="R1232" s="14">
        <f t="shared" ca="1" si="438"/>
        <v>0</v>
      </c>
      <c r="S1232" s="20">
        <f t="shared" si="444"/>
        <v>0</v>
      </c>
      <c r="T1232" s="14">
        <f t="shared" si="447"/>
        <v>0</v>
      </c>
      <c r="U1232" s="4" t="str">
        <f t="shared" si="439"/>
        <v>J=</v>
      </c>
      <c r="V1232" s="29">
        <f t="shared" si="440"/>
        <v>45617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>
        <f t="shared" si="445"/>
        <v>45596</v>
      </c>
      <c r="B1233" s="144">
        <f t="shared" ca="1" si="428"/>
        <v>370.95469238999999</v>
      </c>
      <c r="C1233" s="14">
        <f t="shared" si="429"/>
        <v>369.08144277999997</v>
      </c>
      <c r="D1233" s="13">
        <f ca="1">IF(A1233&lt;$B$1,VLOOKUP(A1233,[1]DI!$A$4:$B$15000,2,FALSE),0)</f>
        <v>0.1065</v>
      </c>
      <c r="E1233" s="14">
        <f t="shared" ca="1" si="430"/>
        <v>1.00040168</v>
      </c>
      <c r="F1233" s="14">
        <f ca="1">(TRUNC(PRODUCT($E$12:$E1232),16))</f>
        <v>1.4277864927994799</v>
      </c>
      <c r="G1233" s="14">
        <f t="shared" ca="1" si="431"/>
        <v>1.42320666875746</v>
      </c>
      <c r="H1233" s="14">
        <f t="shared" ca="1" si="432"/>
        <v>1.00321796</v>
      </c>
      <c r="I1233" s="13">
        <f t="shared" si="446"/>
        <v>0.06</v>
      </c>
      <c r="J1233" s="29">
        <f t="shared" si="443"/>
        <v>45586</v>
      </c>
      <c r="K1233" s="2">
        <f t="shared" si="433"/>
        <v>8</v>
      </c>
      <c r="L1233" s="17">
        <f t="shared" si="434"/>
        <v>8</v>
      </c>
      <c r="M1233" s="12">
        <f t="shared" si="435"/>
        <v>1.0018515189999999</v>
      </c>
      <c r="N1233" s="12">
        <f t="shared" ca="1" si="436"/>
        <v>1.0050754369999999</v>
      </c>
      <c r="O1233" s="179">
        <f t="shared" si="441"/>
        <v>0</v>
      </c>
      <c r="P1233" s="14">
        <f t="shared" ca="1" si="437"/>
        <v>1.87324961</v>
      </c>
      <c r="Q1233" s="14">
        <f t="shared" si="442"/>
        <v>0</v>
      </c>
      <c r="R1233" s="14">
        <f t="shared" ca="1" si="438"/>
        <v>0</v>
      </c>
      <c r="S1233" s="20">
        <f t="shared" si="444"/>
        <v>0</v>
      </c>
      <c r="T1233" s="14">
        <f t="shared" si="447"/>
        <v>0</v>
      </c>
      <c r="U1233" s="4" t="str">
        <f t="shared" si="439"/>
        <v>J=</v>
      </c>
      <c r="V1233" s="29">
        <f t="shared" si="440"/>
        <v>45617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>
        <f t="shared" si="445"/>
        <v>45597</v>
      </c>
      <c r="B1234" s="144">
        <f t="shared" ca="1" si="428"/>
        <v>371.18951491999997</v>
      </c>
      <c r="C1234" s="14">
        <f t="shared" si="429"/>
        <v>369.08144277999997</v>
      </c>
      <c r="D1234" s="13">
        <f ca="1">IF(A1234&lt;$B$1,VLOOKUP(A1234,[1]DI!$A$4:$B$15000,2,FALSE),0)</f>
        <v>0.1065</v>
      </c>
      <c r="E1234" s="14">
        <f t="shared" ca="1" si="430"/>
        <v>1.00040168</v>
      </c>
      <c r="F1234" s="14">
        <f ca="1">(TRUNC(PRODUCT($E$12:$E1233),16))</f>
        <v>1.42836000607791</v>
      </c>
      <c r="G1234" s="14">
        <f t="shared" ca="1" si="431"/>
        <v>1.42320666875746</v>
      </c>
      <c r="H1234" s="14">
        <f t="shared" ca="1" si="432"/>
        <v>1.0036209300000001</v>
      </c>
      <c r="I1234" s="13">
        <f t="shared" si="446"/>
        <v>0.06</v>
      </c>
      <c r="J1234" s="29">
        <f t="shared" si="443"/>
        <v>45586</v>
      </c>
      <c r="K1234" s="2">
        <f t="shared" si="433"/>
        <v>9</v>
      </c>
      <c r="L1234" s="17">
        <f t="shared" si="434"/>
        <v>9</v>
      </c>
      <c r="M1234" s="12">
        <f t="shared" si="435"/>
        <v>1.0020831990000001</v>
      </c>
      <c r="N1234" s="12">
        <f t="shared" ca="1" si="436"/>
        <v>1.0057116719999999</v>
      </c>
      <c r="O1234" s="179">
        <f t="shared" si="441"/>
        <v>0</v>
      </c>
      <c r="P1234" s="14">
        <f t="shared" ca="1" si="437"/>
        <v>2.10807214</v>
      </c>
      <c r="Q1234" s="14">
        <f t="shared" si="442"/>
        <v>0</v>
      </c>
      <c r="R1234" s="14">
        <f t="shared" ca="1" si="438"/>
        <v>0</v>
      </c>
      <c r="S1234" s="20">
        <f t="shared" si="444"/>
        <v>0</v>
      </c>
      <c r="T1234" s="14">
        <f t="shared" si="447"/>
        <v>0</v>
      </c>
      <c r="U1234" s="4" t="str">
        <f t="shared" si="439"/>
        <v>J=</v>
      </c>
      <c r="V1234" s="29">
        <f t="shared" si="440"/>
        <v>45617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>
        <f t="shared" si="445"/>
        <v>45598</v>
      </c>
      <c r="B1235" s="144">
        <f t="shared" ca="1" si="428"/>
        <v>371.42448951</v>
      </c>
      <c r="C1235" s="14">
        <f t="shared" si="429"/>
        <v>369.08144277999997</v>
      </c>
      <c r="D1235" s="13">
        <f ca="1">IF(A1235&lt;$B$1,VLOOKUP(A1235,[1]DI!$A$4:$B$15000,2,FALSE),0)</f>
        <v>0</v>
      </c>
      <c r="E1235" s="14">
        <f t="shared" ca="1" si="430"/>
        <v>1</v>
      </c>
      <c r="F1235" s="14">
        <f ca="1">(TRUNC(PRODUCT($E$12:$E1234),16))</f>
        <v>1.42893374972515</v>
      </c>
      <c r="G1235" s="14">
        <f t="shared" ca="1" si="431"/>
        <v>1.42320666875746</v>
      </c>
      <c r="H1235" s="14">
        <f t="shared" ca="1" si="432"/>
        <v>1.00402407</v>
      </c>
      <c r="I1235" s="13">
        <f t="shared" si="446"/>
        <v>0.06</v>
      </c>
      <c r="J1235" s="29">
        <f t="shared" si="443"/>
        <v>45586</v>
      </c>
      <c r="K1235" s="2">
        <f t="shared" si="433"/>
        <v>9</v>
      </c>
      <c r="L1235" s="17">
        <f t="shared" si="434"/>
        <v>10</v>
      </c>
      <c r="M1235" s="12">
        <f t="shared" si="435"/>
        <v>1.0023149339999999</v>
      </c>
      <c r="N1235" s="12">
        <f t="shared" ca="1" si="436"/>
        <v>1.006348319</v>
      </c>
      <c r="O1235" s="179">
        <f t="shared" si="441"/>
        <v>0</v>
      </c>
      <c r="P1235" s="14">
        <f t="shared" ca="1" si="437"/>
        <v>2.3430467300000002</v>
      </c>
      <c r="Q1235" s="14">
        <f t="shared" si="442"/>
        <v>0</v>
      </c>
      <c r="R1235" s="14">
        <f t="shared" ca="1" si="438"/>
        <v>0</v>
      </c>
      <c r="S1235" s="20">
        <f t="shared" si="444"/>
        <v>0</v>
      </c>
      <c r="T1235" s="14">
        <f t="shared" si="447"/>
        <v>0</v>
      </c>
      <c r="U1235" s="4" t="str">
        <f t="shared" si="439"/>
        <v>J=</v>
      </c>
      <c r="V1235" s="29">
        <f t="shared" si="440"/>
        <v>45617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>
        <f t="shared" si="445"/>
        <v>45599</v>
      </c>
      <c r="B1236" s="144">
        <f t="shared" ca="1" si="428"/>
        <v>371.42448951</v>
      </c>
      <c r="C1236" s="14">
        <f t="shared" si="429"/>
        <v>369.08144277999997</v>
      </c>
      <c r="D1236" s="13">
        <f ca="1">IF(A1236&lt;$B$1,VLOOKUP(A1236,[1]DI!$A$4:$B$15000,2,FALSE),0)</f>
        <v>0</v>
      </c>
      <c r="E1236" s="14">
        <f t="shared" ca="1" si="430"/>
        <v>1</v>
      </c>
      <c r="F1236" s="14">
        <f ca="1">(TRUNC(PRODUCT($E$12:$E1235),16))</f>
        <v>1.42893374972515</v>
      </c>
      <c r="G1236" s="14">
        <f t="shared" ca="1" si="431"/>
        <v>1.42320666875746</v>
      </c>
      <c r="H1236" s="14">
        <f t="shared" ca="1" si="432"/>
        <v>1.00402407</v>
      </c>
      <c r="I1236" s="13">
        <f t="shared" si="446"/>
        <v>0.06</v>
      </c>
      <c r="J1236" s="29">
        <f t="shared" si="443"/>
        <v>45586</v>
      </c>
      <c r="K1236" s="2">
        <f t="shared" si="433"/>
        <v>9</v>
      </c>
      <c r="L1236" s="17">
        <f t="shared" si="434"/>
        <v>10</v>
      </c>
      <c r="M1236" s="12">
        <f t="shared" si="435"/>
        <v>1.0023149339999999</v>
      </c>
      <c r="N1236" s="12">
        <f t="shared" ca="1" si="436"/>
        <v>1.006348319</v>
      </c>
      <c r="O1236" s="179">
        <f t="shared" si="441"/>
        <v>0</v>
      </c>
      <c r="P1236" s="14">
        <f t="shared" ca="1" si="437"/>
        <v>2.3430467300000002</v>
      </c>
      <c r="Q1236" s="14">
        <f t="shared" si="442"/>
        <v>0</v>
      </c>
      <c r="R1236" s="14">
        <f t="shared" ca="1" si="438"/>
        <v>0</v>
      </c>
      <c r="S1236" s="20">
        <f t="shared" si="444"/>
        <v>0</v>
      </c>
      <c r="T1236" s="14">
        <f t="shared" si="447"/>
        <v>0</v>
      </c>
      <c r="U1236" s="4" t="str">
        <f t="shared" si="439"/>
        <v>J=</v>
      </c>
      <c r="V1236" s="29">
        <f t="shared" si="440"/>
        <v>45617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>
        <f t="shared" si="445"/>
        <v>45600</v>
      </c>
      <c r="B1237" s="144">
        <f t="shared" ca="1" si="428"/>
        <v>371.42448951</v>
      </c>
      <c r="C1237" s="14">
        <f t="shared" si="429"/>
        <v>369.08144277999997</v>
      </c>
      <c r="D1237" s="13">
        <f ca="1">IF(A1237&lt;$B$1,VLOOKUP(A1237,[1]DI!$A$4:$B$15000,2,FALSE),0)</f>
        <v>0.1065</v>
      </c>
      <c r="E1237" s="14">
        <f t="shared" ca="1" si="430"/>
        <v>1.00040168</v>
      </c>
      <c r="F1237" s="14">
        <f ca="1">(TRUNC(PRODUCT($E$12:$E1236),16))</f>
        <v>1.42893374972515</v>
      </c>
      <c r="G1237" s="14">
        <f t="shared" ca="1" si="431"/>
        <v>1.42320666875746</v>
      </c>
      <c r="H1237" s="14">
        <f t="shared" ca="1" si="432"/>
        <v>1.00402407</v>
      </c>
      <c r="I1237" s="13">
        <f t="shared" si="446"/>
        <v>0.06</v>
      </c>
      <c r="J1237" s="29">
        <f t="shared" si="443"/>
        <v>45586</v>
      </c>
      <c r="K1237" s="2">
        <f t="shared" si="433"/>
        <v>10</v>
      </c>
      <c r="L1237" s="17">
        <f t="shared" si="434"/>
        <v>10</v>
      </c>
      <c r="M1237" s="12">
        <f t="shared" si="435"/>
        <v>1.0023149339999999</v>
      </c>
      <c r="N1237" s="12">
        <f t="shared" ca="1" si="436"/>
        <v>1.006348319</v>
      </c>
      <c r="O1237" s="179">
        <f t="shared" si="441"/>
        <v>0</v>
      </c>
      <c r="P1237" s="14">
        <f t="shared" ca="1" si="437"/>
        <v>2.3430467300000002</v>
      </c>
      <c r="Q1237" s="14">
        <f t="shared" si="442"/>
        <v>0</v>
      </c>
      <c r="R1237" s="14">
        <f t="shared" ca="1" si="438"/>
        <v>0</v>
      </c>
      <c r="S1237" s="20">
        <f t="shared" si="444"/>
        <v>0</v>
      </c>
      <c r="T1237" s="14">
        <f t="shared" si="447"/>
        <v>0</v>
      </c>
      <c r="U1237" s="4" t="str">
        <f t="shared" si="439"/>
        <v>J=</v>
      </c>
      <c r="V1237" s="29">
        <f t="shared" si="440"/>
        <v>45617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>
        <f t="shared" si="445"/>
        <v>45601</v>
      </c>
      <c r="B1238" s="144">
        <f t="shared" ca="1" si="428"/>
        <v>371.65960804999997</v>
      </c>
      <c r="C1238" s="14">
        <f t="shared" si="429"/>
        <v>369.08144277999997</v>
      </c>
      <c r="D1238" s="13">
        <f ca="1">IF(A1238&lt;$B$1,VLOOKUP(A1238,[1]DI!$A$4:$B$15000,2,FALSE),0)</f>
        <v>0.1065</v>
      </c>
      <c r="E1238" s="14">
        <f t="shared" ca="1" si="430"/>
        <v>1.00040168</v>
      </c>
      <c r="F1238" s="14">
        <f ca="1">(TRUNC(PRODUCT($E$12:$E1237),16))</f>
        <v>1.4295077238337399</v>
      </c>
      <c r="G1238" s="14">
        <f t="shared" ca="1" si="431"/>
        <v>1.42320666875746</v>
      </c>
      <c r="H1238" s="14">
        <f t="shared" ca="1" si="432"/>
        <v>1.00442736</v>
      </c>
      <c r="I1238" s="13">
        <f t="shared" si="446"/>
        <v>0.06</v>
      </c>
      <c r="J1238" s="29">
        <f t="shared" si="443"/>
        <v>45586</v>
      </c>
      <c r="K1238" s="2">
        <f t="shared" si="433"/>
        <v>11</v>
      </c>
      <c r="L1238" s="17">
        <f t="shared" si="434"/>
        <v>11</v>
      </c>
      <c r="M1238" s="12">
        <f t="shared" si="435"/>
        <v>1.0025467210000001</v>
      </c>
      <c r="N1238" s="12">
        <f t="shared" ca="1" si="436"/>
        <v>1.0069853559999999</v>
      </c>
      <c r="O1238" s="179">
        <f t="shared" si="441"/>
        <v>0</v>
      </c>
      <c r="P1238" s="14">
        <f t="shared" ca="1" si="437"/>
        <v>2.57816527</v>
      </c>
      <c r="Q1238" s="14">
        <f t="shared" si="442"/>
        <v>0</v>
      </c>
      <c r="R1238" s="14">
        <f t="shared" ca="1" si="438"/>
        <v>0</v>
      </c>
      <c r="S1238" s="20">
        <f t="shared" si="444"/>
        <v>0</v>
      </c>
      <c r="T1238" s="14">
        <f t="shared" si="447"/>
        <v>0</v>
      </c>
      <c r="U1238" s="4" t="str">
        <f t="shared" si="439"/>
        <v>J=</v>
      </c>
      <c r="V1238" s="29">
        <f t="shared" si="440"/>
        <v>45617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>
        <f t="shared" si="445"/>
        <v>45602</v>
      </c>
      <c r="B1239" s="144">
        <f t="shared" ca="1" si="428"/>
        <v>371.89487900999995</v>
      </c>
      <c r="C1239" s="14">
        <f t="shared" si="429"/>
        <v>369.08144277999997</v>
      </c>
      <c r="D1239" s="13">
        <f ca="1">IF(A1239&lt;$B$1,VLOOKUP(A1239,[1]DI!$A$4:$B$15000,2,FALSE),0)</f>
        <v>0.1065</v>
      </c>
      <c r="E1239" s="14">
        <f t="shared" ca="1" si="430"/>
        <v>1.00040168</v>
      </c>
      <c r="F1239" s="14">
        <f ca="1">(TRUNC(PRODUCT($E$12:$E1238),16))</f>
        <v>1.43008192849625</v>
      </c>
      <c r="G1239" s="14">
        <f t="shared" ca="1" si="431"/>
        <v>1.42320666875746</v>
      </c>
      <c r="H1239" s="14">
        <f t="shared" ca="1" si="432"/>
        <v>1.00483082</v>
      </c>
      <c r="I1239" s="13">
        <f t="shared" si="446"/>
        <v>0.06</v>
      </c>
      <c r="J1239" s="29">
        <f t="shared" si="443"/>
        <v>45586</v>
      </c>
      <c r="K1239" s="2">
        <f t="shared" si="433"/>
        <v>12</v>
      </c>
      <c r="L1239" s="17">
        <f t="shared" si="434"/>
        <v>12</v>
      </c>
      <c r="M1239" s="12">
        <f t="shared" si="435"/>
        <v>1.0027785629999999</v>
      </c>
      <c r="N1239" s="12">
        <f t="shared" ca="1" si="436"/>
        <v>1.0076228060000001</v>
      </c>
      <c r="O1239" s="179">
        <f t="shared" si="441"/>
        <v>0</v>
      </c>
      <c r="P1239" s="14">
        <f t="shared" ca="1" si="437"/>
        <v>2.8134362300000002</v>
      </c>
      <c r="Q1239" s="14">
        <f t="shared" si="442"/>
        <v>0</v>
      </c>
      <c r="R1239" s="14">
        <f t="shared" ca="1" si="438"/>
        <v>0</v>
      </c>
      <c r="S1239" s="20">
        <f t="shared" si="444"/>
        <v>0</v>
      </c>
      <c r="T1239" s="14">
        <f t="shared" si="447"/>
        <v>0</v>
      </c>
      <c r="U1239" s="4" t="str">
        <f t="shared" si="439"/>
        <v>J=</v>
      </c>
      <c r="V1239" s="29">
        <f t="shared" si="440"/>
        <v>45617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>
        <f t="shared" si="445"/>
        <v>45603</v>
      </c>
      <c r="B1240" s="144">
        <f t="shared" ca="1" si="428"/>
        <v>372.13029760999996</v>
      </c>
      <c r="C1240" s="14">
        <f t="shared" si="429"/>
        <v>369.08144277999997</v>
      </c>
      <c r="D1240" s="13">
        <f ca="1">IF(A1240&lt;$B$1,VLOOKUP(A1240,[1]DI!$A$4:$B$15000,2,FALSE),0)</f>
        <v>0.1115</v>
      </c>
      <c r="E1240" s="14">
        <f t="shared" ca="1" si="430"/>
        <v>1.00041957</v>
      </c>
      <c r="F1240" s="14">
        <f ca="1">(TRUNC(PRODUCT($E$12:$E1239),16))</f>
        <v>1.43065636380529</v>
      </c>
      <c r="G1240" s="14">
        <f t="shared" ca="1" si="431"/>
        <v>1.42320666875746</v>
      </c>
      <c r="H1240" s="14">
        <f t="shared" ca="1" si="432"/>
        <v>1.00523444</v>
      </c>
      <c r="I1240" s="13">
        <f t="shared" si="446"/>
        <v>0.06</v>
      </c>
      <c r="J1240" s="29">
        <f t="shared" si="443"/>
        <v>45586</v>
      </c>
      <c r="K1240" s="2">
        <f t="shared" si="433"/>
        <v>13</v>
      </c>
      <c r="L1240" s="17">
        <f t="shared" si="434"/>
        <v>13</v>
      </c>
      <c r="M1240" s="12">
        <f t="shared" si="435"/>
        <v>1.0030104580000001</v>
      </c>
      <c r="N1240" s="12">
        <f t="shared" ca="1" si="436"/>
        <v>1.008260656</v>
      </c>
      <c r="O1240" s="179">
        <f t="shared" si="441"/>
        <v>0</v>
      </c>
      <c r="P1240" s="14">
        <f t="shared" ca="1" si="437"/>
        <v>3.0488548299999998</v>
      </c>
      <c r="Q1240" s="14">
        <f t="shared" si="442"/>
        <v>0</v>
      </c>
      <c r="R1240" s="14">
        <f t="shared" ca="1" si="438"/>
        <v>0</v>
      </c>
      <c r="S1240" s="20">
        <f t="shared" si="444"/>
        <v>0</v>
      </c>
      <c r="T1240" s="14">
        <f t="shared" si="447"/>
        <v>0</v>
      </c>
      <c r="U1240" s="4" t="str">
        <f t="shared" si="439"/>
        <v>J=</v>
      </c>
      <c r="V1240" s="29">
        <f t="shared" si="440"/>
        <v>45617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>
        <f t="shared" si="445"/>
        <v>45604</v>
      </c>
      <c r="B1241" s="144">
        <f t="shared" ref="B1241:B1276" ca="1" si="448">IF(A1241&lt;=TODAY(),C1241+P1241,IF(AND(A1241&gt;TODAY(),A1241&lt;=$B$1),IF(VLOOKUP(TODAY(),$A$10:$D$5000,4,FALSE)=0,"n.d",C1241+P1241),"n.d"))</f>
        <v>372.37252612999998</v>
      </c>
      <c r="C1241" s="14">
        <f t="shared" ref="C1241:C1276" si="449">(C1240-T1240)</f>
        <v>369.08144277999997</v>
      </c>
      <c r="D1241" s="13">
        <f ca="1">IF(A1241&lt;$B$1,VLOOKUP(A1241,[1]DI!$A$4:$B$15000,2,FALSE),0)</f>
        <v>0.1115</v>
      </c>
      <c r="E1241" s="14">
        <f t="shared" ref="E1241:E1276" ca="1" si="450">ROUND(((1+D1241)^(1/252)),8)</f>
        <v>1.00041957</v>
      </c>
      <c r="F1241" s="14">
        <f ca="1">(TRUNC(PRODUCT($E$12:$E1240),16))</f>
        <v>1.43125662429585</v>
      </c>
      <c r="G1241" s="14">
        <f t="shared" ref="G1241:G1276" ca="1" si="451">IF(O1240&gt;0,F1240,G1240)</f>
        <v>1.42320666875746</v>
      </c>
      <c r="H1241" s="14">
        <f t="shared" ref="H1241:H1276" ca="1" si="452">ROUND(F1241/G1241,8)</f>
        <v>1.0056562099999999</v>
      </c>
      <c r="I1241" s="13">
        <f t="shared" si="446"/>
        <v>0.06</v>
      </c>
      <c r="J1241" s="29">
        <f t="shared" si="443"/>
        <v>45586</v>
      </c>
      <c r="K1241" s="2">
        <f t="shared" ref="K1241:K1276" si="453">IF(A1241&gt;J1241,IF(NETWORKDAYS(J1241,A1241,$Y$160:$Y$544)-1=0,1,NETWORKDAYS(J1241,A1241,$Y$160:$Y$544)-1),0)</f>
        <v>14</v>
      </c>
      <c r="L1241" s="17">
        <f t="shared" ref="L1241:L1276" si="454">IF(AND(K1241=1,K1240=1),1,IF(K1241&gt;0,IF(K1241=K1240,K1241+1,K1241),0))</f>
        <v>14</v>
      </c>
      <c r="M1241" s="12">
        <f t="shared" ref="M1241:M1276" si="455">ROUND((I1241+1)^(L1241/252),9)</f>
        <v>1.0032424069999999</v>
      </c>
      <c r="N1241" s="12">
        <f t="shared" ref="N1241:N1276" ca="1" si="456">ROUND(H1241*M1241,9)</f>
        <v>1.0089169570000001</v>
      </c>
      <c r="O1241" s="179">
        <f t="shared" ref="O1241:O1276" si="457">IF(VLOOKUP(A1241,Z$12:AG$150,8)=VLOOKUP(A1240,Z$12:AG$150,8),0,VLOOKUP(A1241,Z$12:AG$150,8))</f>
        <v>0</v>
      </c>
      <c r="P1241" s="14">
        <f t="shared" ref="P1241:P1276" ca="1" si="458">TRUNC(((N1241-1)*C1241),8)+TRUNC(R1240*N1241,8)</f>
        <v>3.2910833500000001</v>
      </c>
      <c r="Q1241" s="14">
        <f t="shared" si="442"/>
        <v>0</v>
      </c>
      <c r="R1241" s="14">
        <f t="shared" ref="R1241:R1276" ca="1" si="459">IF(O1241&gt;0,P1241-Q1241,R1240)</f>
        <v>0</v>
      </c>
      <c r="S1241" s="20">
        <f t="shared" si="444"/>
        <v>0</v>
      </c>
      <c r="T1241" s="14">
        <f t="shared" si="447"/>
        <v>0</v>
      </c>
      <c r="U1241" s="4" t="str">
        <f t="shared" ref="U1241:U1276" si="460">IF(O1240&gt;0,VLOOKUP(O1240,Y$12:AI$150,10),U1240)</f>
        <v>J=</v>
      </c>
      <c r="V1241" s="29">
        <f t="shared" ref="V1241:V1276" si="461">IF(O1240&gt;0,VLOOKUP(O1240,Y$12:AI$150,11),V1240)</f>
        <v>45617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>
        <f t="shared" si="445"/>
        <v>45605</v>
      </c>
      <c r="B1242" s="144">
        <f t="shared" ca="1" si="448"/>
        <v>372.61490928999996</v>
      </c>
      <c r="C1242" s="14">
        <f t="shared" si="449"/>
        <v>369.08144277999997</v>
      </c>
      <c r="D1242" s="13">
        <f ca="1">IF(A1242&lt;$B$1,VLOOKUP(A1242,[1]DI!$A$4:$B$15000,2,FALSE),0)</f>
        <v>0</v>
      </c>
      <c r="E1242" s="14">
        <f t="shared" ca="1" si="450"/>
        <v>1</v>
      </c>
      <c r="F1242" s="14">
        <f ca="1">(TRUNC(PRODUCT($E$12:$E1241),16))</f>
        <v>1.43185713663771</v>
      </c>
      <c r="G1242" s="14">
        <f t="shared" ca="1" si="451"/>
        <v>1.42320666875746</v>
      </c>
      <c r="H1242" s="14">
        <f t="shared" ca="1" si="452"/>
        <v>1.00607815</v>
      </c>
      <c r="I1242" s="13">
        <f t="shared" si="446"/>
        <v>0.06</v>
      </c>
      <c r="J1242" s="29">
        <f t="shared" si="443"/>
        <v>45586</v>
      </c>
      <c r="K1242" s="2">
        <f t="shared" si="453"/>
        <v>14</v>
      </c>
      <c r="L1242" s="17">
        <f t="shared" si="454"/>
        <v>15</v>
      </c>
      <c r="M1242" s="12">
        <f t="shared" si="455"/>
        <v>1.0034744090000001</v>
      </c>
      <c r="N1242" s="12">
        <f t="shared" ca="1" si="456"/>
        <v>1.0095736769999999</v>
      </c>
      <c r="O1242" s="179">
        <f t="shared" si="457"/>
        <v>0</v>
      </c>
      <c r="P1242" s="14">
        <f t="shared" ca="1" si="458"/>
        <v>3.5334665099999998</v>
      </c>
      <c r="Q1242" s="14">
        <f t="shared" si="442"/>
        <v>0</v>
      </c>
      <c r="R1242" s="14">
        <f t="shared" ca="1" si="459"/>
        <v>0</v>
      </c>
      <c r="S1242" s="20">
        <f t="shared" si="444"/>
        <v>0</v>
      </c>
      <c r="T1242" s="14">
        <f t="shared" si="447"/>
        <v>0</v>
      </c>
      <c r="U1242" s="4" t="str">
        <f t="shared" si="460"/>
        <v>J=</v>
      </c>
      <c r="V1242" s="29">
        <f t="shared" si="461"/>
        <v>45617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>
        <f t="shared" si="445"/>
        <v>45606</v>
      </c>
      <c r="B1243" s="144">
        <f t="shared" ca="1" si="448"/>
        <v>372.61490928999996</v>
      </c>
      <c r="C1243" s="14">
        <f t="shared" si="449"/>
        <v>369.08144277999997</v>
      </c>
      <c r="D1243" s="13">
        <f ca="1">IF(A1243&lt;$B$1,VLOOKUP(A1243,[1]DI!$A$4:$B$15000,2,FALSE),0)</f>
        <v>0</v>
      </c>
      <c r="E1243" s="14">
        <f t="shared" ca="1" si="450"/>
        <v>1</v>
      </c>
      <c r="F1243" s="14">
        <f ca="1">(TRUNC(PRODUCT($E$12:$E1242),16))</f>
        <v>1.43185713663771</v>
      </c>
      <c r="G1243" s="14">
        <f t="shared" ca="1" si="451"/>
        <v>1.42320666875746</v>
      </c>
      <c r="H1243" s="14">
        <f t="shared" ca="1" si="452"/>
        <v>1.00607815</v>
      </c>
      <c r="I1243" s="13">
        <f t="shared" si="446"/>
        <v>0.06</v>
      </c>
      <c r="J1243" s="29">
        <f t="shared" si="443"/>
        <v>45586</v>
      </c>
      <c r="K1243" s="2">
        <f t="shared" si="453"/>
        <v>14</v>
      </c>
      <c r="L1243" s="17">
        <f t="shared" si="454"/>
        <v>15</v>
      </c>
      <c r="M1243" s="12">
        <f t="shared" si="455"/>
        <v>1.0034744090000001</v>
      </c>
      <c r="N1243" s="12">
        <f t="shared" ca="1" si="456"/>
        <v>1.0095736769999999</v>
      </c>
      <c r="O1243" s="179">
        <f t="shared" si="457"/>
        <v>0</v>
      </c>
      <c r="P1243" s="14">
        <f t="shared" ca="1" si="458"/>
        <v>3.5334665099999998</v>
      </c>
      <c r="Q1243" s="14">
        <f t="shared" si="442"/>
        <v>0</v>
      </c>
      <c r="R1243" s="14">
        <f t="shared" ca="1" si="459"/>
        <v>0</v>
      </c>
      <c r="S1243" s="20">
        <f t="shared" si="444"/>
        <v>0</v>
      </c>
      <c r="T1243" s="14">
        <f t="shared" si="447"/>
        <v>0</v>
      </c>
      <c r="U1243" s="4" t="str">
        <f t="shared" si="460"/>
        <v>J=</v>
      </c>
      <c r="V1243" s="29">
        <f t="shared" si="461"/>
        <v>45617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>
        <f t="shared" si="445"/>
        <v>45607</v>
      </c>
      <c r="B1244" s="144">
        <f t="shared" ca="1" si="448"/>
        <v>372.61490928999996</v>
      </c>
      <c r="C1244" s="14">
        <f t="shared" si="449"/>
        <v>369.08144277999997</v>
      </c>
      <c r="D1244" s="13">
        <f ca="1">IF(A1244&lt;$B$1,VLOOKUP(A1244,[1]DI!$A$4:$B$15000,2,FALSE),0)</f>
        <v>0.1115</v>
      </c>
      <c r="E1244" s="14">
        <f t="shared" ca="1" si="450"/>
        <v>1.00041957</v>
      </c>
      <c r="F1244" s="14">
        <f ca="1">(TRUNC(PRODUCT($E$12:$E1243),16))</f>
        <v>1.43185713663771</v>
      </c>
      <c r="G1244" s="14">
        <f t="shared" ca="1" si="451"/>
        <v>1.42320666875746</v>
      </c>
      <c r="H1244" s="14">
        <f t="shared" ca="1" si="452"/>
        <v>1.00607815</v>
      </c>
      <c r="I1244" s="13">
        <f t="shared" si="446"/>
        <v>0.06</v>
      </c>
      <c r="J1244" s="29">
        <f t="shared" si="443"/>
        <v>45586</v>
      </c>
      <c r="K1244" s="2">
        <f t="shared" si="453"/>
        <v>15</v>
      </c>
      <c r="L1244" s="17">
        <f t="shared" si="454"/>
        <v>15</v>
      </c>
      <c r="M1244" s="12">
        <f t="shared" si="455"/>
        <v>1.0034744090000001</v>
      </c>
      <c r="N1244" s="12">
        <f t="shared" ca="1" si="456"/>
        <v>1.0095736769999999</v>
      </c>
      <c r="O1244" s="179">
        <f t="shared" si="457"/>
        <v>0</v>
      </c>
      <c r="P1244" s="14">
        <f t="shared" ca="1" si="458"/>
        <v>3.5334665099999998</v>
      </c>
      <c r="Q1244" s="14">
        <f t="shared" si="442"/>
        <v>0</v>
      </c>
      <c r="R1244" s="14">
        <f t="shared" ca="1" si="459"/>
        <v>0</v>
      </c>
      <c r="S1244" s="20">
        <f t="shared" si="444"/>
        <v>0</v>
      </c>
      <c r="T1244" s="14">
        <f t="shared" si="447"/>
        <v>0</v>
      </c>
      <c r="U1244" s="4" t="str">
        <f t="shared" si="460"/>
        <v>J=</v>
      </c>
      <c r="V1244" s="29">
        <f t="shared" si="461"/>
        <v>45617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>
        <f t="shared" si="445"/>
        <v>45608</v>
      </c>
      <c r="B1245" s="144">
        <f t="shared" ca="1" si="448"/>
        <v>372.85745152999999</v>
      </c>
      <c r="C1245" s="14">
        <f t="shared" si="449"/>
        <v>369.08144277999997</v>
      </c>
      <c r="D1245" s="13">
        <f ca="1">IF(A1245&lt;$B$1,VLOOKUP(A1245,[1]DI!$A$4:$B$15000,2,FALSE),0)</f>
        <v>0.1115</v>
      </c>
      <c r="E1245" s="14">
        <f t="shared" ca="1" si="450"/>
        <v>1.00041957</v>
      </c>
      <c r="F1245" s="14">
        <f ca="1">(TRUNC(PRODUCT($E$12:$E1244),16))</f>
        <v>1.4324579009365299</v>
      </c>
      <c r="G1245" s="14">
        <f t="shared" ca="1" si="451"/>
        <v>1.42320666875746</v>
      </c>
      <c r="H1245" s="14">
        <f t="shared" ca="1" si="452"/>
        <v>1.0065002700000001</v>
      </c>
      <c r="I1245" s="13">
        <f t="shared" si="446"/>
        <v>0.06</v>
      </c>
      <c r="J1245" s="29">
        <f t="shared" si="443"/>
        <v>45586</v>
      </c>
      <c r="K1245" s="2">
        <f t="shared" si="453"/>
        <v>16</v>
      </c>
      <c r="L1245" s="17">
        <f t="shared" si="454"/>
        <v>16</v>
      </c>
      <c r="M1245" s="12">
        <f t="shared" si="455"/>
        <v>1.003706465</v>
      </c>
      <c r="N1245" s="12">
        <f t="shared" ca="1" si="456"/>
        <v>1.0102308280000001</v>
      </c>
      <c r="O1245" s="179">
        <f t="shared" si="457"/>
        <v>0</v>
      </c>
      <c r="P1245" s="14">
        <f t="shared" ca="1" si="458"/>
        <v>3.7760087499999999</v>
      </c>
      <c r="Q1245" s="14">
        <f t="shared" si="442"/>
        <v>0</v>
      </c>
      <c r="R1245" s="14">
        <f t="shared" ca="1" si="459"/>
        <v>0</v>
      </c>
      <c r="S1245" s="20">
        <f t="shared" si="444"/>
        <v>0</v>
      </c>
      <c r="T1245" s="14">
        <f t="shared" si="447"/>
        <v>0</v>
      </c>
      <c r="U1245" s="4" t="str">
        <f t="shared" si="460"/>
        <v>J=</v>
      </c>
      <c r="V1245" s="29">
        <f t="shared" si="461"/>
        <v>45617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>
        <f t="shared" si="445"/>
        <v>45609</v>
      </c>
      <c r="B1246" s="144">
        <f t="shared" ca="1" si="448"/>
        <v>373.10015284999997</v>
      </c>
      <c r="C1246" s="14">
        <f t="shared" si="449"/>
        <v>369.08144277999997</v>
      </c>
      <c r="D1246" s="13">
        <f ca="1">IF(A1246&lt;$B$1,VLOOKUP(A1246,[1]DI!$A$4:$B$15000,2,FALSE),0)</f>
        <v>0.1115</v>
      </c>
      <c r="E1246" s="14">
        <f t="shared" ca="1" si="450"/>
        <v>1.00041957</v>
      </c>
      <c r="F1246" s="14">
        <f ca="1">(TRUNC(PRODUCT($E$12:$E1245),16))</f>
        <v>1.4330589172980199</v>
      </c>
      <c r="G1246" s="14">
        <f t="shared" ca="1" si="451"/>
        <v>1.42320666875746</v>
      </c>
      <c r="H1246" s="14">
        <f t="shared" ca="1" si="452"/>
        <v>1.00692257</v>
      </c>
      <c r="I1246" s="13">
        <f t="shared" si="446"/>
        <v>0.06</v>
      </c>
      <c r="J1246" s="29">
        <f t="shared" si="443"/>
        <v>45586</v>
      </c>
      <c r="K1246" s="2">
        <f t="shared" si="453"/>
        <v>17</v>
      </c>
      <c r="L1246" s="17">
        <f t="shared" si="454"/>
        <v>17</v>
      </c>
      <c r="M1246" s="12">
        <f t="shared" si="455"/>
        <v>1.0039385750000001</v>
      </c>
      <c r="N1246" s="12">
        <f t="shared" ca="1" si="456"/>
        <v>1.01088841</v>
      </c>
      <c r="O1246" s="179">
        <f t="shared" si="457"/>
        <v>0</v>
      </c>
      <c r="P1246" s="14">
        <f t="shared" ca="1" si="458"/>
        <v>4.01871007</v>
      </c>
      <c r="Q1246" s="14">
        <f t="shared" si="442"/>
        <v>0</v>
      </c>
      <c r="R1246" s="14">
        <f t="shared" ca="1" si="459"/>
        <v>0</v>
      </c>
      <c r="S1246" s="20">
        <f t="shared" si="444"/>
        <v>0</v>
      </c>
      <c r="T1246" s="14">
        <f t="shared" si="447"/>
        <v>0</v>
      </c>
      <c r="U1246" s="4" t="str">
        <f t="shared" si="460"/>
        <v>J=</v>
      </c>
      <c r="V1246" s="29">
        <f t="shared" si="461"/>
        <v>45617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>
        <f t="shared" si="445"/>
        <v>45610</v>
      </c>
      <c r="B1247" s="144">
        <f t="shared" ca="1" si="448"/>
        <v>373.34301287</v>
      </c>
      <c r="C1247" s="14">
        <f t="shared" si="449"/>
        <v>369.08144277999997</v>
      </c>
      <c r="D1247" s="13">
        <f ca="1">IF(A1247&lt;$B$1,VLOOKUP(A1247,[1]DI!$A$4:$B$15000,2,FALSE),0)</f>
        <v>0.1115</v>
      </c>
      <c r="E1247" s="14">
        <f t="shared" ca="1" si="450"/>
        <v>1.00041957</v>
      </c>
      <c r="F1247" s="14">
        <f ca="1">(TRUNC(PRODUCT($E$12:$E1246),16))</f>
        <v>1.4336601858279501</v>
      </c>
      <c r="G1247" s="14">
        <f t="shared" ca="1" si="451"/>
        <v>1.42320666875746</v>
      </c>
      <c r="H1247" s="14">
        <f t="shared" ca="1" si="452"/>
        <v>1.0073450500000001</v>
      </c>
      <c r="I1247" s="13">
        <f t="shared" si="446"/>
        <v>0.06</v>
      </c>
      <c r="J1247" s="29">
        <f t="shared" si="443"/>
        <v>45586</v>
      </c>
      <c r="K1247" s="2">
        <f t="shared" si="453"/>
        <v>18</v>
      </c>
      <c r="L1247" s="17">
        <f t="shared" si="454"/>
        <v>18</v>
      </c>
      <c r="M1247" s="12">
        <f t="shared" si="455"/>
        <v>1.004170738</v>
      </c>
      <c r="N1247" s="12">
        <f t="shared" ca="1" si="456"/>
        <v>1.0115464219999999</v>
      </c>
      <c r="O1247" s="179">
        <f t="shared" si="457"/>
        <v>0</v>
      </c>
      <c r="P1247" s="14">
        <f t="shared" ca="1" si="458"/>
        <v>4.2615700900000002</v>
      </c>
      <c r="Q1247" s="14">
        <f t="shared" si="442"/>
        <v>0</v>
      </c>
      <c r="R1247" s="14">
        <f t="shared" ca="1" si="459"/>
        <v>0</v>
      </c>
      <c r="S1247" s="20">
        <f t="shared" si="444"/>
        <v>0</v>
      </c>
      <c r="T1247" s="14">
        <f t="shared" si="447"/>
        <v>0</v>
      </c>
      <c r="U1247" s="4" t="str">
        <f t="shared" si="460"/>
        <v>J=</v>
      </c>
      <c r="V1247" s="29">
        <f t="shared" si="461"/>
        <v>45617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>
        <f t="shared" si="445"/>
        <v>45611</v>
      </c>
      <c r="B1248" s="144">
        <f t="shared" ca="1" si="448"/>
        <v>373.58602863999999</v>
      </c>
      <c r="C1248" s="14">
        <f t="shared" si="449"/>
        <v>369.08144277999997</v>
      </c>
      <c r="D1248" s="13">
        <f ca="1">IF(A1248&lt;$B$1,VLOOKUP(A1248,[1]DI!$A$4:$B$15000,2,FALSE),0)</f>
        <v>0</v>
      </c>
      <c r="E1248" s="14">
        <f t="shared" ca="1" si="450"/>
        <v>1</v>
      </c>
      <c r="F1248" s="14">
        <f ca="1">(TRUNC(PRODUCT($E$12:$E1247),16))</f>
        <v>1.4342617066321199</v>
      </c>
      <c r="G1248" s="14">
        <f t="shared" ca="1" si="451"/>
        <v>1.42320666875746</v>
      </c>
      <c r="H1248" s="14">
        <f t="shared" ca="1" si="452"/>
        <v>1.0077677</v>
      </c>
      <c r="I1248" s="13">
        <f t="shared" si="446"/>
        <v>0.06</v>
      </c>
      <c r="J1248" s="29">
        <f t="shared" si="443"/>
        <v>45586</v>
      </c>
      <c r="K1248" s="2">
        <f t="shared" si="453"/>
        <v>18</v>
      </c>
      <c r="L1248" s="17">
        <f t="shared" si="454"/>
        <v>19</v>
      </c>
      <c r="M1248" s="12">
        <f t="shared" si="455"/>
        <v>1.004402955</v>
      </c>
      <c r="N1248" s="12">
        <f t="shared" ca="1" si="456"/>
        <v>1.0122048560000001</v>
      </c>
      <c r="O1248" s="179">
        <f t="shared" si="457"/>
        <v>0</v>
      </c>
      <c r="P1248" s="14">
        <f t="shared" ca="1" si="458"/>
        <v>4.5045858599999997</v>
      </c>
      <c r="Q1248" s="14">
        <f t="shared" si="442"/>
        <v>0</v>
      </c>
      <c r="R1248" s="14">
        <f t="shared" ca="1" si="459"/>
        <v>0</v>
      </c>
      <c r="S1248" s="20">
        <f t="shared" si="444"/>
        <v>0</v>
      </c>
      <c r="T1248" s="14">
        <f t="shared" si="447"/>
        <v>0</v>
      </c>
      <c r="U1248" s="4" t="str">
        <f t="shared" si="460"/>
        <v>J=</v>
      </c>
      <c r="V1248" s="29">
        <f t="shared" si="461"/>
        <v>45617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>
        <f t="shared" si="445"/>
        <v>45612</v>
      </c>
      <c r="B1249" s="144">
        <f t="shared" ca="1" si="448"/>
        <v>373.58602863999999</v>
      </c>
      <c r="C1249" s="14">
        <f t="shared" si="449"/>
        <v>369.08144277999997</v>
      </c>
      <c r="D1249" s="13">
        <f ca="1">IF(A1249&lt;$B$1,VLOOKUP(A1249,[1]DI!$A$4:$B$15000,2,FALSE),0)</f>
        <v>0</v>
      </c>
      <c r="E1249" s="14">
        <f t="shared" ca="1" si="450"/>
        <v>1</v>
      </c>
      <c r="F1249" s="14">
        <f ca="1">(TRUNC(PRODUCT($E$12:$E1248),16))</f>
        <v>1.4342617066321199</v>
      </c>
      <c r="G1249" s="14">
        <f t="shared" ca="1" si="451"/>
        <v>1.42320666875746</v>
      </c>
      <c r="H1249" s="14">
        <f t="shared" ca="1" si="452"/>
        <v>1.0077677</v>
      </c>
      <c r="I1249" s="13">
        <f t="shared" si="446"/>
        <v>0.06</v>
      </c>
      <c r="J1249" s="29">
        <f t="shared" si="443"/>
        <v>45586</v>
      </c>
      <c r="K1249" s="2">
        <f t="shared" si="453"/>
        <v>18</v>
      </c>
      <c r="L1249" s="17">
        <f t="shared" si="454"/>
        <v>19</v>
      </c>
      <c r="M1249" s="12">
        <f t="shared" si="455"/>
        <v>1.004402955</v>
      </c>
      <c r="N1249" s="12">
        <f t="shared" ca="1" si="456"/>
        <v>1.0122048560000001</v>
      </c>
      <c r="O1249" s="179">
        <f t="shared" si="457"/>
        <v>0</v>
      </c>
      <c r="P1249" s="14">
        <f t="shared" ca="1" si="458"/>
        <v>4.5045858599999997</v>
      </c>
      <c r="Q1249" s="14">
        <f t="shared" si="442"/>
        <v>0</v>
      </c>
      <c r="R1249" s="14">
        <f t="shared" ca="1" si="459"/>
        <v>0</v>
      </c>
      <c r="S1249" s="20">
        <f t="shared" si="444"/>
        <v>0</v>
      </c>
      <c r="T1249" s="14">
        <f t="shared" si="447"/>
        <v>0</v>
      </c>
      <c r="U1249" s="4" t="str">
        <f t="shared" si="460"/>
        <v>J=</v>
      </c>
      <c r="V1249" s="29">
        <f t="shared" si="461"/>
        <v>45617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>
        <f t="shared" si="445"/>
        <v>45613</v>
      </c>
      <c r="B1250" s="144">
        <f t="shared" ca="1" si="448"/>
        <v>373.58602863999999</v>
      </c>
      <c r="C1250" s="14">
        <f t="shared" si="449"/>
        <v>369.08144277999997</v>
      </c>
      <c r="D1250" s="13">
        <f ca="1">IF(A1250&lt;$B$1,VLOOKUP(A1250,[1]DI!$A$4:$B$15000,2,FALSE),0)</f>
        <v>0</v>
      </c>
      <c r="E1250" s="14">
        <f t="shared" ca="1" si="450"/>
        <v>1</v>
      </c>
      <c r="F1250" s="14">
        <f ca="1">(TRUNC(PRODUCT($E$12:$E1249),16))</f>
        <v>1.4342617066321199</v>
      </c>
      <c r="G1250" s="14">
        <f t="shared" ca="1" si="451"/>
        <v>1.42320666875746</v>
      </c>
      <c r="H1250" s="14">
        <f t="shared" ca="1" si="452"/>
        <v>1.0077677</v>
      </c>
      <c r="I1250" s="13">
        <f t="shared" si="446"/>
        <v>0.06</v>
      </c>
      <c r="J1250" s="29">
        <f t="shared" si="443"/>
        <v>45586</v>
      </c>
      <c r="K1250" s="2">
        <f t="shared" si="453"/>
        <v>18</v>
      </c>
      <c r="L1250" s="17">
        <f t="shared" si="454"/>
        <v>19</v>
      </c>
      <c r="M1250" s="12">
        <f t="shared" si="455"/>
        <v>1.004402955</v>
      </c>
      <c r="N1250" s="12">
        <f t="shared" ca="1" si="456"/>
        <v>1.0122048560000001</v>
      </c>
      <c r="O1250" s="179">
        <f t="shared" si="457"/>
        <v>0</v>
      </c>
      <c r="P1250" s="14">
        <f t="shared" ca="1" si="458"/>
        <v>4.5045858599999997</v>
      </c>
      <c r="Q1250" s="14">
        <f t="shared" si="442"/>
        <v>0</v>
      </c>
      <c r="R1250" s="14">
        <f t="shared" ca="1" si="459"/>
        <v>0</v>
      </c>
      <c r="S1250" s="20">
        <f t="shared" si="444"/>
        <v>0</v>
      </c>
      <c r="T1250" s="14">
        <f t="shared" si="447"/>
        <v>0</v>
      </c>
      <c r="U1250" s="4" t="str">
        <f t="shared" si="460"/>
        <v>J=</v>
      </c>
      <c r="V1250" s="29">
        <f t="shared" si="461"/>
        <v>45617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>
        <f t="shared" si="445"/>
        <v>45614</v>
      </c>
      <c r="B1251" s="144">
        <f t="shared" ca="1" si="448"/>
        <v>373.58602863999999</v>
      </c>
      <c r="C1251" s="14">
        <f t="shared" si="449"/>
        <v>369.08144277999997</v>
      </c>
      <c r="D1251" s="13">
        <f ca="1">IF(A1251&lt;$B$1,VLOOKUP(A1251,[1]DI!$A$4:$B$15000,2,FALSE),0)</f>
        <v>0.1115</v>
      </c>
      <c r="E1251" s="14">
        <f t="shared" ca="1" si="450"/>
        <v>1.00041957</v>
      </c>
      <c r="F1251" s="14">
        <f ca="1">(TRUNC(PRODUCT($E$12:$E1250),16))</f>
        <v>1.4342617066321199</v>
      </c>
      <c r="G1251" s="14">
        <f t="shared" ca="1" si="451"/>
        <v>1.42320666875746</v>
      </c>
      <c r="H1251" s="14">
        <f t="shared" ca="1" si="452"/>
        <v>1.0077677</v>
      </c>
      <c r="I1251" s="13">
        <f t="shared" si="446"/>
        <v>0.06</v>
      </c>
      <c r="J1251" s="29">
        <f t="shared" si="443"/>
        <v>45586</v>
      </c>
      <c r="K1251" s="2">
        <f t="shared" si="453"/>
        <v>19</v>
      </c>
      <c r="L1251" s="17">
        <f t="shared" si="454"/>
        <v>19</v>
      </c>
      <c r="M1251" s="12">
        <f t="shared" si="455"/>
        <v>1.004402955</v>
      </c>
      <c r="N1251" s="12">
        <f t="shared" ca="1" si="456"/>
        <v>1.0122048560000001</v>
      </c>
      <c r="O1251" s="179">
        <f t="shared" si="457"/>
        <v>0</v>
      </c>
      <c r="P1251" s="14">
        <f t="shared" ca="1" si="458"/>
        <v>4.5045858599999997</v>
      </c>
      <c r="Q1251" s="14">
        <f t="shared" si="442"/>
        <v>0</v>
      </c>
      <c r="R1251" s="14">
        <f t="shared" ca="1" si="459"/>
        <v>0</v>
      </c>
      <c r="S1251" s="20">
        <f t="shared" si="444"/>
        <v>0</v>
      </c>
      <c r="T1251" s="14">
        <f t="shared" si="447"/>
        <v>0</v>
      </c>
      <c r="U1251" s="4" t="str">
        <f t="shared" si="460"/>
        <v>J=</v>
      </c>
      <c r="V1251" s="29">
        <f t="shared" si="461"/>
        <v>45617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>
        <f t="shared" si="445"/>
        <v>45615</v>
      </c>
      <c r="B1252" s="144">
        <f t="shared" ca="1" si="448"/>
        <v>373.82920347999999</v>
      </c>
      <c r="C1252" s="14">
        <f t="shared" si="449"/>
        <v>369.08144277999997</v>
      </c>
      <c r="D1252" s="13">
        <f ca="1">IF(A1252&lt;$B$1,VLOOKUP(A1252,[1]DI!$A$4:$B$15000,2,FALSE),0)</f>
        <v>0.1115</v>
      </c>
      <c r="E1252" s="14">
        <f t="shared" ca="1" si="450"/>
        <v>1.00041957</v>
      </c>
      <c r="F1252" s="14">
        <f ca="1">(TRUNC(PRODUCT($E$12:$E1251),16))</f>
        <v>1.43486347981637</v>
      </c>
      <c r="G1252" s="14">
        <f t="shared" ca="1" si="451"/>
        <v>1.42320666875746</v>
      </c>
      <c r="H1252" s="14">
        <f t="shared" ca="1" si="452"/>
        <v>1.00819053</v>
      </c>
      <c r="I1252" s="13">
        <f t="shared" si="446"/>
        <v>0.06</v>
      </c>
      <c r="J1252" s="29">
        <f t="shared" si="443"/>
        <v>45586</v>
      </c>
      <c r="K1252" s="2">
        <f t="shared" si="453"/>
        <v>20</v>
      </c>
      <c r="L1252" s="17">
        <f t="shared" si="454"/>
        <v>20</v>
      </c>
      <c r="M1252" s="12">
        <f t="shared" si="455"/>
        <v>1.004635226</v>
      </c>
      <c r="N1252" s="12">
        <f t="shared" ca="1" si="456"/>
        <v>1.012863721</v>
      </c>
      <c r="O1252" s="179">
        <f t="shared" si="457"/>
        <v>0</v>
      </c>
      <c r="P1252" s="14">
        <f t="shared" ca="1" si="458"/>
        <v>4.7477606999999997</v>
      </c>
      <c r="Q1252" s="14">
        <f t="shared" si="442"/>
        <v>0</v>
      </c>
      <c r="R1252" s="14">
        <f t="shared" ca="1" si="459"/>
        <v>0</v>
      </c>
      <c r="S1252" s="20">
        <f t="shared" si="444"/>
        <v>0</v>
      </c>
      <c r="T1252" s="14">
        <f t="shared" si="447"/>
        <v>0</v>
      </c>
      <c r="U1252" s="4" t="str">
        <f t="shared" si="460"/>
        <v>J=</v>
      </c>
      <c r="V1252" s="29">
        <f t="shared" si="461"/>
        <v>45617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>
        <f t="shared" si="445"/>
        <v>45616</v>
      </c>
      <c r="B1253" s="144">
        <f t="shared" ca="1" si="448"/>
        <v>374.07253407999997</v>
      </c>
      <c r="C1253" s="14">
        <f t="shared" si="449"/>
        <v>369.08144277999997</v>
      </c>
      <c r="D1253" s="13">
        <f ca="1">IF(A1253&lt;$B$1,VLOOKUP(A1253,[1]DI!$A$4:$B$15000,2,FALSE),0)</f>
        <v>0</v>
      </c>
      <c r="E1253" s="14">
        <f t="shared" ca="1" si="450"/>
        <v>1</v>
      </c>
      <c r="F1253" s="14">
        <f ca="1">(TRUNC(PRODUCT($E$12:$E1252),16))</f>
        <v>1.4354655054865999</v>
      </c>
      <c r="G1253" s="14">
        <f t="shared" ca="1" si="451"/>
        <v>1.42320666875746</v>
      </c>
      <c r="H1253" s="14">
        <f t="shared" ca="1" si="452"/>
        <v>1.0086135300000001</v>
      </c>
      <c r="I1253" s="13">
        <f t="shared" si="446"/>
        <v>0.06</v>
      </c>
      <c r="J1253" s="29">
        <f t="shared" si="443"/>
        <v>45586</v>
      </c>
      <c r="K1253" s="2">
        <f t="shared" si="453"/>
        <v>20</v>
      </c>
      <c r="L1253" s="17">
        <f t="shared" si="454"/>
        <v>21</v>
      </c>
      <c r="M1253" s="12">
        <f t="shared" si="455"/>
        <v>1.004867551</v>
      </c>
      <c r="N1253" s="12">
        <f t="shared" ca="1" si="456"/>
        <v>1.0135230079999999</v>
      </c>
      <c r="O1253" s="179">
        <f t="shared" si="457"/>
        <v>0</v>
      </c>
      <c r="P1253" s="14">
        <f t="shared" ca="1" si="458"/>
        <v>4.9910912999999999</v>
      </c>
      <c r="Q1253" s="14">
        <f t="shared" si="442"/>
        <v>0</v>
      </c>
      <c r="R1253" s="14">
        <f t="shared" ca="1" si="459"/>
        <v>0</v>
      </c>
      <c r="S1253" s="20">
        <f t="shared" si="444"/>
        <v>0</v>
      </c>
      <c r="T1253" s="14">
        <f t="shared" si="447"/>
        <v>0</v>
      </c>
      <c r="U1253" s="4" t="str">
        <f t="shared" si="460"/>
        <v>J=</v>
      </c>
      <c r="V1253" s="29">
        <f t="shared" si="461"/>
        <v>45617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>
        <f t="shared" si="445"/>
        <v>45617</v>
      </c>
      <c r="B1254" s="144">
        <f t="shared" ca="1" si="448"/>
        <v>374.07253407999997</v>
      </c>
      <c r="C1254" s="14">
        <f t="shared" si="449"/>
        <v>369.08144277999997</v>
      </c>
      <c r="D1254" s="13">
        <f ca="1">IF(A1254&lt;$B$1,VLOOKUP(A1254,[1]DI!$A$4:$B$15000,2,FALSE),0)</f>
        <v>0.1115</v>
      </c>
      <c r="E1254" s="14">
        <f t="shared" ca="1" si="450"/>
        <v>1.00041957</v>
      </c>
      <c r="F1254" s="14">
        <f ca="1">(TRUNC(PRODUCT($E$12:$E1253),16))</f>
        <v>1.4354655054865999</v>
      </c>
      <c r="G1254" s="14">
        <f t="shared" ca="1" si="451"/>
        <v>1.42320666875746</v>
      </c>
      <c r="H1254" s="14">
        <f t="shared" ca="1" si="452"/>
        <v>1.0086135300000001</v>
      </c>
      <c r="I1254" s="13">
        <f t="shared" si="446"/>
        <v>0.06</v>
      </c>
      <c r="J1254" s="29">
        <f t="shared" si="443"/>
        <v>45586</v>
      </c>
      <c r="K1254" s="2">
        <f t="shared" si="453"/>
        <v>21</v>
      </c>
      <c r="L1254" s="17">
        <f t="shared" si="454"/>
        <v>21</v>
      </c>
      <c r="M1254" s="12">
        <f t="shared" si="455"/>
        <v>1.004867551</v>
      </c>
      <c r="N1254" s="12">
        <f t="shared" ca="1" si="456"/>
        <v>1.0135230079999999</v>
      </c>
      <c r="O1254" s="179">
        <f t="shared" si="457"/>
        <v>31</v>
      </c>
      <c r="P1254" s="14">
        <f t="shared" ca="1" si="458"/>
        <v>4.9910912999999999</v>
      </c>
      <c r="Q1254" s="14">
        <f t="shared" si="442"/>
        <v>0</v>
      </c>
      <c r="R1254" s="14">
        <f t="shared" ca="1" si="459"/>
        <v>4.9910912999999999</v>
      </c>
      <c r="S1254" s="20">
        <f t="shared" si="444"/>
        <v>0</v>
      </c>
      <c r="T1254" s="14">
        <f t="shared" si="447"/>
        <v>0</v>
      </c>
      <c r="U1254" s="4" t="str">
        <f t="shared" si="460"/>
        <v>J=</v>
      </c>
      <c r="V1254" s="29">
        <f t="shared" si="461"/>
        <v>45617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>
        <f t="shared" si="445"/>
        <v>45618</v>
      </c>
      <c r="B1255" s="144">
        <f t="shared" ca="1" si="448"/>
        <v>374.31602536999998</v>
      </c>
      <c r="C1255" s="14">
        <f t="shared" si="449"/>
        <v>369.08144277999997</v>
      </c>
      <c r="D1255" s="13">
        <f ca="1">IF(A1255&lt;$B$1,VLOOKUP(A1255,[1]DI!$A$4:$B$15000,2,FALSE),0)</f>
        <v>0.1115</v>
      </c>
      <c r="E1255" s="14">
        <f t="shared" ca="1" si="450"/>
        <v>1.00041957</v>
      </c>
      <c r="F1255" s="14">
        <f ca="1">(TRUNC(PRODUCT($E$12:$E1254),16))</f>
        <v>1.4360677837487399</v>
      </c>
      <c r="G1255" s="14">
        <f t="shared" ca="1" si="451"/>
        <v>1.4354655054865999</v>
      </c>
      <c r="H1255" s="14">
        <f t="shared" ca="1" si="452"/>
        <v>1.00041957</v>
      </c>
      <c r="I1255" s="13">
        <f t="shared" si="446"/>
        <v>0.06</v>
      </c>
      <c r="J1255" s="29">
        <f t="shared" si="443"/>
        <v>45617</v>
      </c>
      <c r="K1255" s="2">
        <f t="shared" si="453"/>
        <v>1</v>
      </c>
      <c r="L1255" s="17">
        <f t="shared" si="454"/>
        <v>1</v>
      </c>
      <c r="M1255" s="12">
        <f t="shared" si="455"/>
        <v>1.0002312529999999</v>
      </c>
      <c r="N1255" s="12">
        <f t="shared" ca="1" si="456"/>
        <v>1.00065092</v>
      </c>
      <c r="O1255" s="179">
        <f t="shared" si="457"/>
        <v>0</v>
      </c>
      <c r="P1255" s="14">
        <f t="shared" ca="1" si="458"/>
        <v>5.2345825899999996</v>
      </c>
      <c r="Q1255" s="14">
        <f t="shared" si="442"/>
        <v>0</v>
      </c>
      <c r="R1255" s="14">
        <f t="shared" ca="1" si="459"/>
        <v>4.9910912999999999</v>
      </c>
      <c r="S1255" s="20">
        <f t="shared" si="444"/>
        <v>0</v>
      </c>
      <c r="T1255" s="14">
        <f t="shared" si="447"/>
        <v>0</v>
      </c>
      <c r="U1255" s="4" t="str">
        <f t="shared" si="460"/>
        <v>A+J=</v>
      </c>
      <c r="V1255" s="29">
        <f t="shared" si="461"/>
        <v>45636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>
        <f t="shared" si="445"/>
        <v>45619</v>
      </c>
      <c r="B1256" s="144">
        <f t="shared" ca="1" si="448"/>
        <v>374.47307859</v>
      </c>
      <c r="C1256" s="14">
        <f t="shared" si="449"/>
        <v>369.08144277999997</v>
      </c>
      <c r="D1256" s="13">
        <f ca="1">IF(A1256&lt;$B$1,VLOOKUP(A1256,[1]DI!$A$4:$B$15000,2,FALSE),0)</f>
        <v>0</v>
      </c>
      <c r="E1256" s="14">
        <f t="shared" ca="1" si="450"/>
        <v>1</v>
      </c>
      <c r="F1256" s="14">
        <f ca="1">(TRUNC(PRODUCT($E$12:$E1255),16))</f>
        <v>1.4366703147087601</v>
      </c>
      <c r="G1256" s="14">
        <f t="shared" ca="1" si="451"/>
        <v>1.4354655054865999</v>
      </c>
      <c r="H1256" s="14">
        <f t="shared" ca="1" si="452"/>
        <v>1.0008393200000001</v>
      </c>
      <c r="I1256" s="13">
        <f t="shared" si="446"/>
        <v>0.06</v>
      </c>
      <c r="J1256" s="29">
        <f t="shared" si="443"/>
        <v>45617</v>
      </c>
      <c r="K1256" s="2">
        <f t="shared" si="453"/>
        <v>1</v>
      </c>
      <c r="L1256" s="17">
        <f t="shared" si="454"/>
        <v>1</v>
      </c>
      <c r="M1256" s="12">
        <f t="shared" si="455"/>
        <v>1.0002312529999999</v>
      </c>
      <c r="N1256" s="12">
        <f t="shared" ca="1" si="456"/>
        <v>1.0010707670000001</v>
      </c>
      <c r="O1256" s="179">
        <f t="shared" si="457"/>
        <v>0</v>
      </c>
      <c r="P1256" s="14">
        <f t="shared" ca="1" si="458"/>
        <v>5.3916358100000004</v>
      </c>
      <c r="Q1256" s="14">
        <f t="shared" si="442"/>
        <v>0</v>
      </c>
      <c r="R1256" s="14">
        <f t="shared" ca="1" si="459"/>
        <v>4.9910912999999999</v>
      </c>
      <c r="S1256" s="20">
        <f t="shared" si="444"/>
        <v>0</v>
      </c>
      <c r="T1256" s="14">
        <f t="shared" si="447"/>
        <v>0</v>
      </c>
      <c r="U1256" s="4" t="str">
        <f t="shared" si="460"/>
        <v>A+J=</v>
      </c>
      <c r="V1256" s="29">
        <f t="shared" si="461"/>
        <v>45636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>
        <f t="shared" si="445"/>
        <v>45620</v>
      </c>
      <c r="B1257" s="144">
        <f t="shared" ca="1" si="448"/>
        <v>374.47307859</v>
      </c>
      <c r="C1257" s="14">
        <f t="shared" si="449"/>
        <v>369.08144277999997</v>
      </c>
      <c r="D1257" s="13">
        <f ca="1">IF(A1257&lt;$B$1,VLOOKUP(A1257,[1]DI!$A$4:$B$15000,2,FALSE),0)</f>
        <v>0</v>
      </c>
      <c r="E1257" s="14">
        <f t="shared" ca="1" si="450"/>
        <v>1</v>
      </c>
      <c r="F1257" s="14">
        <f ca="1">(TRUNC(PRODUCT($E$12:$E1256),16))</f>
        <v>1.4366703147087601</v>
      </c>
      <c r="G1257" s="14">
        <f t="shared" ca="1" si="451"/>
        <v>1.4354655054865999</v>
      </c>
      <c r="H1257" s="14">
        <f t="shared" ca="1" si="452"/>
        <v>1.0008393200000001</v>
      </c>
      <c r="I1257" s="13">
        <f t="shared" si="446"/>
        <v>0.06</v>
      </c>
      <c r="J1257" s="29">
        <f t="shared" si="443"/>
        <v>45617</v>
      </c>
      <c r="K1257" s="2">
        <f t="shared" si="453"/>
        <v>1</v>
      </c>
      <c r="L1257" s="17">
        <f t="shared" si="454"/>
        <v>1</v>
      </c>
      <c r="M1257" s="12">
        <f t="shared" si="455"/>
        <v>1.0002312529999999</v>
      </c>
      <c r="N1257" s="12">
        <f t="shared" ca="1" si="456"/>
        <v>1.0010707670000001</v>
      </c>
      <c r="O1257" s="179">
        <f t="shared" si="457"/>
        <v>0</v>
      </c>
      <c r="P1257" s="14">
        <f t="shared" ca="1" si="458"/>
        <v>5.3916358100000004</v>
      </c>
      <c r="Q1257" s="14">
        <f t="shared" si="442"/>
        <v>0</v>
      </c>
      <c r="R1257" s="14">
        <f t="shared" ca="1" si="459"/>
        <v>4.9910912999999999</v>
      </c>
      <c r="S1257" s="20">
        <f t="shared" si="444"/>
        <v>0</v>
      </c>
      <c r="T1257" s="14">
        <f t="shared" si="447"/>
        <v>0</v>
      </c>
      <c r="U1257" s="4" t="str">
        <f t="shared" si="460"/>
        <v>A+J=</v>
      </c>
      <c r="V1257" s="29">
        <f t="shared" si="461"/>
        <v>45636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>
        <f t="shared" si="445"/>
        <v>45621</v>
      </c>
      <c r="B1258" s="144">
        <f t="shared" ca="1" si="448"/>
        <v>374.55967638999999</v>
      </c>
      <c r="C1258" s="14">
        <f t="shared" si="449"/>
        <v>369.08144277999997</v>
      </c>
      <c r="D1258" s="13">
        <f ca="1">IF(A1258&lt;$B$1,VLOOKUP(A1258,[1]DI!$A$4:$B$15000,2,FALSE),0)</f>
        <v>0.1115</v>
      </c>
      <c r="E1258" s="14">
        <f t="shared" ca="1" si="450"/>
        <v>1.00041957</v>
      </c>
      <c r="F1258" s="14">
        <f ca="1">(TRUNC(PRODUCT($E$12:$E1257),16))</f>
        <v>1.4366703147087601</v>
      </c>
      <c r="G1258" s="14">
        <f t="shared" ca="1" si="451"/>
        <v>1.4354655054865999</v>
      </c>
      <c r="H1258" s="14">
        <f t="shared" ca="1" si="452"/>
        <v>1.0008393200000001</v>
      </c>
      <c r="I1258" s="13">
        <f t="shared" si="446"/>
        <v>0.06</v>
      </c>
      <c r="J1258" s="29">
        <f t="shared" si="443"/>
        <v>45617</v>
      </c>
      <c r="K1258" s="2">
        <f t="shared" si="453"/>
        <v>2</v>
      </c>
      <c r="L1258" s="17">
        <f t="shared" si="454"/>
        <v>2</v>
      </c>
      <c r="M1258" s="12">
        <f t="shared" si="455"/>
        <v>1.000462559</v>
      </c>
      <c r="N1258" s="12">
        <f t="shared" ca="1" si="456"/>
        <v>1.001302267</v>
      </c>
      <c r="O1258" s="179">
        <f t="shared" si="457"/>
        <v>0</v>
      </c>
      <c r="P1258" s="14">
        <f t="shared" ca="1" si="458"/>
        <v>5.4782336099999993</v>
      </c>
      <c r="Q1258" s="14">
        <f t="shared" si="442"/>
        <v>0</v>
      </c>
      <c r="R1258" s="14">
        <f t="shared" ca="1" si="459"/>
        <v>4.9910912999999999</v>
      </c>
      <c r="S1258" s="20">
        <f t="shared" si="444"/>
        <v>0</v>
      </c>
      <c r="T1258" s="14">
        <f t="shared" si="447"/>
        <v>0</v>
      </c>
      <c r="U1258" s="4" t="str">
        <f t="shared" si="460"/>
        <v>A+J=</v>
      </c>
      <c r="V1258" s="29">
        <f t="shared" si="461"/>
        <v>45636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>
        <f t="shared" si="445"/>
        <v>45622</v>
      </c>
      <c r="B1259" s="144">
        <f t="shared" ca="1" si="448"/>
        <v>374.80348376999996</v>
      </c>
      <c r="C1259" s="14">
        <f t="shared" si="449"/>
        <v>369.08144277999997</v>
      </c>
      <c r="D1259" s="13">
        <f ca="1">IF(A1259&lt;$B$1,VLOOKUP(A1259,[1]DI!$A$4:$B$15000,2,FALSE),0)</f>
        <v>0.1115</v>
      </c>
      <c r="E1259" s="14">
        <f t="shared" ca="1" si="450"/>
        <v>1.00041957</v>
      </c>
      <c r="F1259" s="14">
        <f ca="1">(TRUNC(PRODUCT($E$12:$E1258),16))</f>
        <v>1.43727309847271</v>
      </c>
      <c r="G1259" s="14">
        <f t="shared" ca="1" si="451"/>
        <v>1.4354655054865999</v>
      </c>
      <c r="H1259" s="14">
        <f t="shared" ca="1" si="452"/>
        <v>1.00125924</v>
      </c>
      <c r="I1259" s="13">
        <f t="shared" si="446"/>
        <v>0.06</v>
      </c>
      <c r="J1259" s="29">
        <f t="shared" si="443"/>
        <v>45617</v>
      </c>
      <c r="K1259" s="2">
        <f t="shared" si="453"/>
        <v>3</v>
      </c>
      <c r="L1259" s="17">
        <f t="shared" si="454"/>
        <v>3</v>
      </c>
      <c r="M1259" s="12">
        <f t="shared" si="455"/>
        <v>1.0006939180000001</v>
      </c>
      <c r="N1259" s="12">
        <f t="shared" ca="1" si="456"/>
        <v>1.001954032</v>
      </c>
      <c r="O1259" s="179">
        <f t="shared" si="457"/>
        <v>0</v>
      </c>
      <c r="P1259" s="14">
        <f t="shared" ca="1" si="458"/>
        <v>5.72204099</v>
      </c>
      <c r="Q1259" s="14">
        <f t="shared" si="442"/>
        <v>0</v>
      </c>
      <c r="R1259" s="14">
        <f t="shared" ca="1" si="459"/>
        <v>4.9910912999999999</v>
      </c>
      <c r="S1259" s="20">
        <f t="shared" si="444"/>
        <v>0</v>
      </c>
      <c r="T1259" s="14">
        <f t="shared" si="447"/>
        <v>0</v>
      </c>
      <c r="U1259" s="4" t="str">
        <f t="shared" si="460"/>
        <v>A+J=</v>
      </c>
      <c r="V1259" s="29">
        <f t="shared" si="461"/>
        <v>45636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>
        <f t="shared" si="445"/>
        <v>45623</v>
      </c>
      <c r="B1260" s="144">
        <f t="shared" ca="1" si="448"/>
        <v>375.04745126</v>
      </c>
      <c r="C1260" s="14">
        <f t="shared" si="449"/>
        <v>369.08144277999997</v>
      </c>
      <c r="D1260" s="13">
        <f ca="1">IF(A1260&lt;$B$1,VLOOKUP(A1260,[1]DI!$A$4:$B$15000,2,FALSE),0)</f>
        <v>0.1115</v>
      </c>
      <c r="E1260" s="14">
        <f t="shared" ca="1" si="450"/>
        <v>1.00041957</v>
      </c>
      <c r="F1260" s="14">
        <f ca="1">(TRUNC(PRODUCT($E$12:$E1259),16))</f>
        <v>1.43787613514663</v>
      </c>
      <c r="G1260" s="14">
        <f t="shared" ca="1" si="451"/>
        <v>1.4354655054865999</v>
      </c>
      <c r="H1260" s="14">
        <f t="shared" ca="1" si="452"/>
        <v>1.0016793399999999</v>
      </c>
      <c r="I1260" s="13">
        <f t="shared" si="446"/>
        <v>0.06</v>
      </c>
      <c r="J1260" s="29">
        <f t="shared" si="443"/>
        <v>45617</v>
      </c>
      <c r="K1260" s="2">
        <f t="shared" si="453"/>
        <v>4</v>
      </c>
      <c r="L1260" s="17">
        <f t="shared" si="454"/>
        <v>4</v>
      </c>
      <c r="M1260" s="12">
        <f t="shared" si="455"/>
        <v>1.0009253309999999</v>
      </c>
      <c r="N1260" s="12">
        <f t="shared" ca="1" si="456"/>
        <v>1.0026062250000001</v>
      </c>
      <c r="O1260" s="179">
        <f t="shared" si="457"/>
        <v>0</v>
      </c>
      <c r="P1260" s="14">
        <f t="shared" ca="1" si="458"/>
        <v>5.9660084799999993</v>
      </c>
      <c r="Q1260" s="14">
        <f t="shared" si="442"/>
        <v>0</v>
      </c>
      <c r="R1260" s="14">
        <f t="shared" ca="1" si="459"/>
        <v>4.9910912999999999</v>
      </c>
      <c r="S1260" s="20">
        <f t="shared" si="444"/>
        <v>0</v>
      </c>
      <c r="T1260" s="14">
        <f t="shared" si="447"/>
        <v>0</v>
      </c>
      <c r="U1260" s="4" t="str">
        <f t="shared" si="460"/>
        <v>A+J=</v>
      </c>
      <c r="V1260" s="29">
        <f t="shared" si="461"/>
        <v>45636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>
        <f t="shared" si="445"/>
        <v>45624</v>
      </c>
      <c r="B1261" s="144">
        <f t="shared" ca="1" si="448"/>
        <v>375.29157548999996</v>
      </c>
      <c r="C1261" s="14">
        <f t="shared" si="449"/>
        <v>369.08144277999997</v>
      </c>
      <c r="D1261" s="13">
        <f ca="1">IF(A1261&lt;$B$1,VLOOKUP(A1261,[1]DI!$A$4:$B$15000,2,FALSE),0)</f>
        <v>0.1115</v>
      </c>
      <c r="E1261" s="14">
        <f t="shared" ca="1" si="450"/>
        <v>1.00041957</v>
      </c>
      <c r="F1261" s="14">
        <f ca="1">(TRUNC(PRODUCT($E$12:$E1260),16))</f>
        <v>1.4384794248366599</v>
      </c>
      <c r="G1261" s="14">
        <f t="shared" ca="1" si="451"/>
        <v>1.4354655054865999</v>
      </c>
      <c r="H1261" s="14">
        <f t="shared" ca="1" si="452"/>
        <v>1.0020996099999999</v>
      </c>
      <c r="I1261" s="13">
        <f t="shared" si="446"/>
        <v>0.06</v>
      </c>
      <c r="J1261" s="29">
        <f t="shared" si="443"/>
        <v>45617</v>
      </c>
      <c r="K1261" s="2">
        <f t="shared" si="453"/>
        <v>5</v>
      </c>
      <c r="L1261" s="17">
        <f t="shared" si="454"/>
        <v>5</v>
      </c>
      <c r="M1261" s="12">
        <f t="shared" si="455"/>
        <v>1.001156798</v>
      </c>
      <c r="N1261" s="12">
        <f t="shared" ca="1" si="456"/>
        <v>1.003258837</v>
      </c>
      <c r="O1261" s="179">
        <f t="shared" si="457"/>
        <v>0</v>
      </c>
      <c r="P1261" s="14">
        <f t="shared" ca="1" si="458"/>
        <v>6.2101327099999999</v>
      </c>
      <c r="Q1261" s="14">
        <f t="shared" si="442"/>
        <v>0</v>
      </c>
      <c r="R1261" s="14">
        <f t="shared" ca="1" si="459"/>
        <v>4.9910912999999999</v>
      </c>
      <c r="S1261" s="20">
        <f t="shared" si="444"/>
        <v>0</v>
      </c>
      <c r="T1261" s="14">
        <f t="shared" si="447"/>
        <v>0</v>
      </c>
      <c r="U1261" s="4" t="str">
        <f t="shared" si="460"/>
        <v>A+J=</v>
      </c>
      <c r="V1261" s="29">
        <f t="shared" si="461"/>
        <v>45636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>
        <f t="shared" si="445"/>
        <v>45625</v>
      </c>
      <c r="B1262" s="144">
        <f t="shared" ca="1" si="448"/>
        <v>375.53585980999998</v>
      </c>
      <c r="C1262" s="14">
        <f t="shared" si="449"/>
        <v>369.08144277999997</v>
      </c>
      <c r="D1262" s="13">
        <f ca="1">IF(A1262&lt;$B$1,VLOOKUP(A1262,[1]DI!$A$4:$B$15000,2,FALSE),0)</f>
        <v>0.1115</v>
      </c>
      <c r="E1262" s="14">
        <f t="shared" ca="1" si="450"/>
        <v>1.00041957</v>
      </c>
      <c r="F1262" s="14">
        <f ca="1">(TRUNC(PRODUCT($E$12:$E1261),16))</f>
        <v>1.4390829676489401</v>
      </c>
      <c r="G1262" s="14">
        <f t="shared" ca="1" si="451"/>
        <v>1.4354655054865999</v>
      </c>
      <c r="H1262" s="14">
        <f t="shared" ca="1" si="452"/>
        <v>1.0025200599999999</v>
      </c>
      <c r="I1262" s="13">
        <f t="shared" si="446"/>
        <v>0.06</v>
      </c>
      <c r="J1262" s="29">
        <f t="shared" si="443"/>
        <v>45617</v>
      </c>
      <c r="K1262" s="2">
        <f t="shared" si="453"/>
        <v>6</v>
      </c>
      <c r="L1262" s="17">
        <f t="shared" si="454"/>
        <v>6</v>
      </c>
      <c r="M1262" s="12">
        <f t="shared" si="455"/>
        <v>1.0013883180000001</v>
      </c>
      <c r="N1262" s="12">
        <f t="shared" ca="1" si="456"/>
        <v>1.003911877</v>
      </c>
      <c r="O1262" s="179">
        <f t="shared" si="457"/>
        <v>0</v>
      </c>
      <c r="P1262" s="14">
        <f t="shared" ca="1" si="458"/>
        <v>6.4544170300000001</v>
      </c>
      <c r="Q1262" s="14">
        <f t="shared" si="442"/>
        <v>0</v>
      </c>
      <c r="R1262" s="14">
        <f t="shared" ca="1" si="459"/>
        <v>4.9910912999999999</v>
      </c>
      <c r="S1262" s="20">
        <f t="shared" si="444"/>
        <v>0</v>
      </c>
      <c r="T1262" s="14">
        <f t="shared" si="447"/>
        <v>0</v>
      </c>
      <c r="U1262" s="4" t="str">
        <f t="shared" si="460"/>
        <v>A+J=</v>
      </c>
      <c r="V1262" s="29">
        <f t="shared" si="461"/>
        <v>45636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>
        <f t="shared" si="445"/>
        <v>45626</v>
      </c>
      <c r="B1263" s="144">
        <f t="shared" ca="1" si="448"/>
        <v>375.78030423999996</v>
      </c>
      <c r="C1263" s="14">
        <f t="shared" si="449"/>
        <v>369.08144277999997</v>
      </c>
      <c r="D1263" s="13">
        <f ca="1">IF(A1263&lt;$B$1,VLOOKUP(A1263,[1]DI!$A$4:$B$15000,2,FALSE),0)</f>
        <v>0</v>
      </c>
      <c r="E1263" s="14">
        <f t="shared" ca="1" si="450"/>
        <v>1</v>
      </c>
      <c r="F1263" s="14">
        <f ca="1">(TRUNC(PRODUCT($E$12:$E1262),16))</f>
        <v>1.43968676368967</v>
      </c>
      <c r="G1263" s="14">
        <f t="shared" ca="1" si="451"/>
        <v>1.4354655054865999</v>
      </c>
      <c r="H1263" s="14">
        <f t="shared" ca="1" si="452"/>
        <v>1.00294069</v>
      </c>
      <c r="I1263" s="13">
        <f t="shared" si="446"/>
        <v>0.06</v>
      </c>
      <c r="J1263" s="29">
        <f t="shared" si="443"/>
        <v>45617</v>
      </c>
      <c r="K1263" s="2">
        <f t="shared" si="453"/>
        <v>6</v>
      </c>
      <c r="L1263" s="17">
        <f t="shared" si="454"/>
        <v>7</v>
      </c>
      <c r="M1263" s="12">
        <f t="shared" si="455"/>
        <v>1.001619891</v>
      </c>
      <c r="N1263" s="12">
        <f t="shared" ca="1" si="456"/>
        <v>1.0045653450000001</v>
      </c>
      <c r="O1263" s="179">
        <f t="shared" si="457"/>
        <v>0</v>
      </c>
      <c r="P1263" s="14">
        <f t="shared" ca="1" si="458"/>
        <v>6.6988614599999998</v>
      </c>
      <c r="Q1263" s="14">
        <f t="shared" si="442"/>
        <v>0</v>
      </c>
      <c r="R1263" s="14">
        <f t="shared" ca="1" si="459"/>
        <v>4.9910912999999999</v>
      </c>
      <c r="S1263" s="20">
        <f t="shared" si="444"/>
        <v>0</v>
      </c>
      <c r="T1263" s="14">
        <f t="shared" si="447"/>
        <v>0</v>
      </c>
      <c r="U1263" s="4" t="str">
        <f t="shared" si="460"/>
        <v>A+J=</v>
      </c>
      <c r="V1263" s="29">
        <f t="shared" si="461"/>
        <v>45636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>
        <f t="shared" si="445"/>
        <v>45627</v>
      </c>
      <c r="B1264" s="144">
        <f t="shared" ca="1" si="448"/>
        <v>375.78030423999996</v>
      </c>
      <c r="C1264" s="14">
        <f t="shared" si="449"/>
        <v>369.08144277999997</v>
      </c>
      <c r="D1264" s="13">
        <f ca="1">IF(A1264&lt;$B$1,VLOOKUP(A1264,[1]DI!$A$4:$B$15000,2,FALSE),0)</f>
        <v>0</v>
      </c>
      <c r="E1264" s="14">
        <f t="shared" ca="1" si="450"/>
        <v>1</v>
      </c>
      <c r="F1264" s="14">
        <f ca="1">(TRUNC(PRODUCT($E$12:$E1263),16))</f>
        <v>1.43968676368967</v>
      </c>
      <c r="G1264" s="14">
        <f t="shared" ca="1" si="451"/>
        <v>1.4354655054865999</v>
      </c>
      <c r="H1264" s="14">
        <f t="shared" ca="1" si="452"/>
        <v>1.00294069</v>
      </c>
      <c r="I1264" s="13">
        <f t="shared" si="446"/>
        <v>0.06</v>
      </c>
      <c r="J1264" s="29">
        <f t="shared" si="443"/>
        <v>45617</v>
      </c>
      <c r="K1264" s="2">
        <f t="shared" si="453"/>
        <v>6</v>
      </c>
      <c r="L1264" s="17">
        <f t="shared" si="454"/>
        <v>7</v>
      </c>
      <c r="M1264" s="12">
        <f t="shared" si="455"/>
        <v>1.001619891</v>
      </c>
      <c r="N1264" s="12">
        <f t="shared" ca="1" si="456"/>
        <v>1.0045653450000001</v>
      </c>
      <c r="O1264" s="179">
        <f t="shared" si="457"/>
        <v>0</v>
      </c>
      <c r="P1264" s="14">
        <f t="shared" ca="1" si="458"/>
        <v>6.6988614599999998</v>
      </c>
      <c r="Q1264" s="14">
        <f t="shared" si="442"/>
        <v>0</v>
      </c>
      <c r="R1264" s="14">
        <f t="shared" ca="1" si="459"/>
        <v>4.9910912999999999</v>
      </c>
      <c r="S1264" s="20">
        <f t="shared" si="444"/>
        <v>0</v>
      </c>
      <c r="T1264" s="14">
        <f t="shared" si="447"/>
        <v>0</v>
      </c>
      <c r="U1264" s="4" t="str">
        <f t="shared" si="460"/>
        <v>A+J=</v>
      </c>
      <c r="V1264" s="29">
        <f t="shared" si="461"/>
        <v>45636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>
        <f t="shared" si="445"/>
        <v>45628</v>
      </c>
      <c r="B1265" s="144">
        <f t="shared" ca="1" si="448"/>
        <v>375.78030423999996</v>
      </c>
      <c r="C1265" s="14">
        <f t="shared" si="449"/>
        <v>369.08144277999997</v>
      </c>
      <c r="D1265" s="13">
        <f ca="1">IF(A1265&lt;$B$1,VLOOKUP(A1265,[1]DI!$A$4:$B$15000,2,FALSE),0)</f>
        <v>0.1115</v>
      </c>
      <c r="E1265" s="14">
        <f t="shared" ca="1" si="450"/>
        <v>1.00041957</v>
      </c>
      <c r="F1265" s="14">
        <f ca="1">(TRUNC(PRODUCT($E$12:$E1264),16))</f>
        <v>1.43968676368967</v>
      </c>
      <c r="G1265" s="14">
        <f t="shared" ca="1" si="451"/>
        <v>1.4354655054865999</v>
      </c>
      <c r="H1265" s="14">
        <f t="shared" ca="1" si="452"/>
        <v>1.00294069</v>
      </c>
      <c r="I1265" s="13">
        <f t="shared" si="446"/>
        <v>0.06</v>
      </c>
      <c r="J1265" s="29">
        <f t="shared" si="443"/>
        <v>45617</v>
      </c>
      <c r="K1265" s="2">
        <f t="shared" si="453"/>
        <v>7</v>
      </c>
      <c r="L1265" s="17">
        <f t="shared" si="454"/>
        <v>7</v>
      </c>
      <c r="M1265" s="12">
        <f t="shared" si="455"/>
        <v>1.001619891</v>
      </c>
      <c r="N1265" s="12">
        <f t="shared" ca="1" si="456"/>
        <v>1.0045653450000001</v>
      </c>
      <c r="O1265" s="179">
        <f t="shared" si="457"/>
        <v>0</v>
      </c>
      <c r="P1265" s="14">
        <f t="shared" ca="1" si="458"/>
        <v>6.6988614599999998</v>
      </c>
      <c r="Q1265" s="14">
        <f t="shared" si="442"/>
        <v>0</v>
      </c>
      <c r="R1265" s="14">
        <f t="shared" ca="1" si="459"/>
        <v>4.9910912999999999</v>
      </c>
      <c r="S1265" s="20">
        <f t="shared" si="444"/>
        <v>0</v>
      </c>
      <c r="T1265" s="14">
        <f t="shared" si="447"/>
        <v>0</v>
      </c>
      <c r="U1265" s="4" t="str">
        <f t="shared" si="460"/>
        <v>A+J=</v>
      </c>
      <c r="V1265" s="29">
        <f t="shared" si="461"/>
        <v>45636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>
        <f t="shared" si="445"/>
        <v>45629</v>
      </c>
      <c r="B1266" s="144">
        <f t="shared" ca="1" si="448"/>
        <v>376.02490577999998</v>
      </c>
      <c r="C1266" s="14">
        <f t="shared" si="449"/>
        <v>369.08144277999997</v>
      </c>
      <c r="D1266" s="13">
        <f ca="1">IF(A1266&lt;$B$1,VLOOKUP(A1266,[1]DI!$A$4:$B$15000,2,FALSE),0)</f>
        <v>0.1115</v>
      </c>
      <c r="E1266" s="14">
        <f t="shared" ca="1" si="450"/>
        <v>1.00041957</v>
      </c>
      <c r="F1266" s="14">
        <f ca="1">(TRUNC(PRODUCT($E$12:$E1265),16))</f>
        <v>1.44029081306511</v>
      </c>
      <c r="G1266" s="14">
        <f t="shared" ca="1" si="451"/>
        <v>1.4354655054865999</v>
      </c>
      <c r="H1266" s="14">
        <f t="shared" ca="1" si="452"/>
        <v>1.0033614900000001</v>
      </c>
      <c r="I1266" s="13">
        <f t="shared" si="446"/>
        <v>0.06</v>
      </c>
      <c r="J1266" s="29">
        <f t="shared" si="443"/>
        <v>45617</v>
      </c>
      <c r="K1266" s="2">
        <f t="shared" si="453"/>
        <v>8</v>
      </c>
      <c r="L1266" s="17">
        <f t="shared" si="454"/>
        <v>8</v>
      </c>
      <c r="M1266" s="12">
        <f t="shared" si="455"/>
        <v>1.0018515189999999</v>
      </c>
      <c r="N1266" s="12">
        <f t="shared" ca="1" si="456"/>
        <v>1.005219233</v>
      </c>
      <c r="O1266" s="179">
        <f t="shared" si="457"/>
        <v>0</v>
      </c>
      <c r="P1266" s="14">
        <f t="shared" ca="1" si="458"/>
        <v>6.9434629999999995</v>
      </c>
      <c r="Q1266" s="14">
        <f t="shared" ref="Q1266:Q1291" si="462">Q1265</f>
        <v>0</v>
      </c>
      <c r="R1266" s="14">
        <f t="shared" ca="1" si="459"/>
        <v>4.9910912999999999</v>
      </c>
      <c r="S1266" s="20">
        <f t="shared" si="444"/>
        <v>0</v>
      </c>
      <c r="T1266" s="14">
        <f t="shared" si="447"/>
        <v>0</v>
      </c>
      <c r="U1266" s="4" t="str">
        <f t="shared" si="460"/>
        <v>A+J=</v>
      </c>
      <c r="V1266" s="29">
        <f t="shared" si="461"/>
        <v>45636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>
        <f t="shared" si="445"/>
        <v>45630</v>
      </c>
      <c r="B1267" s="144">
        <f t="shared" ca="1" si="448"/>
        <v>376.26966741999996</v>
      </c>
      <c r="C1267" s="14">
        <f t="shared" si="449"/>
        <v>369.08144277999997</v>
      </c>
      <c r="D1267" s="13">
        <f ca="1">IF(A1267&lt;$B$1,VLOOKUP(A1267,[1]DI!$A$4:$B$15000,2,FALSE),0)</f>
        <v>0.1115</v>
      </c>
      <c r="E1267" s="14">
        <f t="shared" ca="1" si="450"/>
        <v>1.00041957</v>
      </c>
      <c r="F1267" s="14">
        <f ca="1">(TRUNC(PRODUCT($E$12:$E1266),16))</f>
        <v>1.4408951158815499</v>
      </c>
      <c r="G1267" s="14">
        <f t="shared" ca="1" si="451"/>
        <v>1.4354655054865999</v>
      </c>
      <c r="H1267" s="14">
        <f t="shared" ca="1" si="452"/>
        <v>1.00378247</v>
      </c>
      <c r="I1267" s="13">
        <f t="shared" si="446"/>
        <v>0.06</v>
      </c>
      <c r="J1267" s="29">
        <f t="shared" si="443"/>
        <v>45617</v>
      </c>
      <c r="K1267" s="2">
        <f t="shared" si="453"/>
        <v>9</v>
      </c>
      <c r="L1267" s="17">
        <f t="shared" si="454"/>
        <v>9</v>
      </c>
      <c r="M1267" s="12">
        <f t="shared" si="455"/>
        <v>1.0020831990000001</v>
      </c>
      <c r="N1267" s="12">
        <f t="shared" ca="1" si="456"/>
        <v>1.0058735489999999</v>
      </c>
      <c r="O1267" s="179">
        <f t="shared" si="457"/>
        <v>0</v>
      </c>
      <c r="P1267" s="14">
        <f t="shared" ca="1" si="458"/>
        <v>7.1882246399999996</v>
      </c>
      <c r="Q1267" s="14">
        <f t="shared" si="462"/>
        <v>0</v>
      </c>
      <c r="R1267" s="14">
        <f t="shared" ca="1" si="459"/>
        <v>4.9910912999999999</v>
      </c>
      <c r="S1267" s="20">
        <f t="shared" si="444"/>
        <v>0</v>
      </c>
      <c r="T1267" s="14">
        <f t="shared" si="447"/>
        <v>0</v>
      </c>
      <c r="U1267" s="4" t="str">
        <f t="shared" si="460"/>
        <v>A+J=</v>
      </c>
      <c r="V1267" s="29">
        <f t="shared" si="461"/>
        <v>45636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>
        <f t="shared" si="445"/>
        <v>45631</v>
      </c>
      <c r="B1268" s="144">
        <f t="shared" ca="1" si="448"/>
        <v>376.51458991999999</v>
      </c>
      <c r="C1268" s="14">
        <f t="shared" si="449"/>
        <v>369.08144277999997</v>
      </c>
      <c r="D1268" s="13">
        <f ca="1">IF(A1268&lt;$B$1,VLOOKUP(A1268,[1]DI!$A$4:$B$15000,2,FALSE),0)</f>
        <v>0.1115</v>
      </c>
      <c r="E1268" s="14">
        <f t="shared" ca="1" si="450"/>
        <v>1.00041957</v>
      </c>
      <c r="F1268" s="14">
        <f ca="1">(TRUNC(PRODUCT($E$12:$E1267),16))</f>
        <v>1.4414996722453199</v>
      </c>
      <c r="G1268" s="14">
        <f t="shared" ca="1" si="451"/>
        <v>1.4354655054865999</v>
      </c>
      <c r="H1268" s="14">
        <f t="shared" ca="1" si="452"/>
        <v>1.0042036299999999</v>
      </c>
      <c r="I1268" s="13">
        <f t="shared" si="446"/>
        <v>0.06</v>
      </c>
      <c r="J1268" s="29">
        <f t="shared" si="443"/>
        <v>45617</v>
      </c>
      <c r="K1268" s="2">
        <f t="shared" si="453"/>
        <v>10</v>
      </c>
      <c r="L1268" s="17">
        <f t="shared" si="454"/>
        <v>10</v>
      </c>
      <c r="M1268" s="12">
        <f t="shared" si="455"/>
        <v>1.0023149339999999</v>
      </c>
      <c r="N1268" s="12">
        <f t="shared" ca="1" si="456"/>
        <v>1.0065282950000001</v>
      </c>
      <c r="O1268" s="179">
        <f t="shared" si="457"/>
        <v>0</v>
      </c>
      <c r="P1268" s="14">
        <f t="shared" ca="1" si="458"/>
        <v>7.4331471399999991</v>
      </c>
      <c r="Q1268" s="14">
        <f t="shared" si="462"/>
        <v>0</v>
      </c>
      <c r="R1268" s="14">
        <f t="shared" ca="1" si="459"/>
        <v>4.9910912999999999</v>
      </c>
      <c r="S1268" s="20">
        <f t="shared" si="444"/>
        <v>0</v>
      </c>
      <c r="T1268" s="14">
        <f t="shared" si="447"/>
        <v>0</v>
      </c>
      <c r="U1268" s="4" t="str">
        <f t="shared" si="460"/>
        <v>A+J=</v>
      </c>
      <c r="V1268" s="29">
        <f t="shared" si="461"/>
        <v>45636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>
        <f t="shared" si="445"/>
        <v>45632</v>
      </c>
      <c r="B1269" s="144">
        <f t="shared" ca="1" si="448"/>
        <v>376.75966877999997</v>
      </c>
      <c r="C1269" s="14">
        <f t="shared" si="449"/>
        <v>369.08144277999997</v>
      </c>
      <c r="D1269" s="13">
        <f ca="1">IF(A1269&lt;$B$1,VLOOKUP(A1269,[1]DI!$A$4:$B$15000,2,FALSE),0)</f>
        <v>0.1115</v>
      </c>
      <c r="E1269" s="14">
        <f t="shared" ca="1" si="450"/>
        <v>1.00041957</v>
      </c>
      <c r="F1269" s="14">
        <f ca="1">(TRUNC(PRODUCT($E$12:$E1268),16))</f>
        <v>1.44210448226281</v>
      </c>
      <c r="G1269" s="14">
        <f t="shared" ca="1" si="451"/>
        <v>1.4354655054865999</v>
      </c>
      <c r="H1269" s="14">
        <f t="shared" ca="1" si="452"/>
        <v>1.0046249599999999</v>
      </c>
      <c r="I1269" s="13">
        <f t="shared" si="446"/>
        <v>0.06</v>
      </c>
      <c r="J1269" s="29">
        <f t="shared" si="443"/>
        <v>45617</v>
      </c>
      <c r="K1269" s="2">
        <f t="shared" si="453"/>
        <v>11</v>
      </c>
      <c r="L1269" s="17">
        <f t="shared" si="454"/>
        <v>11</v>
      </c>
      <c r="M1269" s="12">
        <f t="shared" si="455"/>
        <v>1.0025467210000001</v>
      </c>
      <c r="N1269" s="12">
        <f t="shared" ca="1" si="456"/>
        <v>1.0071834589999999</v>
      </c>
      <c r="O1269" s="179">
        <f t="shared" si="457"/>
        <v>0</v>
      </c>
      <c r="P1269" s="14">
        <f t="shared" ca="1" si="458"/>
        <v>7.6782260000000004</v>
      </c>
      <c r="Q1269" s="14">
        <f t="shared" si="462"/>
        <v>0</v>
      </c>
      <c r="R1269" s="14">
        <f t="shared" ca="1" si="459"/>
        <v>4.9910912999999999</v>
      </c>
      <c r="S1269" s="20">
        <f t="shared" si="444"/>
        <v>0</v>
      </c>
      <c r="T1269" s="14">
        <f t="shared" si="447"/>
        <v>0</v>
      </c>
      <c r="U1269" s="4" t="str">
        <f t="shared" si="460"/>
        <v>A+J=</v>
      </c>
      <c r="V1269" s="29">
        <f t="shared" si="461"/>
        <v>45636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>
        <f t="shared" si="445"/>
        <v>45633</v>
      </c>
      <c r="B1270" s="144">
        <f t="shared" ca="1" si="448"/>
        <v>377.00490922999995</v>
      </c>
      <c r="C1270" s="14">
        <f t="shared" si="449"/>
        <v>369.08144277999997</v>
      </c>
      <c r="D1270" s="13">
        <f ca="1">IF(A1270&lt;$B$1,VLOOKUP(A1270,[1]DI!$A$4:$B$15000,2,FALSE),0)</f>
        <v>0</v>
      </c>
      <c r="E1270" s="14">
        <f t="shared" ca="1" si="450"/>
        <v>1</v>
      </c>
      <c r="F1270" s="14">
        <f ca="1">(TRUNC(PRODUCT($E$12:$E1269),16))</f>
        <v>1.44270954604043</v>
      </c>
      <c r="G1270" s="14">
        <f t="shared" ca="1" si="451"/>
        <v>1.4354655054865999</v>
      </c>
      <c r="H1270" s="14">
        <f t="shared" ca="1" si="452"/>
        <v>1.0050464699999999</v>
      </c>
      <c r="I1270" s="13">
        <f t="shared" si="446"/>
        <v>0.06</v>
      </c>
      <c r="J1270" s="29">
        <f t="shared" si="443"/>
        <v>45617</v>
      </c>
      <c r="K1270" s="2">
        <f t="shared" si="453"/>
        <v>11</v>
      </c>
      <c r="L1270" s="17">
        <f t="shared" si="454"/>
        <v>12</v>
      </c>
      <c r="M1270" s="12">
        <f t="shared" si="455"/>
        <v>1.0027785629999999</v>
      </c>
      <c r="N1270" s="12">
        <f t="shared" ca="1" si="456"/>
        <v>1.007839055</v>
      </c>
      <c r="O1270" s="179">
        <f t="shared" si="457"/>
        <v>0</v>
      </c>
      <c r="P1270" s="14">
        <f t="shared" ca="1" si="458"/>
        <v>7.9234664500000003</v>
      </c>
      <c r="Q1270" s="14">
        <f t="shared" si="462"/>
        <v>0</v>
      </c>
      <c r="R1270" s="14">
        <f t="shared" ca="1" si="459"/>
        <v>4.9910912999999999</v>
      </c>
      <c r="S1270" s="20">
        <f t="shared" si="444"/>
        <v>0</v>
      </c>
      <c r="T1270" s="14">
        <f t="shared" si="447"/>
        <v>0</v>
      </c>
      <c r="U1270" s="4" t="str">
        <f t="shared" si="460"/>
        <v>A+J=</v>
      </c>
      <c r="V1270" s="29">
        <f t="shared" si="461"/>
        <v>45636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>
        <f t="shared" si="445"/>
        <v>45634</v>
      </c>
      <c r="B1271" s="144">
        <f t="shared" ca="1" si="448"/>
        <v>377.00490922999995</v>
      </c>
      <c r="C1271" s="14">
        <f t="shared" si="449"/>
        <v>369.08144277999997</v>
      </c>
      <c r="D1271" s="13">
        <f ca="1">IF(A1271&lt;$B$1,VLOOKUP(A1271,[1]DI!$A$4:$B$15000,2,FALSE),0)</f>
        <v>0</v>
      </c>
      <c r="E1271" s="14">
        <f t="shared" ca="1" si="450"/>
        <v>1</v>
      </c>
      <c r="F1271" s="14">
        <f ca="1">(TRUNC(PRODUCT($E$12:$E1270),16))</f>
        <v>1.44270954604043</v>
      </c>
      <c r="G1271" s="14">
        <f t="shared" ca="1" si="451"/>
        <v>1.4354655054865999</v>
      </c>
      <c r="H1271" s="14">
        <f t="shared" ca="1" si="452"/>
        <v>1.0050464699999999</v>
      </c>
      <c r="I1271" s="13">
        <f t="shared" si="446"/>
        <v>0.06</v>
      </c>
      <c r="J1271" s="29">
        <f t="shared" si="443"/>
        <v>45617</v>
      </c>
      <c r="K1271" s="2">
        <f t="shared" si="453"/>
        <v>11</v>
      </c>
      <c r="L1271" s="17">
        <f t="shared" si="454"/>
        <v>12</v>
      </c>
      <c r="M1271" s="12">
        <f t="shared" si="455"/>
        <v>1.0027785629999999</v>
      </c>
      <c r="N1271" s="12">
        <f t="shared" ca="1" si="456"/>
        <v>1.007839055</v>
      </c>
      <c r="O1271" s="179">
        <f t="shared" si="457"/>
        <v>0</v>
      </c>
      <c r="P1271" s="14">
        <f t="shared" ca="1" si="458"/>
        <v>7.9234664500000003</v>
      </c>
      <c r="Q1271" s="14">
        <f t="shared" si="462"/>
        <v>0</v>
      </c>
      <c r="R1271" s="14">
        <f t="shared" ca="1" si="459"/>
        <v>4.9910912999999999</v>
      </c>
      <c r="S1271" s="20">
        <f t="shared" si="444"/>
        <v>0</v>
      </c>
      <c r="T1271" s="14">
        <f t="shared" si="447"/>
        <v>0</v>
      </c>
      <c r="U1271" s="4" t="str">
        <f t="shared" si="460"/>
        <v>A+J=</v>
      </c>
      <c r="V1271" s="29">
        <f t="shared" si="461"/>
        <v>45636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>
        <f t="shared" si="445"/>
        <v>45635</v>
      </c>
      <c r="B1272" s="144">
        <f t="shared" ca="1" si="448"/>
        <v>377.00490922999995</v>
      </c>
      <c r="C1272" s="14">
        <f t="shared" si="449"/>
        <v>369.08144277999997</v>
      </c>
      <c r="D1272" s="13">
        <f ca="1">IF(A1272&lt;$B$1,VLOOKUP(A1272,[1]DI!$A$4:$B$15000,2,FALSE),0)</f>
        <v>0.1115</v>
      </c>
      <c r="E1272" s="14">
        <f t="shared" ca="1" si="450"/>
        <v>1.00041957</v>
      </c>
      <c r="F1272" s="14">
        <f ca="1">(TRUNC(PRODUCT($E$12:$E1271),16))</f>
        <v>1.44270954604043</v>
      </c>
      <c r="G1272" s="14">
        <f t="shared" ca="1" si="451"/>
        <v>1.4354655054865999</v>
      </c>
      <c r="H1272" s="14">
        <f t="shared" ca="1" si="452"/>
        <v>1.0050464699999999</v>
      </c>
      <c r="I1272" s="13">
        <f t="shared" si="446"/>
        <v>0.06</v>
      </c>
      <c r="J1272" s="29">
        <f t="shared" si="443"/>
        <v>45617</v>
      </c>
      <c r="K1272" s="2">
        <f t="shared" si="453"/>
        <v>12</v>
      </c>
      <c r="L1272" s="17">
        <f t="shared" si="454"/>
        <v>12</v>
      </c>
      <c r="M1272" s="12">
        <f t="shared" si="455"/>
        <v>1.0027785629999999</v>
      </c>
      <c r="N1272" s="12">
        <f t="shared" ca="1" si="456"/>
        <v>1.007839055</v>
      </c>
      <c r="O1272" s="179">
        <f t="shared" si="457"/>
        <v>0</v>
      </c>
      <c r="P1272" s="14">
        <f t="shared" ca="1" si="458"/>
        <v>7.9234664500000003</v>
      </c>
      <c r="Q1272" s="14">
        <f t="shared" si="462"/>
        <v>0</v>
      </c>
      <c r="R1272" s="14">
        <f t="shared" ca="1" si="459"/>
        <v>4.9910912999999999</v>
      </c>
      <c r="S1272" s="20">
        <f t="shared" si="444"/>
        <v>0</v>
      </c>
      <c r="T1272" s="14">
        <f t="shared" si="447"/>
        <v>0</v>
      </c>
      <c r="U1272" s="4" t="str">
        <f t="shared" si="460"/>
        <v>A+J=</v>
      </c>
      <c r="V1272" s="29">
        <f t="shared" si="461"/>
        <v>45636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>
        <f t="shared" si="445"/>
        <v>45636</v>
      </c>
      <c r="B1273" s="144">
        <f t="shared" ca="1" si="448"/>
        <v>377.25031016999998</v>
      </c>
      <c r="C1273" s="14">
        <f t="shared" si="449"/>
        <v>369.08144277999997</v>
      </c>
      <c r="D1273" s="13">
        <f ca="1">IF(A1273&lt;$B$1,VLOOKUP(A1273,[1]DI!$A$4:$B$15000,2,FALSE),0)</f>
        <v>0.1115</v>
      </c>
      <c r="E1273" s="14">
        <f t="shared" ca="1" si="450"/>
        <v>1.00041957</v>
      </c>
      <c r="F1273" s="14">
        <f ca="1">(TRUNC(PRODUCT($E$12:$E1272),16))</f>
        <v>1.44331486368466</v>
      </c>
      <c r="G1273" s="14">
        <f t="shared" ca="1" si="451"/>
        <v>1.4354655054865999</v>
      </c>
      <c r="H1273" s="14">
        <f t="shared" ca="1" si="452"/>
        <v>1.0054681599999999</v>
      </c>
      <c r="I1273" s="13">
        <f t="shared" si="446"/>
        <v>0.06</v>
      </c>
      <c r="J1273" s="29">
        <f t="shared" si="443"/>
        <v>45617</v>
      </c>
      <c r="K1273" s="2">
        <f t="shared" si="453"/>
        <v>13</v>
      </c>
      <c r="L1273" s="17">
        <f t="shared" si="454"/>
        <v>13</v>
      </c>
      <c r="M1273" s="12">
        <f t="shared" si="455"/>
        <v>1.0030104580000001</v>
      </c>
      <c r="N1273" s="12">
        <f t="shared" ca="1" si="456"/>
        <v>1.0084950800000001</v>
      </c>
      <c r="O1273" s="179">
        <f t="shared" si="457"/>
        <v>32</v>
      </c>
      <c r="P1273" s="14">
        <f t="shared" ca="1" si="458"/>
        <v>8.1688673899999991</v>
      </c>
      <c r="Q1273" s="14">
        <f t="shared" si="462"/>
        <v>0</v>
      </c>
      <c r="R1273" s="14">
        <f t="shared" ca="1" si="459"/>
        <v>8.1688673899999991</v>
      </c>
      <c r="S1273" s="20">
        <f t="shared" si="444"/>
        <v>1</v>
      </c>
      <c r="T1273" s="14">
        <f t="shared" si="447"/>
        <v>369.08144277999997</v>
      </c>
      <c r="U1273" s="4" t="str">
        <f t="shared" si="460"/>
        <v>A+J=</v>
      </c>
      <c r="V1273" s="29">
        <f t="shared" si="461"/>
        <v>45636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>
        <f t="shared" si="445"/>
        <v>45637</v>
      </c>
      <c r="B1274" s="144">
        <f t="shared" ca="1" si="448"/>
        <v>8.1741846599999999</v>
      </c>
      <c r="C1274" s="14">
        <f t="shared" si="449"/>
        <v>0</v>
      </c>
      <c r="D1274" s="13">
        <f ca="1">IF(A1274&lt;$B$1,VLOOKUP(A1274,[1]DI!$A$4:$B$15000,2,FALSE),0)</f>
        <v>0.1115</v>
      </c>
      <c r="E1274" s="14">
        <f t="shared" ca="1" si="450"/>
        <v>1.00041957</v>
      </c>
      <c r="F1274" s="14">
        <f ca="1">(TRUNC(PRODUCT($E$12:$E1273),16))</f>
        <v>1.4439204353020201</v>
      </c>
      <c r="G1274" s="14">
        <f t="shared" ca="1" si="451"/>
        <v>1.44331486368466</v>
      </c>
      <c r="H1274" s="14">
        <f t="shared" ca="1" si="452"/>
        <v>1.00041957</v>
      </c>
      <c r="I1274" s="13">
        <f t="shared" si="446"/>
        <v>0.06</v>
      </c>
      <c r="J1274" s="29">
        <f t="shared" ref="J1274:J1291" si="463">IF(O1273&gt;0,A1273,J1273)</f>
        <v>45636</v>
      </c>
      <c r="K1274" s="2">
        <f t="shared" si="453"/>
        <v>1</v>
      </c>
      <c r="L1274" s="17">
        <f t="shared" si="454"/>
        <v>1</v>
      </c>
      <c r="M1274" s="12">
        <f t="shared" si="455"/>
        <v>1.0002312529999999</v>
      </c>
      <c r="N1274" s="12">
        <f t="shared" ca="1" si="456"/>
        <v>1.00065092</v>
      </c>
      <c r="O1274" s="179">
        <f t="shared" si="457"/>
        <v>0</v>
      </c>
      <c r="P1274" s="14">
        <f t="shared" ca="1" si="458"/>
        <v>8.1741846599999999</v>
      </c>
      <c r="Q1274" s="14">
        <f t="shared" si="462"/>
        <v>0</v>
      </c>
      <c r="R1274" s="14">
        <f t="shared" ca="1" si="459"/>
        <v>8.1688673899999991</v>
      </c>
      <c r="S1274" s="20">
        <f t="shared" si="444"/>
        <v>0</v>
      </c>
      <c r="T1274" s="14">
        <f t="shared" si="447"/>
        <v>0</v>
      </c>
      <c r="U1274" s="4">
        <f t="shared" si="460"/>
        <v>0</v>
      </c>
      <c r="V1274" s="29">
        <f t="shared" si="461"/>
        <v>0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>
        <f t="shared" si="445"/>
        <v>45638</v>
      </c>
      <c r="B1275" s="144">
        <f t="shared" ca="1" si="448"/>
        <v>8.1795054300000007</v>
      </c>
      <c r="C1275" s="14">
        <f t="shared" si="449"/>
        <v>0</v>
      </c>
      <c r="D1275" s="13">
        <f ca="1">IF(A1275&lt;$B$1,VLOOKUP(A1275,[1]DI!$A$4:$B$15000,2,FALSE),0)</f>
        <v>0.1215</v>
      </c>
      <c r="E1275" s="14">
        <f t="shared" ca="1" si="450"/>
        <v>1.00045513</v>
      </c>
      <c r="F1275" s="14">
        <f ca="1">(TRUNC(PRODUCT($E$12:$E1274),16))</f>
        <v>1.4445262609990599</v>
      </c>
      <c r="G1275" s="14">
        <f t="shared" ca="1" si="451"/>
        <v>1.44331486368466</v>
      </c>
      <c r="H1275" s="14">
        <f t="shared" ca="1" si="452"/>
        <v>1.0008393200000001</v>
      </c>
      <c r="I1275" s="13">
        <f t="shared" si="446"/>
        <v>0.06</v>
      </c>
      <c r="J1275" s="29">
        <f t="shared" si="463"/>
        <v>45636</v>
      </c>
      <c r="K1275" s="2">
        <f t="shared" si="453"/>
        <v>2</v>
      </c>
      <c r="L1275" s="17">
        <f t="shared" si="454"/>
        <v>2</v>
      </c>
      <c r="M1275" s="12">
        <f t="shared" si="455"/>
        <v>1.000462559</v>
      </c>
      <c r="N1275" s="12">
        <f t="shared" ca="1" si="456"/>
        <v>1.001302267</v>
      </c>
      <c r="O1275" s="179">
        <f t="shared" si="457"/>
        <v>0</v>
      </c>
      <c r="P1275" s="14">
        <f t="shared" ca="1" si="458"/>
        <v>8.1795054300000007</v>
      </c>
      <c r="Q1275" s="14">
        <f t="shared" si="462"/>
        <v>0</v>
      </c>
      <c r="R1275" s="14">
        <f t="shared" ca="1" si="459"/>
        <v>8.1688673899999991</v>
      </c>
      <c r="S1275" s="20">
        <f t="shared" si="444"/>
        <v>0</v>
      </c>
      <c r="T1275" s="14">
        <f t="shared" si="447"/>
        <v>0</v>
      </c>
      <c r="U1275" s="4">
        <f t="shared" si="460"/>
        <v>0</v>
      </c>
      <c r="V1275" s="29">
        <f t="shared" si="461"/>
        <v>0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>
        <f t="shared" si="445"/>
        <v>45639</v>
      </c>
      <c r="B1276" s="144">
        <f t="shared" ca="1" si="448"/>
        <v>8.1851205500000006</v>
      </c>
      <c r="C1276" s="14">
        <f t="shared" si="449"/>
        <v>0</v>
      </c>
      <c r="D1276" s="13">
        <f ca="1">IF(A1276&lt;$B$1,VLOOKUP(A1276,[1]DI!$A$4:$B$15000,2,FALSE),0)</f>
        <v>0.1215</v>
      </c>
      <c r="E1276" s="14">
        <f t="shared" ca="1" si="450"/>
        <v>1.00045513</v>
      </c>
      <c r="F1276" s="14">
        <f ca="1">(TRUNC(PRODUCT($E$12:$E1275),16))</f>
        <v>1.44518370823623</v>
      </c>
      <c r="G1276" s="14">
        <f t="shared" ca="1" si="451"/>
        <v>1.44331486368466</v>
      </c>
      <c r="H1276" s="14">
        <f t="shared" ca="1" si="452"/>
        <v>1.00129483</v>
      </c>
      <c r="I1276" s="13">
        <f t="shared" si="446"/>
        <v>0.06</v>
      </c>
      <c r="J1276" s="29">
        <f t="shared" si="463"/>
        <v>45636</v>
      </c>
      <c r="K1276" s="2">
        <f t="shared" si="453"/>
        <v>3</v>
      </c>
      <c r="L1276" s="17">
        <f t="shared" si="454"/>
        <v>3</v>
      </c>
      <c r="M1276" s="12">
        <f t="shared" si="455"/>
        <v>1.0006939180000001</v>
      </c>
      <c r="N1276" s="12">
        <f t="shared" ca="1" si="456"/>
        <v>1.001989647</v>
      </c>
      <c r="O1276" s="179">
        <f t="shared" si="457"/>
        <v>0</v>
      </c>
      <c r="P1276" s="14">
        <f t="shared" ca="1" si="458"/>
        <v>8.1851205500000006</v>
      </c>
      <c r="Q1276" s="14">
        <f t="shared" si="462"/>
        <v>0</v>
      </c>
      <c r="R1276" s="14">
        <f t="shared" ca="1" si="459"/>
        <v>8.1688673899999991</v>
      </c>
      <c r="S1276" s="20">
        <f t="shared" si="444"/>
        <v>0</v>
      </c>
      <c r="T1276" s="14">
        <f t="shared" si="447"/>
        <v>0</v>
      </c>
      <c r="U1276" s="4">
        <f t="shared" si="460"/>
        <v>0</v>
      </c>
      <c r="V1276" s="29">
        <f t="shared" si="461"/>
        <v>0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>
        <f t="shared" si="445"/>
        <v>45640</v>
      </c>
      <c r="B1277" s="144">
        <f t="shared" ref="B1277:B1291" ca="1" si="464">IF(A1277&lt;=TODAY(),C1277+P1277,IF(AND(A1277&gt;TODAY(),A1277&lt;=$B$1),IF(VLOOKUP(TODAY(),$A$10:$D$5000,4,FALSE)=0,"n.d",C1277+P1277),"n.d"))</f>
        <v>8.1907395399999992</v>
      </c>
      <c r="C1277" s="14">
        <f t="shared" ref="C1277:C1291" si="465">(C1276-T1276)</f>
        <v>0</v>
      </c>
      <c r="D1277" s="13">
        <f ca="1">IF(A1277&lt;$B$1,VLOOKUP(A1277,[1]DI!$A$4:$B$15000,2,FALSE),0)</f>
        <v>0</v>
      </c>
      <c r="E1277" s="14">
        <f t="shared" ref="E1277:E1291" ca="1" si="466">ROUND(((1+D1277)^(1/252)),8)</f>
        <v>1</v>
      </c>
      <c r="F1277" s="14">
        <f ca="1">(TRUNC(PRODUCT($E$12:$E1276),16))</f>
        <v>1.4458414546973599</v>
      </c>
      <c r="G1277" s="14">
        <f t="shared" ref="G1277:G1291" ca="1" si="467">IF(O1276&gt;0,F1276,G1276)</f>
        <v>1.44331486368466</v>
      </c>
      <c r="H1277" s="14">
        <f t="shared" ref="H1277:H1291" ca="1" si="468">ROUND(F1277/G1277,8)</f>
        <v>1.0017505499999999</v>
      </c>
      <c r="I1277" s="13">
        <f t="shared" si="446"/>
        <v>0.06</v>
      </c>
      <c r="J1277" s="29">
        <f t="shared" si="463"/>
        <v>45636</v>
      </c>
      <c r="K1277" s="2">
        <f t="shared" ref="K1277:K1291" si="469">IF(A1277&gt;J1277,IF(NETWORKDAYS(J1277,A1277,$Y$160:$Y$544)-1=0,1,NETWORKDAYS(J1277,A1277,$Y$160:$Y$544)-1),0)</f>
        <v>3</v>
      </c>
      <c r="L1277" s="17">
        <f t="shared" ref="L1277:L1291" si="470">IF(AND(K1277=1,K1276=1),1,IF(K1277&gt;0,IF(K1277=K1276,K1277+1,K1277),0))</f>
        <v>4</v>
      </c>
      <c r="M1277" s="12">
        <f t="shared" ref="M1277:M1291" si="471">ROUND((I1277+1)^(L1277/252),9)</f>
        <v>1.0009253309999999</v>
      </c>
      <c r="N1277" s="12">
        <f t="shared" ref="N1277:N1291" ca="1" si="472">ROUND(H1277*M1277,9)</f>
        <v>1.002677501</v>
      </c>
      <c r="O1277" s="179">
        <f t="shared" ref="O1277:O1291" si="473">IF(VLOOKUP(A1277,Z$12:AG$150,8)=VLOOKUP(A1276,Z$12:AG$150,8),0,VLOOKUP(A1277,Z$12:AG$150,8))</f>
        <v>0</v>
      </c>
      <c r="P1277" s="14">
        <f t="shared" ref="P1277:P1291" ca="1" si="474">TRUNC(((N1277-1)*C1277),8)+TRUNC(R1276*N1277,8)</f>
        <v>8.1907395399999992</v>
      </c>
      <c r="Q1277" s="14">
        <f t="shared" si="462"/>
        <v>0</v>
      </c>
      <c r="R1277" s="14">
        <f t="shared" ref="R1277:R1291" ca="1" si="475">IF(O1277&gt;0,P1277-Q1277,R1276)</f>
        <v>8.1688673899999991</v>
      </c>
      <c r="S1277" s="20">
        <f t="shared" si="444"/>
        <v>0</v>
      </c>
      <c r="T1277" s="14">
        <f t="shared" ref="T1277:T1291" si="476">IF(S1277&gt;0,TRUNC(S1277*C1277,8),0)</f>
        <v>0</v>
      </c>
      <c r="U1277" s="4">
        <f t="shared" ref="U1277:U1291" si="477">IF(O1276&gt;0,VLOOKUP(O1276,Y$12:AI$150,10),U1276)</f>
        <v>0</v>
      </c>
      <c r="V1277" s="29">
        <f t="shared" ref="V1277:V1291" si="478">IF(O1276&gt;0,VLOOKUP(O1276,Y$12:AI$150,11),V1276)</f>
        <v>0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>
        <f t="shared" si="445"/>
        <v>45641</v>
      </c>
      <c r="B1278" s="144">
        <f t="shared" ca="1" si="464"/>
        <v>8.1907395399999992</v>
      </c>
      <c r="C1278" s="14">
        <f t="shared" si="465"/>
        <v>0</v>
      </c>
      <c r="D1278" s="13">
        <f ca="1">IF(A1278&lt;$B$1,VLOOKUP(A1278,[1]DI!$A$4:$B$15000,2,FALSE),0)</f>
        <v>0</v>
      </c>
      <c r="E1278" s="14">
        <f t="shared" ca="1" si="466"/>
        <v>1</v>
      </c>
      <c r="F1278" s="14">
        <f ca="1">(TRUNC(PRODUCT($E$12:$E1277),16))</f>
        <v>1.4458414546973599</v>
      </c>
      <c r="G1278" s="14">
        <f t="shared" ca="1" si="467"/>
        <v>1.44331486368466</v>
      </c>
      <c r="H1278" s="14">
        <f t="shared" ca="1" si="468"/>
        <v>1.0017505499999999</v>
      </c>
      <c r="I1278" s="13">
        <f t="shared" si="446"/>
        <v>0.06</v>
      </c>
      <c r="J1278" s="29">
        <f t="shared" si="463"/>
        <v>45636</v>
      </c>
      <c r="K1278" s="2">
        <f t="shared" si="469"/>
        <v>3</v>
      </c>
      <c r="L1278" s="17">
        <f t="shared" si="470"/>
        <v>4</v>
      </c>
      <c r="M1278" s="12">
        <f t="shared" si="471"/>
        <v>1.0009253309999999</v>
      </c>
      <c r="N1278" s="12">
        <f t="shared" ca="1" si="472"/>
        <v>1.002677501</v>
      </c>
      <c r="O1278" s="179">
        <f t="shared" si="473"/>
        <v>0</v>
      </c>
      <c r="P1278" s="14">
        <f t="shared" ca="1" si="474"/>
        <v>8.1907395399999992</v>
      </c>
      <c r="Q1278" s="14">
        <f t="shared" si="462"/>
        <v>0</v>
      </c>
      <c r="R1278" s="14">
        <f t="shared" ca="1" si="475"/>
        <v>8.1688673899999991</v>
      </c>
      <c r="S1278" s="20">
        <f t="shared" si="444"/>
        <v>0</v>
      </c>
      <c r="T1278" s="14">
        <f t="shared" si="476"/>
        <v>0</v>
      </c>
      <c r="U1278" s="4">
        <f t="shared" si="477"/>
        <v>0</v>
      </c>
      <c r="V1278" s="29">
        <f t="shared" si="478"/>
        <v>0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>
        <f t="shared" si="445"/>
        <v>45642</v>
      </c>
      <c r="B1279" s="144">
        <f t="shared" ca="1" si="464"/>
        <v>8.1907395399999992</v>
      </c>
      <c r="C1279" s="14">
        <f t="shared" si="465"/>
        <v>0</v>
      </c>
      <c r="D1279" s="13">
        <f ca="1">IF(A1279&lt;$B$1,VLOOKUP(A1279,[1]DI!$A$4:$B$15000,2,FALSE),0)</f>
        <v>0.1215</v>
      </c>
      <c r="E1279" s="14">
        <f t="shared" ca="1" si="466"/>
        <v>1.00045513</v>
      </c>
      <c r="F1279" s="14">
        <f ca="1">(TRUNC(PRODUCT($E$12:$E1278),16))</f>
        <v>1.4458414546973599</v>
      </c>
      <c r="G1279" s="14">
        <f t="shared" ca="1" si="467"/>
        <v>1.44331486368466</v>
      </c>
      <c r="H1279" s="14">
        <f t="shared" ca="1" si="468"/>
        <v>1.0017505499999999</v>
      </c>
      <c r="I1279" s="13">
        <f t="shared" si="446"/>
        <v>0.06</v>
      </c>
      <c r="J1279" s="29">
        <f t="shared" si="463"/>
        <v>45636</v>
      </c>
      <c r="K1279" s="2">
        <f t="shared" si="469"/>
        <v>4</v>
      </c>
      <c r="L1279" s="17">
        <f t="shared" si="470"/>
        <v>4</v>
      </c>
      <c r="M1279" s="12">
        <f t="shared" si="471"/>
        <v>1.0009253309999999</v>
      </c>
      <c r="N1279" s="12">
        <f t="shared" ca="1" si="472"/>
        <v>1.002677501</v>
      </c>
      <c r="O1279" s="179">
        <f t="shared" si="473"/>
        <v>0</v>
      </c>
      <c r="P1279" s="14">
        <f t="shared" ca="1" si="474"/>
        <v>8.1907395399999992</v>
      </c>
      <c r="Q1279" s="14">
        <f t="shared" si="462"/>
        <v>0</v>
      </c>
      <c r="R1279" s="14">
        <f t="shared" ca="1" si="475"/>
        <v>8.1688673899999991</v>
      </c>
      <c r="S1279" s="20">
        <f t="shared" si="444"/>
        <v>0</v>
      </c>
      <c r="T1279" s="14">
        <f t="shared" si="476"/>
        <v>0</v>
      </c>
      <c r="U1279" s="4">
        <f t="shared" si="477"/>
        <v>0</v>
      </c>
      <c r="V1279" s="29">
        <f t="shared" si="478"/>
        <v>0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>
        <f t="shared" si="445"/>
        <v>45643</v>
      </c>
      <c r="B1280" s="144">
        <f t="shared" ca="1" si="464"/>
        <v>8.1963623200000004</v>
      </c>
      <c r="C1280" s="14">
        <f t="shared" si="465"/>
        <v>0</v>
      </c>
      <c r="D1280" s="13">
        <f ca="1">IF(A1280&lt;$B$1,VLOOKUP(A1280,[1]DI!$A$4:$B$15000,2,FALSE),0)</f>
        <v>0.1215</v>
      </c>
      <c r="E1280" s="14">
        <f t="shared" ca="1" si="466"/>
        <v>1.00045513</v>
      </c>
      <c r="F1280" s="14">
        <f ca="1">(TRUNC(PRODUCT($E$12:$E1279),16))</f>
        <v>1.4464995005186301</v>
      </c>
      <c r="G1280" s="14">
        <f t="shared" ca="1" si="467"/>
        <v>1.44331486368466</v>
      </c>
      <c r="H1280" s="14">
        <f t="shared" ca="1" si="468"/>
        <v>1.00220647</v>
      </c>
      <c r="I1280" s="13">
        <f t="shared" si="446"/>
        <v>0.06</v>
      </c>
      <c r="J1280" s="29">
        <f t="shared" si="463"/>
        <v>45636</v>
      </c>
      <c r="K1280" s="2">
        <f t="shared" si="469"/>
        <v>5</v>
      </c>
      <c r="L1280" s="17">
        <f t="shared" si="470"/>
        <v>5</v>
      </c>
      <c r="M1280" s="12">
        <f t="shared" si="471"/>
        <v>1.001156798</v>
      </c>
      <c r="N1280" s="12">
        <f t="shared" ca="1" si="472"/>
        <v>1.00336582</v>
      </c>
      <c r="O1280" s="179">
        <f t="shared" si="473"/>
        <v>0</v>
      </c>
      <c r="P1280" s="14">
        <f t="shared" ca="1" si="474"/>
        <v>8.1963623200000004</v>
      </c>
      <c r="Q1280" s="14">
        <f t="shared" si="462"/>
        <v>0</v>
      </c>
      <c r="R1280" s="14">
        <f t="shared" ca="1" si="475"/>
        <v>8.1688673899999991</v>
      </c>
      <c r="S1280" s="20">
        <f t="shared" si="444"/>
        <v>0</v>
      </c>
      <c r="T1280" s="14">
        <f t="shared" si="476"/>
        <v>0</v>
      </c>
      <c r="U1280" s="4">
        <f t="shared" si="477"/>
        <v>0</v>
      </c>
      <c r="V1280" s="29">
        <f t="shared" si="478"/>
        <v>0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>
        <f t="shared" si="445"/>
        <v>45644</v>
      </c>
      <c r="B1281" s="144">
        <f t="shared" ca="1" si="464"/>
        <v>8.2019890800000006</v>
      </c>
      <c r="C1281" s="14">
        <f t="shared" si="465"/>
        <v>0</v>
      </c>
      <c r="D1281" s="13">
        <f ca="1">IF(A1281&lt;$B$1,VLOOKUP(A1281,[1]DI!$A$4:$B$15000,2,FALSE),0)</f>
        <v>0.1215</v>
      </c>
      <c r="E1281" s="14">
        <f t="shared" ca="1" si="466"/>
        <v>1.00045513</v>
      </c>
      <c r="F1281" s="14">
        <f ca="1">(TRUNC(PRODUCT($E$12:$E1280),16))</f>
        <v>1.4471578458362999</v>
      </c>
      <c r="G1281" s="14">
        <f t="shared" ca="1" si="467"/>
        <v>1.44331486368466</v>
      </c>
      <c r="H1281" s="14">
        <f t="shared" ca="1" si="468"/>
        <v>1.00266261</v>
      </c>
      <c r="I1281" s="13">
        <f t="shared" si="446"/>
        <v>0.06</v>
      </c>
      <c r="J1281" s="29">
        <f t="shared" si="463"/>
        <v>45636</v>
      </c>
      <c r="K1281" s="2">
        <f t="shared" si="469"/>
        <v>6</v>
      </c>
      <c r="L1281" s="17">
        <f t="shared" si="470"/>
        <v>6</v>
      </c>
      <c r="M1281" s="12">
        <f t="shared" si="471"/>
        <v>1.0013883180000001</v>
      </c>
      <c r="N1281" s="12">
        <f t="shared" ca="1" si="472"/>
        <v>1.004054625</v>
      </c>
      <c r="O1281" s="179">
        <f t="shared" si="473"/>
        <v>0</v>
      </c>
      <c r="P1281" s="14">
        <f t="shared" ca="1" si="474"/>
        <v>8.2019890800000006</v>
      </c>
      <c r="Q1281" s="14">
        <f t="shared" si="462"/>
        <v>0</v>
      </c>
      <c r="R1281" s="14">
        <f t="shared" ca="1" si="475"/>
        <v>8.1688673899999991</v>
      </c>
      <c r="S1281" s="20">
        <f t="shared" si="444"/>
        <v>0</v>
      </c>
      <c r="T1281" s="14">
        <f t="shared" si="476"/>
        <v>0</v>
      </c>
      <c r="U1281" s="4">
        <f t="shared" si="477"/>
        <v>0</v>
      </c>
      <c r="V1281" s="29">
        <f t="shared" si="478"/>
        <v>0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>
        <f t="shared" si="445"/>
        <v>45645</v>
      </c>
      <c r="B1282" s="144">
        <f t="shared" ca="1" si="464"/>
        <v>8.2076196199999991</v>
      </c>
      <c r="C1282" s="14">
        <f t="shared" si="465"/>
        <v>0</v>
      </c>
      <c r="D1282" s="13">
        <f ca="1">IF(A1282&lt;$B$1,VLOOKUP(A1282,[1]DI!$A$4:$B$15000,2,FALSE),0)</f>
        <v>0.1215</v>
      </c>
      <c r="E1282" s="14">
        <f t="shared" ca="1" si="466"/>
        <v>1.00045513</v>
      </c>
      <c r="F1282" s="14">
        <f ca="1">(TRUNC(PRODUCT($E$12:$E1281),16))</f>
        <v>1.44781649078668</v>
      </c>
      <c r="G1282" s="14">
        <f t="shared" ca="1" si="467"/>
        <v>1.44331486368466</v>
      </c>
      <c r="H1282" s="14">
        <f t="shared" ca="1" si="468"/>
        <v>1.00311895</v>
      </c>
      <c r="I1282" s="13">
        <f t="shared" si="446"/>
        <v>0.06</v>
      </c>
      <c r="J1282" s="29">
        <f t="shared" si="463"/>
        <v>45636</v>
      </c>
      <c r="K1282" s="2">
        <f t="shared" si="469"/>
        <v>7</v>
      </c>
      <c r="L1282" s="17">
        <f t="shared" si="470"/>
        <v>7</v>
      </c>
      <c r="M1282" s="12">
        <f t="shared" si="471"/>
        <v>1.001619891</v>
      </c>
      <c r="N1282" s="12">
        <f t="shared" ca="1" si="472"/>
        <v>1.0047438930000001</v>
      </c>
      <c r="O1282" s="179">
        <f t="shared" si="473"/>
        <v>0</v>
      </c>
      <c r="P1282" s="14">
        <f t="shared" ca="1" si="474"/>
        <v>8.2076196199999991</v>
      </c>
      <c r="Q1282" s="14">
        <f t="shared" si="462"/>
        <v>0</v>
      </c>
      <c r="R1282" s="14">
        <f t="shared" ca="1" si="475"/>
        <v>8.1688673899999991</v>
      </c>
      <c r="S1282" s="20">
        <f t="shared" si="444"/>
        <v>0</v>
      </c>
      <c r="T1282" s="14">
        <f t="shared" si="476"/>
        <v>0</v>
      </c>
      <c r="U1282" s="4">
        <f t="shared" si="477"/>
        <v>0</v>
      </c>
      <c r="V1282" s="29">
        <f t="shared" si="478"/>
        <v>0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>
        <f t="shared" si="445"/>
        <v>45646</v>
      </c>
      <c r="B1283" s="144">
        <f t="shared" ca="1" si="464"/>
        <v>8.2132540600000006</v>
      </c>
      <c r="C1283" s="14">
        <f t="shared" si="465"/>
        <v>0</v>
      </c>
      <c r="D1283" s="13">
        <f ca="1">IF(A1283&lt;$B$1,VLOOKUP(A1283,[1]DI!$A$4:$B$15000,2,FALSE),0)</f>
        <v>0.1215</v>
      </c>
      <c r="E1283" s="14">
        <f t="shared" ca="1" si="466"/>
        <v>1.00045513</v>
      </c>
      <c r="F1283" s="14">
        <f ca="1">(TRUNC(PRODUCT($E$12:$E1282),16))</f>
        <v>1.44847543550613</v>
      </c>
      <c r="G1283" s="14">
        <f t="shared" ca="1" si="467"/>
        <v>1.44331486368466</v>
      </c>
      <c r="H1283" s="14">
        <f t="shared" ca="1" si="468"/>
        <v>1.0035755</v>
      </c>
      <c r="I1283" s="13">
        <f t="shared" si="446"/>
        <v>0.06</v>
      </c>
      <c r="J1283" s="29">
        <f t="shared" si="463"/>
        <v>45636</v>
      </c>
      <c r="K1283" s="2">
        <f t="shared" si="469"/>
        <v>8</v>
      </c>
      <c r="L1283" s="17">
        <f t="shared" si="470"/>
        <v>8</v>
      </c>
      <c r="M1283" s="12">
        <f t="shared" si="471"/>
        <v>1.0018515189999999</v>
      </c>
      <c r="N1283" s="12">
        <f t="shared" ca="1" si="472"/>
        <v>1.005433639</v>
      </c>
      <c r="O1283" s="179">
        <f t="shared" si="473"/>
        <v>0</v>
      </c>
      <c r="P1283" s="14">
        <f t="shared" ca="1" si="474"/>
        <v>8.2132540600000006</v>
      </c>
      <c r="Q1283" s="14">
        <f t="shared" si="462"/>
        <v>0</v>
      </c>
      <c r="R1283" s="14">
        <f t="shared" ca="1" si="475"/>
        <v>8.1688673899999991</v>
      </c>
      <c r="S1283" s="20">
        <f t="shared" si="444"/>
        <v>0</v>
      </c>
      <c r="T1283" s="14">
        <f t="shared" si="476"/>
        <v>0</v>
      </c>
      <c r="U1283" s="4">
        <f t="shared" si="477"/>
        <v>0</v>
      </c>
      <c r="V1283" s="29">
        <f t="shared" si="478"/>
        <v>0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>
        <f t="shared" si="445"/>
        <v>45647</v>
      </c>
      <c r="B1284" s="144">
        <f t="shared" ca="1" si="464"/>
        <v>8.2188923799999998</v>
      </c>
      <c r="C1284" s="14">
        <f t="shared" si="465"/>
        <v>0</v>
      </c>
      <c r="D1284" s="13">
        <f ca="1">IF(A1284&lt;$B$1,VLOOKUP(A1284,[1]DI!$A$4:$B$15000,2,FALSE),0)</f>
        <v>0</v>
      </c>
      <c r="E1284" s="14">
        <f t="shared" ca="1" si="466"/>
        <v>1</v>
      </c>
      <c r="F1284" s="14">
        <f ca="1">(TRUNC(PRODUCT($E$12:$E1283),16))</f>
        <v>1.44913468013109</v>
      </c>
      <c r="G1284" s="14">
        <f t="shared" ca="1" si="467"/>
        <v>1.44331486368466</v>
      </c>
      <c r="H1284" s="14">
        <f t="shared" ca="1" si="468"/>
        <v>1.00403226</v>
      </c>
      <c r="I1284" s="13">
        <f t="shared" si="446"/>
        <v>0.06</v>
      </c>
      <c r="J1284" s="29">
        <f t="shared" si="463"/>
        <v>45636</v>
      </c>
      <c r="K1284" s="2">
        <f t="shared" si="469"/>
        <v>8</v>
      </c>
      <c r="L1284" s="17">
        <f t="shared" si="470"/>
        <v>9</v>
      </c>
      <c r="M1284" s="12">
        <f t="shared" si="471"/>
        <v>1.0020831990000001</v>
      </c>
      <c r="N1284" s="12">
        <f t="shared" ca="1" si="472"/>
        <v>1.0061238589999999</v>
      </c>
      <c r="O1284" s="179">
        <f t="shared" si="473"/>
        <v>0</v>
      </c>
      <c r="P1284" s="14">
        <f t="shared" ca="1" si="474"/>
        <v>8.2188923799999998</v>
      </c>
      <c r="Q1284" s="14">
        <f t="shared" si="462"/>
        <v>0</v>
      </c>
      <c r="R1284" s="14">
        <f t="shared" ca="1" si="475"/>
        <v>8.1688673899999991</v>
      </c>
      <c r="S1284" s="20">
        <f t="shared" si="444"/>
        <v>0</v>
      </c>
      <c r="T1284" s="14">
        <f t="shared" si="476"/>
        <v>0</v>
      </c>
      <c r="U1284" s="4">
        <f t="shared" si="477"/>
        <v>0</v>
      </c>
      <c r="V1284" s="29">
        <f t="shared" si="478"/>
        <v>0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>
        <f t="shared" si="445"/>
        <v>45648</v>
      </c>
      <c r="B1285" s="144">
        <f t="shared" ca="1" si="464"/>
        <v>8.2188923799999998</v>
      </c>
      <c r="C1285" s="14">
        <f t="shared" si="465"/>
        <v>0</v>
      </c>
      <c r="D1285" s="13">
        <f ca="1">IF(A1285&lt;$B$1,VLOOKUP(A1285,[1]DI!$A$4:$B$15000,2,FALSE),0)</f>
        <v>0</v>
      </c>
      <c r="E1285" s="14">
        <f t="shared" ca="1" si="466"/>
        <v>1</v>
      </c>
      <c r="F1285" s="14">
        <f ca="1">(TRUNC(PRODUCT($E$12:$E1284),16))</f>
        <v>1.44913468013109</v>
      </c>
      <c r="G1285" s="14">
        <f t="shared" ca="1" si="467"/>
        <v>1.44331486368466</v>
      </c>
      <c r="H1285" s="14">
        <f t="shared" ca="1" si="468"/>
        <v>1.00403226</v>
      </c>
      <c r="I1285" s="13">
        <f t="shared" si="446"/>
        <v>0.06</v>
      </c>
      <c r="J1285" s="29">
        <f t="shared" si="463"/>
        <v>45636</v>
      </c>
      <c r="K1285" s="2">
        <f t="shared" si="469"/>
        <v>8</v>
      </c>
      <c r="L1285" s="17">
        <f t="shared" si="470"/>
        <v>9</v>
      </c>
      <c r="M1285" s="12">
        <f t="shared" si="471"/>
        <v>1.0020831990000001</v>
      </c>
      <c r="N1285" s="12">
        <f t="shared" ca="1" si="472"/>
        <v>1.0061238589999999</v>
      </c>
      <c r="O1285" s="179">
        <f t="shared" si="473"/>
        <v>0</v>
      </c>
      <c r="P1285" s="14">
        <f t="shared" ca="1" si="474"/>
        <v>8.2188923799999998</v>
      </c>
      <c r="Q1285" s="14">
        <f t="shared" si="462"/>
        <v>0</v>
      </c>
      <c r="R1285" s="14">
        <f t="shared" ca="1" si="475"/>
        <v>8.1688673899999991</v>
      </c>
      <c r="S1285" s="20">
        <f t="shared" si="444"/>
        <v>0</v>
      </c>
      <c r="T1285" s="14">
        <f t="shared" si="476"/>
        <v>0</v>
      </c>
      <c r="U1285" s="4">
        <f t="shared" si="477"/>
        <v>0</v>
      </c>
      <c r="V1285" s="29">
        <f t="shared" si="478"/>
        <v>0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>
        <f t="shared" si="445"/>
        <v>45649</v>
      </c>
      <c r="B1286" s="144">
        <f t="shared" ca="1" si="464"/>
        <v>8.2188923799999998</v>
      </c>
      <c r="C1286" s="14">
        <f t="shared" si="465"/>
        <v>0</v>
      </c>
      <c r="D1286" s="13">
        <f ca="1">IF(A1286&lt;$B$1,VLOOKUP(A1286,[1]DI!$A$4:$B$15000,2,FALSE),0)</f>
        <v>0.1215</v>
      </c>
      <c r="E1286" s="14">
        <f t="shared" ca="1" si="466"/>
        <v>1.00045513</v>
      </c>
      <c r="F1286" s="14">
        <f ca="1">(TRUNC(PRODUCT($E$12:$E1285),16))</f>
        <v>1.44913468013109</v>
      </c>
      <c r="G1286" s="14">
        <f t="shared" ca="1" si="467"/>
        <v>1.44331486368466</v>
      </c>
      <c r="H1286" s="14">
        <f t="shared" ca="1" si="468"/>
        <v>1.00403226</v>
      </c>
      <c r="I1286" s="13">
        <f t="shared" si="446"/>
        <v>0.06</v>
      </c>
      <c r="J1286" s="29">
        <f t="shared" si="463"/>
        <v>45636</v>
      </c>
      <c r="K1286" s="2">
        <f t="shared" si="469"/>
        <v>9</v>
      </c>
      <c r="L1286" s="17">
        <f t="shared" si="470"/>
        <v>9</v>
      </c>
      <c r="M1286" s="12">
        <f t="shared" si="471"/>
        <v>1.0020831990000001</v>
      </c>
      <c r="N1286" s="12">
        <f t="shared" ca="1" si="472"/>
        <v>1.0061238589999999</v>
      </c>
      <c r="O1286" s="179">
        <f t="shared" si="473"/>
        <v>0</v>
      </c>
      <c r="P1286" s="14">
        <f t="shared" ca="1" si="474"/>
        <v>8.2188923799999998</v>
      </c>
      <c r="Q1286" s="14">
        <f t="shared" si="462"/>
        <v>0</v>
      </c>
      <c r="R1286" s="14">
        <f t="shared" ca="1" si="475"/>
        <v>8.1688673899999991</v>
      </c>
      <c r="S1286" s="20">
        <f t="shared" si="444"/>
        <v>0</v>
      </c>
      <c r="T1286" s="14">
        <f t="shared" si="476"/>
        <v>0</v>
      </c>
      <c r="U1286" s="4">
        <f t="shared" si="477"/>
        <v>0</v>
      </c>
      <c r="V1286" s="29">
        <f t="shared" si="478"/>
        <v>0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>
        <f t="shared" si="445"/>
        <v>45650</v>
      </c>
      <c r="B1287" s="144">
        <f t="shared" ca="1" si="464"/>
        <v>8.2245345099999998</v>
      </c>
      <c r="C1287" s="14">
        <f t="shared" si="465"/>
        <v>0</v>
      </c>
      <c r="D1287" s="13">
        <f ca="1">IF(A1287&lt;$B$1,VLOOKUP(A1287,[1]DI!$A$4:$B$15000,2,FALSE),0)</f>
        <v>0.1215</v>
      </c>
      <c r="E1287" s="14">
        <f t="shared" ca="1" si="466"/>
        <v>1.00045513</v>
      </c>
      <c r="F1287" s="14">
        <f ca="1">(TRUNC(PRODUCT($E$12:$E1286),16))</f>
        <v>1.44979422479806</v>
      </c>
      <c r="G1287" s="14">
        <f t="shared" ca="1" si="467"/>
        <v>1.44331486368466</v>
      </c>
      <c r="H1287" s="14">
        <f t="shared" ca="1" si="468"/>
        <v>1.00448922</v>
      </c>
      <c r="I1287" s="13">
        <f t="shared" si="446"/>
        <v>0.06</v>
      </c>
      <c r="J1287" s="29">
        <f t="shared" si="463"/>
        <v>45636</v>
      </c>
      <c r="K1287" s="2">
        <f t="shared" si="469"/>
        <v>10</v>
      </c>
      <c r="L1287" s="17">
        <f t="shared" si="470"/>
        <v>10</v>
      </c>
      <c r="M1287" s="12">
        <f t="shared" si="471"/>
        <v>1.0023149339999999</v>
      </c>
      <c r="N1287" s="12">
        <f t="shared" ca="1" si="472"/>
        <v>1.006814546</v>
      </c>
      <c r="O1287" s="179">
        <f t="shared" si="473"/>
        <v>0</v>
      </c>
      <c r="P1287" s="14">
        <f t="shared" ca="1" si="474"/>
        <v>8.2245345099999998</v>
      </c>
      <c r="Q1287" s="14">
        <f t="shared" si="462"/>
        <v>0</v>
      </c>
      <c r="R1287" s="14">
        <f t="shared" ca="1" si="475"/>
        <v>8.1688673899999991</v>
      </c>
      <c r="S1287" s="20">
        <f t="shared" si="444"/>
        <v>0</v>
      </c>
      <c r="T1287" s="14">
        <f t="shared" si="476"/>
        <v>0</v>
      </c>
      <c r="U1287" s="4">
        <f t="shared" si="477"/>
        <v>0</v>
      </c>
      <c r="V1287" s="29">
        <f t="shared" si="478"/>
        <v>0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>
        <f t="shared" si="445"/>
        <v>45651</v>
      </c>
      <c r="B1288" s="144">
        <f t="shared" ca="1" si="464"/>
        <v>8.2301806000000006</v>
      </c>
      <c r="C1288" s="14">
        <f t="shared" si="465"/>
        <v>0</v>
      </c>
      <c r="D1288" s="13">
        <f ca="1">IF(A1288&lt;$B$1,VLOOKUP(A1288,[1]DI!$A$4:$B$15000,2,FALSE),0)</f>
        <v>0</v>
      </c>
      <c r="E1288" s="14">
        <f t="shared" ca="1" si="466"/>
        <v>1</v>
      </c>
      <c r="F1288" s="14">
        <f ca="1">(TRUNC(PRODUCT($E$12:$E1287),16))</f>
        <v>1.4504540696435899</v>
      </c>
      <c r="G1288" s="14">
        <f t="shared" ca="1" si="467"/>
        <v>1.44331486368466</v>
      </c>
      <c r="H1288" s="14">
        <f t="shared" ca="1" si="468"/>
        <v>1.0049463999999999</v>
      </c>
      <c r="I1288" s="13">
        <f t="shared" si="446"/>
        <v>0.06</v>
      </c>
      <c r="J1288" s="29">
        <f t="shared" si="463"/>
        <v>45636</v>
      </c>
      <c r="K1288" s="2">
        <f t="shared" si="469"/>
        <v>10</v>
      </c>
      <c r="L1288" s="17">
        <f t="shared" si="470"/>
        <v>11</v>
      </c>
      <c r="M1288" s="12">
        <f t="shared" si="471"/>
        <v>1.0025467210000001</v>
      </c>
      <c r="N1288" s="12">
        <f t="shared" ca="1" si="472"/>
        <v>1.007505718</v>
      </c>
      <c r="O1288" s="179">
        <f t="shared" si="473"/>
        <v>0</v>
      </c>
      <c r="P1288" s="14">
        <f t="shared" ca="1" si="474"/>
        <v>8.2301806000000006</v>
      </c>
      <c r="Q1288" s="14">
        <f t="shared" si="462"/>
        <v>0</v>
      </c>
      <c r="R1288" s="14">
        <f t="shared" ca="1" si="475"/>
        <v>8.1688673899999991</v>
      </c>
      <c r="S1288" s="20">
        <f t="shared" si="444"/>
        <v>0</v>
      </c>
      <c r="T1288" s="14">
        <f t="shared" si="476"/>
        <v>0</v>
      </c>
      <c r="U1288" s="4">
        <f t="shared" si="477"/>
        <v>0</v>
      </c>
      <c r="V1288" s="29">
        <f t="shared" si="478"/>
        <v>0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>
        <f t="shared" si="445"/>
        <v>45652</v>
      </c>
      <c r="B1289" s="144">
        <f t="shared" ca="1" si="464"/>
        <v>8.2301806000000006</v>
      </c>
      <c r="C1289" s="14">
        <f t="shared" si="465"/>
        <v>0</v>
      </c>
      <c r="D1289" s="13">
        <f ca="1">IF(A1289&lt;$B$1,VLOOKUP(A1289,[1]DI!$A$4:$B$15000,2,FALSE),0)</f>
        <v>0.1215</v>
      </c>
      <c r="E1289" s="14">
        <f t="shared" ca="1" si="466"/>
        <v>1.00045513</v>
      </c>
      <c r="F1289" s="14">
        <f ca="1">(TRUNC(PRODUCT($E$12:$E1288),16))</f>
        <v>1.4504540696435899</v>
      </c>
      <c r="G1289" s="14">
        <f t="shared" ca="1" si="467"/>
        <v>1.44331486368466</v>
      </c>
      <c r="H1289" s="14">
        <f t="shared" ca="1" si="468"/>
        <v>1.0049463999999999</v>
      </c>
      <c r="I1289" s="13">
        <f t="shared" si="446"/>
        <v>0.06</v>
      </c>
      <c r="J1289" s="29">
        <f t="shared" si="463"/>
        <v>45636</v>
      </c>
      <c r="K1289" s="2">
        <f t="shared" si="469"/>
        <v>11</v>
      </c>
      <c r="L1289" s="17">
        <f t="shared" si="470"/>
        <v>11</v>
      </c>
      <c r="M1289" s="12">
        <f t="shared" si="471"/>
        <v>1.0025467210000001</v>
      </c>
      <c r="N1289" s="12">
        <f t="shared" ca="1" si="472"/>
        <v>1.007505718</v>
      </c>
      <c r="O1289" s="179">
        <f t="shared" si="473"/>
        <v>0</v>
      </c>
      <c r="P1289" s="14">
        <f t="shared" ca="1" si="474"/>
        <v>8.2301806000000006</v>
      </c>
      <c r="Q1289" s="14">
        <f t="shared" si="462"/>
        <v>0</v>
      </c>
      <c r="R1289" s="14">
        <f t="shared" ca="1" si="475"/>
        <v>8.1688673899999991</v>
      </c>
      <c r="S1289" s="20">
        <f t="shared" si="444"/>
        <v>0</v>
      </c>
      <c r="T1289" s="14">
        <f t="shared" si="476"/>
        <v>0</v>
      </c>
      <c r="U1289" s="4">
        <f t="shared" si="477"/>
        <v>0</v>
      </c>
      <c r="V1289" s="29">
        <f t="shared" si="478"/>
        <v>0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>
        <f t="shared" si="445"/>
        <v>45653</v>
      </c>
      <c r="B1290" s="144">
        <f t="shared" ca="1" si="464"/>
        <v>8.2358305200000004</v>
      </c>
      <c r="C1290" s="14">
        <f t="shared" si="465"/>
        <v>0</v>
      </c>
      <c r="D1290" s="13">
        <f ca="1">IF(A1290&lt;$B$1,VLOOKUP(A1290,[1]DI!$A$4:$B$15000,2,FALSE),0)</f>
        <v>0.1215</v>
      </c>
      <c r="E1290" s="14">
        <f t="shared" ca="1" si="466"/>
        <v>1.00045513</v>
      </c>
      <c r="F1290" s="14">
        <f ca="1">(TRUNC(PRODUCT($E$12:$E1289),16))</f>
        <v>1.4511142148043099</v>
      </c>
      <c r="G1290" s="14">
        <f t="shared" ca="1" si="467"/>
        <v>1.44331486368466</v>
      </c>
      <c r="H1290" s="14">
        <f t="shared" ca="1" si="468"/>
        <v>1.00540378</v>
      </c>
      <c r="I1290" s="13">
        <f t="shared" si="446"/>
        <v>0.06</v>
      </c>
      <c r="J1290" s="29">
        <f t="shared" si="463"/>
        <v>45636</v>
      </c>
      <c r="K1290" s="2">
        <f t="shared" si="469"/>
        <v>12</v>
      </c>
      <c r="L1290" s="17">
        <f t="shared" si="470"/>
        <v>12</v>
      </c>
      <c r="M1290" s="12">
        <f t="shared" si="471"/>
        <v>1.0027785629999999</v>
      </c>
      <c r="N1290" s="12">
        <f t="shared" ca="1" si="472"/>
        <v>1.0081973580000001</v>
      </c>
      <c r="O1290" s="179">
        <f t="shared" si="473"/>
        <v>0</v>
      </c>
      <c r="P1290" s="14">
        <f t="shared" ca="1" si="474"/>
        <v>8.2358305200000004</v>
      </c>
      <c r="Q1290" s="14">
        <f t="shared" si="462"/>
        <v>0</v>
      </c>
      <c r="R1290" s="14">
        <f t="shared" ca="1" si="475"/>
        <v>8.1688673899999991</v>
      </c>
      <c r="S1290" s="20">
        <f t="shared" si="444"/>
        <v>0</v>
      </c>
      <c r="T1290" s="14">
        <f t="shared" si="476"/>
        <v>0</v>
      </c>
      <c r="U1290" s="4">
        <f t="shared" si="477"/>
        <v>0</v>
      </c>
      <c r="V1290" s="29">
        <f t="shared" si="478"/>
        <v>0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>
        <f t="shared" si="445"/>
        <v>45654</v>
      </c>
      <c r="B1291" s="144">
        <f t="shared" ca="1" si="464"/>
        <v>8.2414843100000006</v>
      </c>
      <c r="C1291" s="14">
        <f t="shared" si="465"/>
        <v>0</v>
      </c>
      <c r="D1291" s="13">
        <f ca="1">IF(A1291&lt;$B$1,VLOOKUP(A1291,[1]DI!$A$4:$B$15000,2,FALSE),0)</f>
        <v>0</v>
      </c>
      <c r="E1291" s="14">
        <f t="shared" ca="1" si="466"/>
        <v>1</v>
      </c>
      <c r="F1291" s="14">
        <f ca="1">(TRUNC(PRODUCT($E$12:$E1290),16))</f>
        <v>1.45177466041689</v>
      </c>
      <c r="G1291" s="14">
        <f t="shared" ca="1" si="467"/>
        <v>1.44331486368466</v>
      </c>
      <c r="H1291" s="14">
        <f t="shared" ca="1" si="468"/>
        <v>1.0058613700000001</v>
      </c>
      <c r="I1291" s="13">
        <f t="shared" si="446"/>
        <v>0.06</v>
      </c>
      <c r="J1291" s="29">
        <f t="shared" si="463"/>
        <v>45636</v>
      </c>
      <c r="K1291" s="2">
        <f t="shared" si="469"/>
        <v>12</v>
      </c>
      <c r="L1291" s="17">
        <f t="shared" si="470"/>
        <v>13</v>
      </c>
      <c r="M1291" s="12">
        <f t="shared" si="471"/>
        <v>1.0030104580000001</v>
      </c>
      <c r="N1291" s="12">
        <f t="shared" ca="1" si="472"/>
        <v>1.008889473</v>
      </c>
      <c r="O1291" s="179">
        <f t="shared" si="473"/>
        <v>0</v>
      </c>
      <c r="P1291" s="14">
        <f t="shared" ca="1" si="474"/>
        <v>8.2414843100000006</v>
      </c>
      <c r="Q1291" s="14">
        <f t="shared" si="462"/>
        <v>0</v>
      </c>
      <c r="R1291" s="14">
        <f t="shared" ca="1" si="475"/>
        <v>8.1688673899999991</v>
      </c>
      <c r="S1291" s="20">
        <f t="shared" si="444"/>
        <v>0</v>
      </c>
      <c r="T1291" s="14">
        <f t="shared" si="476"/>
        <v>0</v>
      </c>
      <c r="U1291" s="4">
        <f t="shared" si="477"/>
        <v>0</v>
      </c>
      <c r="V1291" s="29">
        <f t="shared" si="478"/>
        <v>0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9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9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9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9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9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9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9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9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9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9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9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9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9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9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9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9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9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9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9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9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9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9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9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9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9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9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9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9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9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9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9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9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9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9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9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9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9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9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9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9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9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9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9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9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9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9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9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9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9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9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9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9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9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9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9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9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9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9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9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9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9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9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9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9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9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9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9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9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9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9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9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9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9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9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9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9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9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9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9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9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9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9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9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9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9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9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9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9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9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9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9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9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9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9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9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9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9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9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9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9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9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9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9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9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9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9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9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9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9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9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9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9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9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9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9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9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9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9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9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9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9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9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9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9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9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9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9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9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9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9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9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9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9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9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9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9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9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9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9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9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9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9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9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9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9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9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9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9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9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9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9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9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9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9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9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9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9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9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9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9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9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9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9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9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9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9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9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9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9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9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9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9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9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9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9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9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9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9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9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9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9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9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9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9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9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9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9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9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9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9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9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9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9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9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9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9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9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9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9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9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9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9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9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9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9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9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9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9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9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9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9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9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9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9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9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9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9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9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9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9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9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9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9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9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9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9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9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9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9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9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9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9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9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9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9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9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9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9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9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9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9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9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9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9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9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9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9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9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9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9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9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9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9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9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9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9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9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9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9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9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9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9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9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9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9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9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9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9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9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9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9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9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9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9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9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9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9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9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9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9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9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9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9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9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9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9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9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9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9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9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9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9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9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9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9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9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9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9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9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9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9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9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9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9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9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9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9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9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9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9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9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9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9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9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9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9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9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9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9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9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9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9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9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9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9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9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9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9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9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9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9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9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9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9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9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9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9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9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9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9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9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9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9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9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9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9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9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9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9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9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9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9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9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9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9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9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9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9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9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9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9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9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9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9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9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9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9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9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9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9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9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9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9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9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9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9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9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9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9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9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9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9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9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9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9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9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9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9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9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9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9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9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9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9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9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9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9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9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9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9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9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9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9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9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9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9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9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9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9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9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9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9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9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9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9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9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9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9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9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9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9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9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9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9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9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9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9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9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9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9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9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9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9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9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9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9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9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9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9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9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9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9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9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9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9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9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9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9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9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9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9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9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9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9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9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9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9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9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9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9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9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9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9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9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9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9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9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9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9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9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9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9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9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9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9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9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9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9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9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9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9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9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9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9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9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9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9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9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9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9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9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9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9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9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9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9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9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9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9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9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9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9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9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9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9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9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9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9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9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9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9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9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9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9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9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9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9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9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9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9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9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9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9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9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9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9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9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9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9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9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9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9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9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9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9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9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9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9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9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183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9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9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9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9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9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9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184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183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183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183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183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183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183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183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183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183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183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183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183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183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183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183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183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183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183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183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183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183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183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183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183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183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183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183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183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183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183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183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183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183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183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183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183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183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183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183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183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183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183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183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183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183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183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183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183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183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183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183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183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183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183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183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183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183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183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183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183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183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183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183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183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183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183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183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183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183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183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183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183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183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183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183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183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183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183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183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183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183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183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183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183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183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183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183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183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183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183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183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183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183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183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183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183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183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183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183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183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183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183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183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183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183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183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183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183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183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183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183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183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183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183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183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183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183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183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183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183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183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183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183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183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183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183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183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183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183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183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183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183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183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183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183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183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183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183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183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183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183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183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183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183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183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183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183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183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183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183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183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183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183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183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183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183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183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183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183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183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183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183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183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183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183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183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183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183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183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183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183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183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183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183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183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183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183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183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183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183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183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185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183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183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183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183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183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183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183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183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183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183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183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183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183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183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183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183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183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183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183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183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183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183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183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183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183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183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183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183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183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183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183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183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183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183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183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183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183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183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183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183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183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183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183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183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183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183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183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183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183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183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183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183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183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183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183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183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183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183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183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183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183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183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183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183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183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183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183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183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183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183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183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183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183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183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183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183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183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183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183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183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183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183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183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183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183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183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183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183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183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183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183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183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183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183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183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183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183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183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183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183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183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183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183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183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183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183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183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183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183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183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183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183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183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183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183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183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183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183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183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183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183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183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183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183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183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183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183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183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183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183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183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183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183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183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183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183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183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183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183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183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183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183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183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183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183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183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183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183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183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183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183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183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183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183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183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183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183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183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183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183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183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183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183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183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183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183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183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183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183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183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183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183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183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183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183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183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183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183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183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183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183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183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183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185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183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183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183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183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183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183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183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183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183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183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183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183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183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183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183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183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183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183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183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183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183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183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183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183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183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183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183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183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183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183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183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183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183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183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183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183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183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183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183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183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183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183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183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183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183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183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183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183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183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183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183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183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183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183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183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183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183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183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183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183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183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183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183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183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183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183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183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183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183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183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183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183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183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183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183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183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183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183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183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183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183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183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183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183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183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183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183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183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183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183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183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183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183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183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183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183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183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183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183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183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183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183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183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183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183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183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183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183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183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183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183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183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183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183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183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183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183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183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183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183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183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183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183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183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183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183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183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183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183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183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183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183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183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183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183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183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183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183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183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183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183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183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183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183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183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183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183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183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183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183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183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183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183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183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183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183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183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183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183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183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183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183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183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183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183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183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183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183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183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183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183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183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183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183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183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183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183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183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183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183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185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183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183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183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183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183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183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183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183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183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183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183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183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183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183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183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183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183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183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183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183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183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183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183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183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183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183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183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183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183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183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183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183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183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183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183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183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183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183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183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183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183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183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183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183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183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183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183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183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183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183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183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183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183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183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183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183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183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183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183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183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183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183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183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183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183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183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183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183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183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183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183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183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183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183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183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183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183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183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183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183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183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183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183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183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183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183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183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183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183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183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183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183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183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183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183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183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183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183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183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183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183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183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183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183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183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183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183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183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183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183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183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183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183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183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183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183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183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183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183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183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183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183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183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183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183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183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183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183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183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183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183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183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183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183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183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183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183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183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183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183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183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183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183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183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183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183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183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183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183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183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183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183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183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183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183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183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183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183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183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183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183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183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183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183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183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183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183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183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183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183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183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183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183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183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183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183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183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183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183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183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183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183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183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185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183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183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183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183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183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183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183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183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183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183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183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183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183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183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183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183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183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183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183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183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183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183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183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183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183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183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183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183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183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183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183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183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183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183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183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183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183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183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183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183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183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183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183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183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183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183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183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183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183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183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183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183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183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183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183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183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183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183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183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183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183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183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183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183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183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183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183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183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183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183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183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183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183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183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183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183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183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183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183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183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183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183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183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183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183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183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183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183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183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183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183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183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183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183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183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183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183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183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183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183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183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183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183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183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183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183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183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183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183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183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183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183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183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183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183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183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183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183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183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183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183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183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183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183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183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183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183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183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183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183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183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183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183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183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183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183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183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183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183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183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183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183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183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183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183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183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183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183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183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183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183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183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183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183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183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183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183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183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183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183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183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183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183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183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183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183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183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183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183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183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183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183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183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183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183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183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183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183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183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183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185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183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183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183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183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183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183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183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183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183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183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183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183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183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183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183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183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183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183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183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183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183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183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183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183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183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183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183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183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183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183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183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183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183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183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183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183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183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183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183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183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183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183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183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183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183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183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183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183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183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183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183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183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183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183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183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183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183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183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183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183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183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183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183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183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183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183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183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183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183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183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183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183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183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183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183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183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183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183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183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183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183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183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183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183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183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183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183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183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183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183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183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183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183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183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183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183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183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183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183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183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183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183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183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183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183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183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183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183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183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183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183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183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183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183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183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183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183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183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183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183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183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183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183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183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183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183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183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183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183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183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183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183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183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183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183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183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183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183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183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183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183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183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183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183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183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183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183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183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183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183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183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183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183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183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183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183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183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183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183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183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183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183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183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183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183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183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183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183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183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183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183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183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183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183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183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183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183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183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183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183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183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183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183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185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9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9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9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9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9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9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9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9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9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9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9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9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9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9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9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9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9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9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9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9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9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9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9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9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9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9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9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9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9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9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9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9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9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9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9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9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9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9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9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9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9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9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9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9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9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9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9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9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9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9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9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9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9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9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9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9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9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9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9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9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9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9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9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9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9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9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9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9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9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9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9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9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9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9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9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9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9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9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9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9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9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9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9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9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9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9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9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9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9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9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9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9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9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9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9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9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9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9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9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9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9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9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9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9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9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9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9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9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9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9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9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9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9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9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9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9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9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9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9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9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9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9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9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9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9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9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9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9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9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9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9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9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9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9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9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9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9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9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9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9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9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9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9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9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9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9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9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9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9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9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9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9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9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9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9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9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9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9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9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9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9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9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9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9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9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9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9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9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9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9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9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9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9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9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9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9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9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9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9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9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9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9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9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9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9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9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9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9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9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9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9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9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9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9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9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9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9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9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9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9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9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9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9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9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9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9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9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9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9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9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9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9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9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9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9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9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9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9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9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9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9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9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9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9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9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9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9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9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9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9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9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9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9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9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9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9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9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9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9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9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9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9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9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9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9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9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9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9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9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9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9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9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9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9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9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9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9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9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9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9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9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9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9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9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9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9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9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9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9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9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9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9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9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9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9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9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9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9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9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9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9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9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9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9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9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9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9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9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9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9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9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9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9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9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9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9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9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9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9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9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9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9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9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9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9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9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9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9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9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9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9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9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9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9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9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9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9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9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9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9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9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9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9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9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9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9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9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9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9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9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9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9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9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9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9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9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9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9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9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9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9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9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9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9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9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9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9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9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9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9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9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9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9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9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9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9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9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9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9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9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9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9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9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9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9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9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9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9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9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9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9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9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9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9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9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9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9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9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9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9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9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9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9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9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9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9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9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9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9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9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9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9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9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9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9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9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9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9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9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9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9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9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9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9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9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9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9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9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9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9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9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9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9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9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9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9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9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9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9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9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9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9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9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9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9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9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9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9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9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9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9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9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9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9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9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9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9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9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9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9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9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9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9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9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9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9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9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9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9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9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9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9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9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9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9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9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9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9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9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9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9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9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9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9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9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9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9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9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9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9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9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9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9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9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9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9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9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9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9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9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9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9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9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9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9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9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9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9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9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9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9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9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9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9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9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9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9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9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9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9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9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9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9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9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9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9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9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9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9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9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9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9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9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9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9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9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9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9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9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9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9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9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9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9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9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9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9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9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9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9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9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9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9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9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9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9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9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9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9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9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9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9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9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9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9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9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9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9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9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9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9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9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9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9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9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9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9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9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9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9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9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9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9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9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9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9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9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9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9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9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9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9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9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9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9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9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9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9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9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9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9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9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9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9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9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9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9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9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9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9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9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9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9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9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9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9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9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9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9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9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9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9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9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9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9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9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9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9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9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9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9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9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9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9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9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9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9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9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9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9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9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9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9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9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9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9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9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9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9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9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9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9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9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9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9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9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9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9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9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9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9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9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9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9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9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9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9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9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9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9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9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9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9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9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9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9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9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9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9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9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9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9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9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9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9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9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9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9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9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9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9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9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9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9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9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9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9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9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9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9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9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9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9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9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9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9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9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9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9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9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9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9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9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9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9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9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9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9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9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9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9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9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9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9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9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9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9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9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9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9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9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9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9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9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9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9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9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9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9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9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9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9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9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9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9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9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9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9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9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9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9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9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9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9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9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9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9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9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9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9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9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9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9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9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9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9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9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9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9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9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9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9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9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9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9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9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9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9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9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9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9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9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9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9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9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9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9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9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9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9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9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9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9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9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9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9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9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9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9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9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9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9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9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9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9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9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9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9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9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9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9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9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9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9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9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9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9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9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9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9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9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9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9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9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9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9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9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9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9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9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9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9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9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9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9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9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9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9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9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9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9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9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9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9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9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9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9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9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9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9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9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9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9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9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9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9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9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9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9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9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9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9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9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9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9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9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9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9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9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9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9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9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9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9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9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9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9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9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9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9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9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9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9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9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9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9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9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9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9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9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9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9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9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9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9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9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9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9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9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9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9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9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9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9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9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9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9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9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9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9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9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9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9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9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9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9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9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9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9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9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9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9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9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9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9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9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9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9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9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9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9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9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9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9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9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9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9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9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9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9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9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9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9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9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9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9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9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9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9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9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9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9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9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9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9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9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9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9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9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9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9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9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9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9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9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9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9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9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9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9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9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9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9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9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9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9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9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9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9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9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9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9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9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9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9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9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9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9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9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9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9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9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9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9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9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9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9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9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9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9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9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9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9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9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9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9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9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9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9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9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9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9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9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9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9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9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9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9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9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9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9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9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9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9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9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9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9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9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9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9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9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9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9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9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9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9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9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9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9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9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9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9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9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9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9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9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9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9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9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9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9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9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9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9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9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9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9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9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9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9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9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9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9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9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9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9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9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9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9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9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9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9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9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9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9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9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9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9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9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9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9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9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9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9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9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9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9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9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9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9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9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9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9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9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9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9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9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9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9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9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9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9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9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9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9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9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9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9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9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9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9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9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9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9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9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9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9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9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9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9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9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9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9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9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9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9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9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9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9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9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9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9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9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9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9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9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9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9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9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9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9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9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9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9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9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9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9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9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9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9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9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9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9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9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9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9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9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9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9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9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9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9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9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9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9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9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9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9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9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9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9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9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9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9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9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9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9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9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9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9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9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9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9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9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9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9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9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9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9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9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9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9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9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9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9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9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9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9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9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9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9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9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9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9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9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9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9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9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9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9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9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9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9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9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9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9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9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9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9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9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9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9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9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9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9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9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9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9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9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9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9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9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9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9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9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9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9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9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9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9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9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9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9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9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9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9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9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9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9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9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9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9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9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9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9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9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9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9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9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9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9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9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9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9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9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9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9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9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9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9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9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9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9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9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9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9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9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9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9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9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9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9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9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9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9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9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9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9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9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9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9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9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9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9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9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9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9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9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9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9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9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9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9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9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9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9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9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9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9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9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9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9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9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9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9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9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9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9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9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9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9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9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9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9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9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9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9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9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9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9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9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9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9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9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9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9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9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9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9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9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9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9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9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9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9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9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9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9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9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9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9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9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9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9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9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9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9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9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9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9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9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9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9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9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9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9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9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9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9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9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9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9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9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9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9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9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9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9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9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9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9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9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9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9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9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9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9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9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9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9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9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9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9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9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9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9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9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9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9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9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9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9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9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9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9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9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9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9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9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9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9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9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9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9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9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9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9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9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9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9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9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9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9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9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9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9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9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9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9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9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9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9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9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9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9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9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9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9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9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9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9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9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9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9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9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9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9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9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9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9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9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9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9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9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9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9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9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9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9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9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9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9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9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9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9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9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9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9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9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9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9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9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9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9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9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9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9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9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9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9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9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9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9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9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9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9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9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9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9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9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9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9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9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9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9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9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9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9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9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9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9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9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9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9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9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9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9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9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9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9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9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9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9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9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9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9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9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9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9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9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9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9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9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9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9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9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9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9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9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9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9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9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9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9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9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9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9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9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9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9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9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9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9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9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9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9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9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9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9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9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9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9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9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9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9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9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9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9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9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9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9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9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9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9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9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9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9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9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9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9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9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9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9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9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9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9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9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9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9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9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9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9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9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9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9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9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9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9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9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9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9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9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9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9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9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9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9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9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9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9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9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9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9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9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9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9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9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9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9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9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9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9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9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9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9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9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9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9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9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9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9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9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9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9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9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9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9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9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9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9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9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9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9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9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9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9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9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9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9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9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9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9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9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9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9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9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9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9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9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9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9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9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9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9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9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9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9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9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9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9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9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9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9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9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9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9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9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9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9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9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9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9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9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9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9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9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9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9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9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9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9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9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9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9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9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9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9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9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9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9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9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9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9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9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9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9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9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9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9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9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9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9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9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9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9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9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9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9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9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9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9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9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9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9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9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9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9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9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9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9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9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9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9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9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9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9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9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9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9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9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9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9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9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9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9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9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9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9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9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9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9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9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9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9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9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9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9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9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9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9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9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9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9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9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9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9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9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9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9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9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9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9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9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9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9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9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9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9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9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9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9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9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9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9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9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9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9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9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9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9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9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9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9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9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9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9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9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9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9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9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9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9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9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9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9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9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9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9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9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9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9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9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9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9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9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9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9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9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9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9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9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9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9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9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9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9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9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9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9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9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9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9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9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9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9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9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9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9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2025-04-28T16:40:29Z</dcterms:modified>
</cp:coreProperties>
</file>