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592EB55-ABB7-4629-AC73-9C4C2E63C6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196" i="1" l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F219" i="1"/>
  <c r="Z33" i="1" s="1"/>
  <c r="AF218" i="1"/>
  <c r="Z32" i="1" s="1"/>
  <c r="AF217" i="1"/>
  <c r="Z31" i="1" s="1"/>
  <c r="AF216" i="1"/>
  <c r="Z30" i="1" s="1"/>
  <c r="AF215" i="1"/>
  <c r="Z29" i="1" s="1"/>
  <c r="AF214" i="1"/>
  <c r="Z28" i="1" s="1"/>
  <c r="AF213" i="1"/>
  <c r="Z27" i="1" s="1"/>
  <c r="AF212" i="1"/>
  <c r="Z26" i="1" s="1"/>
  <c r="AF211" i="1"/>
  <c r="Z25" i="1" s="1"/>
  <c r="AF210" i="1"/>
  <c r="Z24" i="1" s="1"/>
  <c r="AF209" i="1"/>
  <c r="Z23" i="1" s="1"/>
  <c r="AF208" i="1"/>
  <c r="Z22" i="1" s="1"/>
  <c r="AF207" i="1"/>
  <c r="Z21" i="1" s="1"/>
  <c r="AF206" i="1"/>
  <c r="Z20" i="1" s="1"/>
  <c r="AF205" i="1"/>
  <c r="Z19" i="1" s="1"/>
  <c r="AF204" i="1"/>
  <c r="Z18" i="1" s="1"/>
  <c r="AF203" i="1"/>
  <c r="Z17" i="1" s="1"/>
  <c r="AF202" i="1"/>
  <c r="Z16" i="1" s="1"/>
  <c r="AF201" i="1"/>
  <c r="Z15" i="1" s="1"/>
  <c r="AF200" i="1"/>
  <c r="Z14" i="1" s="1"/>
  <c r="AF199" i="1"/>
  <c r="Z13" i="1" s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R12" i="1"/>
  <c r="AD161" i="1" l="1"/>
  <c r="AD219" i="1"/>
  <c r="B1" i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Y10" i="1" l="1"/>
  <c r="AD175" i="1" l="1"/>
  <c r="AE160" i="1"/>
  <c r="AD176" i="1" l="1"/>
  <c r="A12" i="1"/>
  <c r="AD195" i="1" l="1"/>
  <c r="AD177" i="1"/>
  <c r="AD196" i="1" l="1"/>
  <c r="AD178" i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D162" i="1"/>
  <c r="AD197" i="1" l="1"/>
  <c r="AD179" i="1"/>
  <c r="T12" i="1"/>
  <c r="C13" i="1" s="1"/>
  <c r="G13" i="1"/>
  <c r="AA13" i="1"/>
  <c r="AD14" i="1" s="1"/>
  <c r="N12" i="1"/>
  <c r="P12" i="1" s="1"/>
  <c r="B12" i="1" s="1"/>
  <c r="AD163" i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AD165" i="1"/>
  <c r="D14" i="1" l="1"/>
  <c r="E14" i="1" s="1"/>
  <c r="F15" i="1" s="1"/>
  <c r="AD198" i="1"/>
  <c r="AD180" i="1"/>
  <c r="AA14" i="1"/>
  <c r="F13" i="1"/>
  <c r="H13" i="1" s="1"/>
  <c r="N13" i="1" s="1"/>
  <c r="P13" i="1" s="1"/>
  <c r="B13" i="1" s="1"/>
  <c r="F14" i="1"/>
  <c r="AD166" i="1"/>
  <c r="I28" i="1"/>
  <c r="A15" i="1"/>
  <c r="D15" i="1" l="1"/>
  <c r="E15" i="1" s="1"/>
  <c r="F16" i="1" s="1"/>
  <c r="AD199" i="1"/>
  <c r="AD181" i="1"/>
  <c r="AD15" i="1"/>
  <c r="AA15" i="1" s="1"/>
  <c r="A16" i="1"/>
  <c r="I29" i="1"/>
  <c r="AD167" i="1"/>
  <c r="D16" i="1" l="1"/>
  <c r="E16" i="1" s="1"/>
  <c r="F17" i="1" s="1"/>
  <c r="AD200" i="1"/>
  <c r="AD182" i="1"/>
  <c r="AD16" i="1"/>
  <c r="AA16" i="1" s="1"/>
  <c r="A17" i="1"/>
  <c r="AD168" i="1"/>
  <c r="I30" i="1"/>
  <c r="D17" i="1" l="1"/>
  <c r="E17" i="1" s="1"/>
  <c r="F18" i="1" s="1"/>
  <c r="AD201" i="1"/>
  <c r="AD183" i="1"/>
  <c r="AD17" i="1"/>
  <c r="AA17" i="1" s="1"/>
  <c r="A18" i="1"/>
  <c r="I31" i="1"/>
  <c r="AD169" i="1"/>
  <c r="D18" i="1" l="1"/>
  <c r="E18" i="1" s="1"/>
  <c r="F19" i="1" s="1"/>
  <c r="AD202" i="1"/>
  <c r="AI26" i="1"/>
  <c r="AD184" i="1"/>
  <c r="AD18" i="1"/>
  <c r="AA18" i="1" s="1"/>
  <c r="I32" i="1"/>
  <c r="AD170" i="1"/>
  <c r="A19" i="1"/>
  <c r="D19" i="1" l="1"/>
  <c r="E19" i="1" s="1"/>
  <c r="F20" i="1" s="1"/>
  <c r="AD203" i="1"/>
  <c r="AI12" i="1"/>
  <c r="V12" i="1" s="1"/>
  <c r="V13" i="1" s="1"/>
  <c r="AB13" i="1"/>
  <c r="AC13" i="1" s="1"/>
  <c r="AF13" i="1" s="1"/>
  <c r="AB14" i="1"/>
  <c r="AC14" i="1" s="1"/>
  <c r="AF14" i="1" s="1"/>
  <c r="AD185" i="1"/>
  <c r="AD19" i="1"/>
  <c r="AA19" i="1" s="1"/>
  <c r="A20" i="1"/>
  <c r="AD171" i="1"/>
  <c r="I33" i="1"/>
  <c r="D20" i="1" l="1"/>
  <c r="E20" i="1" s="1"/>
  <c r="F21" i="1" s="1"/>
  <c r="AD204" i="1"/>
  <c r="AI13" i="1"/>
  <c r="AB15" i="1"/>
  <c r="AC15" i="1" s="1"/>
  <c r="AF15" i="1" s="1"/>
  <c r="AI14" i="1"/>
  <c r="AI27" i="1"/>
  <c r="AB29" i="1"/>
  <c r="AB28" i="1"/>
  <c r="AI28" i="1"/>
  <c r="AD186" i="1"/>
  <c r="AD20" i="1"/>
  <c r="AA20" i="1" s="1"/>
  <c r="I34" i="1"/>
  <c r="AD172" i="1"/>
  <c r="A21" i="1"/>
  <c r="D21" i="1" l="1"/>
  <c r="E21" i="1" s="1"/>
  <c r="F22" i="1" s="1"/>
  <c r="AD205" i="1"/>
  <c r="AD187" i="1"/>
  <c r="AD21" i="1"/>
  <c r="AA21" i="1" s="1"/>
  <c r="AD173" i="1"/>
  <c r="I35" i="1"/>
  <c r="A22" i="1"/>
  <c r="D22" i="1" l="1"/>
  <c r="E22" i="1" s="1"/>
  <c r="F23" i="1" s="1"/>
  <c r="AB33" i="1"/>
  <c r="AI18" i="1"/>
  <c r="AD206" i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I22" i="1"/>
  <c r="AD188" i="1"/>
  <c r="AD22" i="1"/>
  <c r="AA22" i="1" s="1"/>
  <c r="AD174" i="1"/>
  <c r="A23" i="1"/>
  <c r="I36" i="1"/>
  <c r="D23" i="1" l="1"/>
  <c r="E23" i="1" s="1"/>
  <c r="F24" i="1" s="1"/>
  <c r="AD207" i="1"/>
  <c r="AI31" i="1"/>
  <c r="AB32" i="1"/>
  <c r="AI21" i="1"/>
  <c r="AI20" i="1"/>
  <c r="AB22" i="1"/>
  <c r="AC22" i="1" s="1"/>
  <c r="AF22" i="1" s="1"/>
  <c r="AB23" i="1"/>
  <c r="AC23" i="1" s="1"/>
  <c r="AB25" i="1"/>
  <c r="AI25" i="1"/>
  <c r="AB27" i="1"/>
  <c r="AD189" i="1"/>
  <c r="AB26" i="1"/>
  <c r="AD23" i="1"/>
  <c r="AA23" i="1" s="1"/>
  <c r="AI24" i="1"/>
  <c r="I37" i="1"/>
  <c r="A24" i="1"/>
  <c r="D24" i="1" l="1"/>
  <c r="E24" i="1" s="1"/>
  <c r="F25" i="1" s="1"/>
  <c r="AD208" i="1"/>
  <c r="AI32" i="1"/>
  <c r="AI17" i="1"/>
  <c r="AB19" i="1"/>
  <c r="AC19" i="1" s="1"/>
  <c r="AF19" i="1" s="1"/>
  <c r="AB18" i="1"/>
  <c r="AC18" i="1" s="1"/>
  <c r="AF18" i="1" s="1"/>
  <c r="AI23" i="1"/>
  <c r="AB24" i="1"/>
  <c r="AC24" i="1" s="1"/>
  <c r="AD190" i="1"/>
  <c r="AF23" i="1"/>
  <c r="AD24" i="1"/>
  <c r="AA24" i="1" s="1"/>
  <c r="A25" i="1"/>
  <c r="I38" i="1"/>
  <c r="D25" i="1" l="1"/>
  <c r="E25" i="1" s="1"/>
  <c r="F26" i="1" s="1"/>
  <c r="AI19" i="1"/>
  <c r="AB20" i="1"/>
  <c r="AC20" i="1" s="1"/>
  <c r="AF20" i="1" s="1"/>
  <c r="AB21" i="1"/>
  <c r="AC21" i="1" s="1"/>
  <c r="AF21" i="1" s="1"/>
  <c r="AD209" i="1"/>
  <c r="AF24" i="1"/>
  <c r="AD191" i="1"/>
  <c r="AD25" i="1"/>
  <c r="AA25" i="1" s="1"/>
  <c r="AC25" i="1"/>
  <c r="I39" i="1"/>
  <c r="A26" i="1"/>
  <c r="D26" i="1" l="1"/>
  <c r="E26" i="1" s="1"/>
  <c r="F27" i="1" s="1"/>
  <c r="AD210" i="1"/>
  <c r="AF25" i="1"/>
  <c r="AD192" i="1"/>
  <c r="AD26" i="1"/>
  <c r="AA26" i="1" s="1"/>
  <c r="AC26" i="1"/>
  <c r="I40" i="1"/>
  <c r="A27" i="1"/>
  <c r="D27" i="1" l="1"/>
  <c r="E27" i="1" s="1"/>
  <c r="F28" i="1" s="1"/>
  <c r="AD211" i="1"/>
  <c r="AF26" i="1"/>
  <c r="AD193" i="1"/>
  <c r="AD27" i="1"/>
  <c r="AA27" i="1" s="1"/>
  <c r="AC27" i="1"/>
  <c r="I41" i="1"/>
  <c r="A28" i="1"/>
  <c r="D28" i="1" l="1"/>
  <c r="E28" i="1" s="1"/>
  <c r="F29" i="1" s="1"/>
  <c r="AD212" i="1"/>
  <c r="AF27" i="1"/>
  <c r="AD194" i="1"/>
  <c r="AD28" i="1"/>
  <c r="AA28" i="1" s="1"/>
  <c r="AC28" i="1"/>
  <c r="A29" i="1"/>
  <c r="I42" i="1"/>
  <c r="D29" i="1" l="1"/>
  <c r="E29" i="1" s="1"/>
  <c r="F30" i="1" s="1"/>
  <c r="AD213" i="1"/>
  <c r="AF28" i="1"/>
  <c r="AD29" i="1"/>
  <c r="AA29" i="1" s="1"/>
  <c r="AC29" i="1"/>
  <c r="A30" i="1"/>
  <c r="I43" i="1"/>
  <c r="D30" i="1" l="1"/>
  <c r="E30" i="1" s="1"/>
  <c r="F31" i="1" s="1"/>
  <c r="AD214" i="1"/>
  <c r="AF29" i="1"/>
  <c r="AD30" i="1"/>
  <c r="AA30" i="1" s="1"/>
  <c r="AC30" i="1"/>
  <c r="A31" i="1"/>
  <c r="I44" i="1"/>
  <c r="D31" i="1" l="1"/>
  <c r="E31" i="1" s="1"/>
  <c r="F32" i="1" s="1"/>
  <c r="AD215" i="1"/>
  <c r="AF30" i="1"/>
  <c r="AD31" i="1"/>
  <c r="AA31" i="1" s="1"/>
  <c r="AC31" i="1"/>
  <c r="I45" i="1"/>
  <c r="A32" i="1"/>
  <c r="D32" i="1" l="1"/>
  <c r="E32" i="1" s="1"/>
  <c r="F33" i="1" s="1"/>
  <c r="AD216" i="1"/>
  <c r="AF31" i="1"/>
  <c r="AD32" i="1"/>
  <c r="AA32" i="1" s="1"/>
  <c r="AC32" i="1"/>
  <c r="I46" i="1"/>
  <c r="A33" i="1"/>
  <c r="D33" i="1" s="1"/>
  <c r="AD33" i="1" l="1"/>
  <c r="AA33" i="1" s="1"/>
  <c r="AC33" i="1"/>
  <c r="AD217" i="1"/>
  <c r="AF32" i="1"/>
  <c r="E33" i="1"/>
  <c r="A34" i="1"/>
  <c r="I47" i="1"/>
  <c r="D34" i="1" l="1"/>
  <c r="E34" i="1" s="1"/>
  <c r="F35" i="1" s="1"/>
  <c r="AF33" i="1"/>
  <c r="AD218" i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P36" i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B36" i="1"/>
  <c r="R36" i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P37" i="1"/>
  <c r="B37" i="1" s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P40" i="1"/>
  <c r="B40" i="1" s="1"/>
  <c r="H42" i="1"/>
  <c r="G43" i="1"/>
  <c r="K41" i="1"/>
  <c r="L41" i="1" s="1"/>
  <c r="M41" i="1" s="1"/>
  <c r="N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8" i="1"/>
  <c r="B48" i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R49" i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R66" i="1" s="1"/>
  <c r="R67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R68" i="1" s="1"/>
  <c r="R69" i="1" s="1"/>
  <c r="R70" i="1" s="1"/>
  <c r="R71" i="1" s="1"/>
  <c r="R72" i="1" s="1"/>
  <c r="R73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R8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l="1"/>
  <c r="E499" i="1" s="1"/>
  <c r="F500" i="1" s="1"/>
  <c r="T485" i="1"/>
  <c r="C486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I527" i="1"/>
  <c r="D514" i="1" l="1"/>
  <c r="E514" i="1" s="1"/>
  <c r="F515" i="1" s="1"/>
  <c r="T500" i="1"/>
  <c r="C501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V521" i="1"/>
  <c r="S520" i="1"/>
  <c r="T520" i="1" s="1"/>
  <c r="U521" i="1"/>
  <c r="I535" i="1"/>
  <c r="D522" i="1" l="1"/>
  <c r="E522" i="1" s="1"/>
  <c r="F523" i="1" s="1"/>
  <c r="T508" i="1"/>
  <c r="C509" i="1" s="1"/>
  <c r="G465" i="1"/>
  <c r="H464" i="1"/>
  <c r="K463" i="1"/>
  <c r="L463" i="1" s="1"/>
  <c r="M463" i="1" s="1"/>
  <c r="N463" i="1" s="1"/>
  <c r="J464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C577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O633" i="1"/>
  <c r="D634" i="1" l="1"/>
  <c r="E634" i="1" s="1"/>
  <c r="F635" i="1" s="1"/>
  <c r="T620" i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T627" i="1"/>
  <c r="C628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K612" i="1"/>
  <c r="L612" i="1" s="1"/>
  <c r="M612" i="1" s="1"/>
  <c r="N612" i="1" s="1"/>
  <c r="J613" i="1"/>
  <c r="G614" i="1"/>
  <c r="H613" i="1"/>
  <c r="A672" i="1"/>
  <c r="O671" i="1"/>
  <c r="I685" i="1"/>
  <c r="C658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T668" i="1"/>
  <c r="C669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D693" i="1" l="1"/>
  <c r="E693" i="1" s="1"/>
  <c r="F694" i="1" s="1"/>
  <c r="T679" i="1"/>
  <c r="C680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G697" i="1"/>
  <c r="H696" i="1"/>
  <c r="K695" i="1"/>
  <c r="L695" i="1" s="1"/>
  <c r="M695" i="1" s="1"/>
  <c r="N695" i="1" s="1"/>
  <c r="J696" i="1"/>
  <c r="O754" i="1"/>
  <c r="A755" i="1"/>
  <c r="C741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S856" i="1"/>
  <c r="T856" i="1" s="1"/>
  <c r="V857" i="1"/>
  <c r="U857" i="1"/>
  <c r="D858" i="1" l="1"/>
  <c r="E858" i="1" s="1"/>
  <c r="F859" i="1" s="1"/>
  <c r="T844" i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T870" i="1"/>
  <c r="C871" i="1" s="1"/>
  <c r="G827" i="1"/>
  <c r="H826" i="1"/>
  <c r="K825" i="1"/>
  <c r="L825" i="1" s="1"/>
  <c r="M825" i="1" s="1"/>
  <c r="N825" i="1" s="1"/>
  <c r="J826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D893" i="1" l="1"/>
  <c r="E893" i="1" s="1"/>
  <c r="F894" i="1" s="1"/>
  <c r="T879" i="1"/>
  <c r="C880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S906" i="1"/>
  <c r="T906" i="1" s="1"/>
  <c r="V907" i="1"/>
  <c r="U907" i="1"/>
  <c r="D908" i="1" l="1"/>
  <c r="E908" i="1" s="1"/>
  <c r="F909" i="1" s="1"/>
  <c r="T894" i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O921" i="1" l="1"/>
  <c r="S921" i="1" s="1"/>
  <c r="T921" i="1" s="1"/>
  <c r="A922" i="1"/>
  <c r="D922" i="1" s="1"/>
  <c r="E921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S922" i="1" s="1"/>
  <c r="T922" i="1" s="1"/>
  <c r="E922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A924" i="1"/>
  <c r="D924" i="1" s="1"/>
  <c r="O923" i="1"/>
  <c r="S923" i="1" s="1"/>
  <c r="T923" i="1" s="1"/>
  <c r="E923" i="1"/>
  <c r="V923" i="1"/>
  <c r="U923" i="1"/>
  <c r="K864" i="1"/>
  <c r="L864" i="1" s="1"/>
  <c r="M864" i="1" s="1"/>
  <c r="N864" i="1" s="1"/>
  <c r="J865" i="1"/>
  <c r="H865" i="1"/>
  <c r="G866" i="1"/>
  <c r="F924" i="1" l="1"/>
  <c r="U924" i="1"/>
  <c r="V924" i="1"/>
  <c r="O924" i="1"/>
  <c r="S924" i="1" s="1"/>
  <c r="T924" i="1" s="1"/>
  <c r="A925" i="1"/>
  <c r="D925" i="1" s="1"/>
  <c r="E924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E925" i="1"/>
  <c r="F926" i="1" s="1"/>
  <c r="F925" i="1"/>
  <c r="V925" i="1"/>
  <c r="U925" i="1"/>
  <c r="K866" i="1"/>
  <c r="L866" i="1" s="1"/>
  <c r="M866" i="1" s="1"/>
  <c r="N866" i="1" s="1"/>
  <c r="J867" i="1"/>
  <c r="H867" i="1"/>
  <c r="G868" i="1"/>
  <c r="C912" i="1"/>
  <c r="U926" i="1" l="1"/>
  <c r="V926" i="1"/>
  <c r="O926" i="1"/>
  <c r="S926" i="1" s="1"/>
  <c r="T926" i="1" s="1"/>
  <c r="A927" i="1"/>
  <c r="D927" i="1" s="1"/>
  <c r="E926" i="1"/>
  <c r="H868" i="1"/>
  <c r="G869" i="1"/>
  <c r="J868" i="1"/>
  <c r="K867" i="1"/>
  <c r="L867" i="1" s="1"/>
  <c r="M867" i="1" s="1"/>
  <c r="N867" i="1" s="1"/>
  <c r="C913" i="1"/>
  <c r="F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U928" i="1" l="1"/>
  <c r="V928" i="1"/>
  <c r="A929" i="1"/>
  <c r="D929" i="1" s="1"/>
  <c r="O928" i="1"/>
  <c r="S928" i="1" s="1"/>
  <c r="T928" i="1" s="1"/>
  <c r="E928" i="1"/>
  <c r="F929" i="1" s="1"/>
  <c r="F928" i="1"/>
  <c r="H870" i="1"/>
  <c r="G871" i="1"/>
  <c r="J870" i="1"/>
  <c r="K869" i="1"/>
  <c r="L869" i="1" s="1"/>
  <c r="M869" i="1" s="1"/>
  <c r="N869" i="1" s="1"/>
  <c r="C915" i="1"/>
  <c r="V929" i="1" l="1"/>
  <c r="U929" i="1"/>
  <c r="O929" i="1"/>
  <c r="S929" i="1" s="1"/>
  <c r="T929" i="1" s="1"/>
  <c r="E929" i="1"/>
  <c r="F930" i="1" s="1"/>
  <c r="A930" i="1"/>
  <c r="D930" i="1" s="1"/>
  <c r="K870" i="1"/>
  <c r="L870" i="1" s="1"/>
  <c r="M870" i="1" s="1"/>
  <c r="N870" i="1" s="1"/>
  <c r="J871" i="1"/>
  <c r="H871" i="1"/>
  <c r="G872" i="1"/>
  <c r="C916" i="1"/>
  <c r="U930" i="1" l="1"/>
  <c r="V930" i="1"/>
  <c r="A931" i="1"/>
  <c r="D931" i="1" s="1"/>
  <c r="O930" i="1"/>
  <c r="S930" i="1" s="1"/>
  <c r="T930" i="1" s="1"/>
  <c r="E930" i="1"/>
  <c r="F931" i="1" s="1"/>
  <c r="H872" i="1"/>
  <c r="G873" i="1"/>
  <c r="J872" i="1"/>
  <c r="K871" i="1"/>
  <c r="L871" i="1" s="1"/>
  <c r="M871" i="1" s="1"/>
  <c r="N871" i="1" s="1"/>
  <c r="C917" i="1"/>
  <c r="U931" i="1" l="1"/>
  <c r="O931" i="1"/>
  <c r="S931" i="1" s="1"/>
  <c r="T931" i="1" s="1"/>
  <c r="E931" i="1"/>
  <c r="F932" i="1" s="1"/>
  <c r="A932" i="1"/>
  <c r="D932" i="1" s="1"/>
  <c r="V931" i="1"/>
  <c r="K872" i="1"/>
  <c r="L872" i="1" s="1"/>
  <c r="M872" i="1" s="1"/>
  <c r="N872" i="1" s="1"/>
  <c r="J873" i="1"/>
  <c r="H873" i="1"/>
  <c r="G874" i="1"/>
  <c r="C918" i="1"/>
  <c r="U932" i="1" l="1"/>
  <c r="V932" i="1"/>
  <c r="A933" i="1"/>
  <c r="D933" i="1" s="1"/>
  <c r="O932" i="1"/>
  <c r="S932" i="1" s="1"/>
  <c r="T932" i="1" s="1"/>
  <c r="E932" i="1"/>
  <c r="F933" i="1" s="1"/>
  <c r="H874" i="1"/>
  <c r="G875" i="1"/>
  <c r="J874" i="1"/>
  <c r="K873" i="1"/>
  <c r="L873" i="1" s="1"/>
  <c r="M873" i="1" s="1"/>
  <c r="N873" i="1" s="1"/>
  <c r="C919" i="1"/>
  <c r="V933" i="1" l="1"/>
  <c r="U933" i="1"/>
  <c r="O933" i="1"/>
  <c r="A934" i="1"/>
  <c r="D934" i="1" s="1"/>
  <c r="E933" i="1"/>
  <c r="F934" i="1" s="1"/>
  <c r="K874" i="1"/>
  <c r="L874" i="1" s="1"/>
  <c r="M874" i="1" s="1"/>
  <c r="N874" i="1" s="1"/>
  <c r="J875" i="1"/>
  <c r="H875" i="1"/>
  <c r="G876" i="1"/>
  <c r="C920" i="1"/>
  <c r="A935" i="1" l="1"/>
  <c r="D935" i="1" s="1"/>
  <c r="O934" i="1"/>
  <c r="E934" i="1"/>
  <c r="F935" i="1" s="1"/>
  <c r="S933" i="1"/>
  <c r="T933" i="1" s="1"/>
  <c r="V934" i="1"/>
  <c r="U934" i="1"/>
  <c r="T920" i="1"/>
  <c r="C921" i="1" s="1"/>
  <c r="H876" i="1"/>
  <c r="G877" i="1"/>
  <c r="J876" i="1"/>
  <c r="K875" i="1"/>
  <c r="L875" i="1" s="1"/>
  <c r="M875" i="1" s="1"/>
  <c r="N875" i="1" s="1"/>
  <c r="C922" i="1" l="1"/>
  <c r="U935" i="1"/>
  <c r="V935" i="1"/>
  <c r="S934" i="1"/>
  <c r="T934" i="1" s="1"/>
  <c r="A936" i="1"/>
  <c r="D936" i="1" s="1"/>
  <c r="O935" i="1"/>
  <c r="E935" i="1"/>
  <c r="F936" i="1" s="1"/>
  <c r="K876" i="1"/>
  <c r="L876" i="1" s="1"/>
  <c r="M876" i="1" s="1"/>
  <c r="N876" i="1" s="1"/>
  <c r="J877" i="1"/>
  <c r="H877" i="1"/>
  <c r="G878" i="1"/>
  <c r="C923" i="1" l="1"/>
  <c r="V936" i="1"/>
  <c r="S935" i="1"/>
  <c r="T935" i="1" s="1"/>
  <c r="U936" i="1"/>
  <c r="E936" i="1"/>
  <c r="F937" i="1" s="1"/>
  <c r="A937" i="1"/>
  <c r="D937" i="1" s="1"/>
  <c r="O936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E937" i="1"/>
  <c r="F938" i="1" s="1"/>
  <c r="O937" i="1"/>
  <c r="A938" i="1"/>
  <c r="D938" i="1" s="1"/>
  <c r="J879" i="1"/>
  <c r="K878" i="1"/>
  <c r="L878" i="1" s="1"/>
  <c r="M878" i="1" s="1"/>
  <c r="N878" i="1" s="1"/>
  <c r="H879" i="1"/>
  <c r="G880" i="1"/>
  <c r="C925" i="1" l="1"/>
  <c r="V938" i="1"/>
  <c r="S937" i="1"/>
  <c r="T937" i="1" s="1"/>
  <c r="U938" i="1"/>
  <c r="A939" i="1"/>
  <c r="D939" i="1" s="1"/>
  <c r="O938" i="1"/>
  <c r="E938" i="1"/>
  <c r="F939" i="1" s="1"/>
  <c r="H880" i="1"/>
  <c r="G881" i="1"/>
  <c r="J880" i="1"/>
  <c r="K879" i="1"/>
  <c r="L879" i="1" s="1"/>
  <c r="M879" i="1" s="1"/>
  <c r="N879" i="1" s="1"/>
  <c r="C926" i="1" l="1"/>
  <c r="O939" i="1"/>
  <c r="E939" i="1"/>
  <c r="F940" i="1" s="1"/>
  <c r="A940" i="1"/>
  <c r="D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E940" i="1"/>
  <c r="F941" i="1" s="1"/>
  <c r="A941" i="1"/>
  <c r="D941" i="1" s="1"/>
  <c r="O940" i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S940" i="1"/>
  <c r="T940" i="1" s="1"/>
  <c r="V941" i="1"/>
  <c r="U941" i="1"/>
  <c r="E941" i="1"/>
  <c r="F942" i="1" s="1"/>
  <c r="O941" i="1"/>
  <c r="A942" i="1"/>
  <c r="D942" i="1" s="1"/>
  <c r="K882" i="1"/>
  <c r="L882" i="1" s="1"/>
  <c r="M882" i="1" s="1"/>
  <c r="N882" i="1" s="1"/>
  <c r="J883" i="1"/>
  <c r="H883" i="1"/>
  <c r="G884" i="1"/>
  <c r="C929" i="1" l="1"/>
  <c r="O942" i="1"/>
  <c r="E942" i="1"/>
  <c r="F943" i="1" s="1"/>
  <c r="A943" i="1"/>
  <c r="D943" i="1" s="1"/>
  <c r="V942" i="1"/>
  <c r="U942" i="1"/>
  <c r="S941" i="1"/>
  <c r="T941" i="1" s="1"/>
  <c r="H884" i="1"/>
  <c r="G885" i="1"/>
  <c r="J884" i="1"/>
  <c r="K883" i="1"/>
  <c r="L883" i="1" s="1"/>
  <c r="M883" i="1" s="1"/>
  <c r="N883" i="1" s="1"/>
  <c r="C930" i="1" l="1"/>
  <c r="E943" i="1"/>
  <c r="F944" i="1" s="1"/>
  <c r="A944" i="1"/>
  <c r="D944" i="1" s="1"/>
  <c r="O943" i="1"/>
  <c r="S942" i="1"/>
  <c r="T942" i="1" s="1"/>
  <c r="V943" i="1"/>
  <c r="U943" i="1"/>
  <c r="K884" i="1"/>
  <c r="L884" i="1" s="1"/>
  <c r="M884" i="1" s="1"/>
  <c r="N884" i="1" s="1"/>
  <c r="J885" i="1"/>
  <c r="H885" i="1"/>
  <c r="G886" i="1"/>
  <c r="C931" i="1" l="1"/>
  <c r="S943" i="1"/>
  <c r="T943" i="1" s="1"/>
  <c r="U944" i="1"/>
  <c r="V944" i="1"/>
  <c r="A945" i="1"/>
  <c r="D945" i="1" s="1"/>
  <c r="E944" i="1"/>
  <c r="F945" i="1" s="1"/>
  <c r="O944" i="1"/>
  <c r="H886" i="1"/>
  <c r="G887" i="1"/>
  <c r="J886" i="1"/>
  <c r="K885" i="1"/>
  <c r="L885" i="1" s="1"/>
  <c r="M885" i="1" s="1"/>
  <c r="N885" i="1" s="1"/>
  <c r="C932" i="1" l="1"/>
  <c r="A946" i="1"/>
  <c r="D946" i="1" s="1"/>
  <c r="O945" i="1"/>
  <c r="E945" i="1"/>
  <c r="F946" i="1" s="1"/>
  <c r="U945" i="1"/>
  <c r="V945" i="1"/>
  <c r="S944" i="1"/>
  <c r="T944" i="1" s="1"/>
  <c r="K886" i="1"/>
  <c r="L886" i="1" s="1"/>
  <c r="M886" i="1" s="1"/>
  <c r="N886" i="1" s="1"/>
  <c r="J887" i="1"/>
  <c r="H887" i="1"/>
  <c r="G888" i="1"/>
  <c r="C933" i="1" l="1"/>
  <c r="U946" i="1"/>
  <c r="S945" i="1"/>
  <c r="T945" i="1" s="1"/>
  <c r="V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O947" i="1"/>
  <c r="A948" i="1"/>
  <c r="D948" i="1" s="1"/>
  <c r="E947" i="1"/>
  <c r="F948" i="1" s="1"/>
  <c r="S946" i="1"/>
  <c r="T946" i="1" s="1"/>
  <c r="V947" i="1"/>
  <c r="U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A949" i="1"/>
  <c r="D949" i="1" s="1"/>
  <c r="V948" i="1"/>
  <c r="U948" i="1"/>
  <c r="S947" i="1"/>
  <c r="T947" i="1" s="1"/>
  <c r="H890" i="1"/>
  <c r="G891" i="1"/>
  <c r="J890" i="1"/>
  <c r="K889" i="1"/>
  <c r="L889" i="1" s="1"/>
  <c r="M889" i="1" s="1"/>
  <c r="N889" i="1" s="1"/>
  <c r="C936" i="1" l="1"/>
  <c r="V949" i="1"/>
  <c r="U949" i="1"/>
  <c r="S948" i="1"/>
  <c r="T948" i="1" s="1"/>
  <c r="O949" i="1"/>
  <c r="A950" i="1"/>
  <c r="D950" i="1" s="1"/>
  <c r="E949" i="1"/>
  <c r="F950" i="1" s="1"/>
  <c r="J891" i="1"/>
  <c r="K890" i="1"/>
  <c r="L890" i="1" s="1"/>
  <c r="M890" i="1" s="1"/>
  <c r="N890" i="1" s="1"/>
  <c r="H891" i="1"/>
  <c r="G892" i="1"/>
  <c r="C937" i="1" l="1"/>
  <c r="S949" i="1"/>
  <c r="T949" i="1" s="1"/>
  <c r="V950" i="1"/>
  <c r="U950" i="1"/>
  <c r="E950" i="1"/>
  <c r="F951" i="1" s="1"/>
  <c r="O950" i="1"/>
  <c r="A951" i="1"/>
  <c r="D951" i="1" s="1"/>
  <c r="G893" i="1"/>
  <c r="H892" i="1"/>
  <c r="K891" i="1"/>
  <c r="L891" i="1" s="1"/>
  <c r="M891" i="1" s="1"/>
  <c r="N891" i="1" s="1"/>
  <c r="J892" i="1"/>
  <c r="C938" i="1" l="1"/>
  <c r="E951" i="1"/>
  <c r="F952" i="1" s="1"/>
  <c r="A952" i="1"/>
  <c r="D952" i="1" s="1"/>
  <c r="O951" i="1"/>
  <c r="U951" i="1"/>
  <c r="S950" i="1"/>
  <c r="T950" i="1" s="1"/>
  <c r="V951" i="1"/>
  <c r="K892" i="1"/>
  <c r="L892" i="1" s="1"/>
  <c r="M892" i="1" s="1"/>
  <c r="N892" i="1" s="1"/>
  <c r="J893" i="1"/>
  <c r="G894" i="1"/>
  <c r="H893" i="1"/>
  <c r="C939" i="1" l="1"/>
  <c r="V952" i="1"/>
  <c r="S951" i="1"/>
  <c r="T951" i="1" s="1"/>
  <c r="U952" i="1"/>
  <c r="O952" i="1"/>
  <c r="A953" i="1"/>
  <c r="D953" i="1" s="1"/>
  <c r="E952" i="1"/>
  <c r="F953" i="1" s="1"/>
  <c r="G895" i="1"/>
  <c r="H894" i="1"/>
  <c r="K893" i="1"/>
  <c r="L893" i="1" s="1"/>
  <c r="M893" i="1" s="1"/>
  <c r="N893" i="1" s="1"/>
  <c r="J894" i="1"/>
  <c r="C940" i="1" l="1"/>
  <c r="A954" i="1"/>
  <c r="D954" i="1" s="1"/>
  <c r="O953" i="1"/>
  <c r="E953" i="1"/>
  <c r="F954" i="1" s="1"/>
  <c r="U953" i="1"/>
  <c r="S952" i="1"/>
  <c r="T952" i="1" s="1"/>
  <c r="V953" i="1"/>
  <c r="K894" i="1"/>
  <c r="L894" i="1" s="1"/>
  <c r="M894" i="1" s="1"/>
  <c r="N894" i="1" s="1"/>
  <c r="J895" i="1"/>
  <c r="G896" i="1"/>
  <c r="H895" i="1"/>
  <c r="C941" i="1" l="1"/>
  <c r="E954" i="1"/>
  <c r="F955" i="1" s="1"/>
  <c r="A955" i="1"/>
  <c r="D955" i="1" s="1"/>
  <c r="O954" i="1"/>
  <c r="S953" i="1"/>
  <c r="T953" i="1" s="1"/>
  <c r="U954" i="1"/>
  <c r="V954" i="1"/>
  <c r="G897" i="1"/>
  <c r="H896" i="1"/>
  <c r="K895" i="1"/>
  <c r="L895" i="1" s="1"/>
  <c r="M895" i="1" s="1"/>
  <c r="N895" i="1" s="1"/>
  <c r="J896" i="1"/>
  <c r="C942" i="1" l="1"/>
  <c r="U955" i="1"/>
  <c r="S954" i="1"/>
  <c r="T954" i="1" s="1"/>
  <c r="V955" i="1"/>
  <c r="E955" i="1"/>
  <c r="F956" i="1" s="1"/>
  <c r="O955" i="1"/>
  <c r="A956" i="1"/>
  <c r="D956" i="1" s="1"/>
  <c r="K896" i="1"/>
  <c r="L896" i="1" s="1"/>
  <c r="M896" i="1" s="1"/>
  <c r="N896" i="1" s="1"/>
  <c r="J897" i="1"/>
  <c r="H897" i="1"/>
  <c r="G898" i="1"/>
  <c r="C943" i="1" l="1"/>
  <c r="A957" i="1"/>
  <c r="D957" i="1" s="1"/>
  <c r="O956" i="1"/>
  <c r="E956" i="1"/>
  <c r="F957" i="1" s="1"/>
  <c r="S955" i="1"/>
  <c r="T955" i="1" s="1"/>
  <c r="U956" i="1"/>
  <c r="V956" i="1"/>
  <c r="G899" i="1"/>
  <c r="H898" i="1"/>
  <c r="K897" i="1"/>
  <c r="L897" i="1" s="1"/>
  <c r="M897" i="1" s="1"/>
  <c r="N897" i="1" s="1"/>
  <c r="J898" i="1"/>
  <c r="C944" i="1" l="1"/>
  <c r="V957" i="1"/>
  <c r="U957" i="1"/>
  <c r="S956" i="1"/>
  <c r="T956" i="1" s="1"/>
  <c r="A958" i="1"/>
  <c r="D958" i="1" s="1"/>
  <c r="E957" i="1"/>
  <c r="F958" i="1" s="1"/>
  <c r="O957" i="1"/>
  <c r="K898" i="1"/>
  <c r="L898" i="1" s="1"/>
  <c r="M898" i="1" s="1"/>
  <c r="N898" i="1" s="1"/>
  <c r="J899" i="1"/>
  <c r="H899" i="1"/>
  <c r="G900" i="1"/>
  <c r="C945" i="1" l="1"/>
  <c r="V958" i="1"/>
  <c r="S957" i="1"/>
  <c r="T957" i="1" s="1"/>
  <c r="U958" i="1"/>
  <c r="A959" i="1"/>
  <c r="D959" i="1" s="1"/>
  <c r="O958" i="1"/>
  <c r="E958" i="1"/>
  <c r="F959" i="1" s="1"/>
  <c r="G901" i="1"/>
  <c r="H900" i="1"/>
  <c r="K899" i="1"/>
  <c r="L899" i="1" s="1"/>
  <c r="M899" i="1" s="1"/>
  <c r="N899" i="1" s="1"/>
  <c r="J900" i="1"/>
  <c r="C946" i="1" l="1"/>
  <c r="U959" i="1"/>
  <c r="S958" i="1"/>
  <c r="T958" i="1" s="1"/>
  <c r="V959" i="1"/>
  <c r="E959" i="1"/>
  <c r="F960" i="1" s="1"/>
  <c r="A960" i="1"/>
  <c r="D960" i="1" s="1"/>
  <c r="O959" i="1"/>
  <c r="K900" i="1"/>
  <c r="L900" i="1" s="1"/>
  <c r="M900" i="1" s="1"/>
  <c r="N900" i="1" s="1"/>
  <c r="J901" i="1"/>
  <c r="G902" i="1"/>
  <c r="H901" i="1"/>
  <c r="C947" i="1" l="1"/>
  <c r="U960" i="1"/>
  <c r="V960" i="1"/>
  <c r="S959" i="1"/>
  <c r="T959" i="1" s="1"/>
  <c r="A961" i="1"/>
  <c r="D961" i="1" s="1"/>
  <c r="O960" i="1"/>
  <c r="E960" i="1"/>
  <c r="F961" i="1" s="1"/>
  <c r="G903" i="1"/>
  <c r="H902" i="1"/>
  <c r="K901" i="1"/>
  <c r="L901" i="1" s="1"/>
  <c r="M901" i="1" s="1"/>
  <c r="N901" i="1" s="1"/>
  <c r="J902" i="1"/>
  <c r="C948" i="1" l="1"/>
  <c r="V961" i="1"/>
  <c r="U961" i="1"/>
  <c r="S960" i="1"/>
  <c r="T960" i="1" s="1"/>
  <c r="A962" i="1"/>
  <c r="D962" i="1" s="1"/>
  <c r="O961" i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V962" i="1"/>
  <c r="S961" i="1"/>
  <c r="T961" i="1" s="1"/>
  <c r="U962" i="1"/>
  <c r="G905" i="1"/>
  <c r="H904" i="1"/>
  <c r="K903" i="1"/>
  <c r="L903" i="1" s="1"/>
  <c r="M903" i="1" s="1"/>
  <c r="N903" i="1" s="1"/>
  <c r="J904" i="1"/>
  <c r="C950" i="1" l="1"/>
  <c r="V963" i="1"/>
  <c r="U963" i="1"/>
  <c r="S962" i="1"/>
  <c r="T962" i="1" s="1"/>
  <c r="E963" i="1"/>
  <c r="F964" i="1" s="1"/>
  <c r="A964" i="1"/>
  <c r="D964" i="1" s="1"/>
  <c r="O963" i="1"/>
  <c r="K904" i="1"/>
  <c r="L904" i="1" s="1"/>
  <c r="M904" i="1" s="1"/>
  <c r="N904" i="1" s="1"/>
  <c r="J905" i="1"/>
  <c r="G906" i="1"/>
  <c r="H905" i="1"/>
  <c r="C951" i="1" l="1"/>
  <c r="U964" i="1"/>
  <c r="S963" i="1"/>
  <c r="T963" i="1" s="1"/>
  <c r="V964" i="1"/>
  <c r="A965" i="1"/>
  <c r="D965" i="1" s="1"/>
  <c r="O964" i="1"/>
  <c r="E964" i="1"/>
  <c r="F965" i="1" s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A966" i="1"/>
  <c r="D966" i="1" s="1"/>
  <c r="O965" i="1"/>
  <c r="E965" i="1"/>
  <c r="F966" i="1" s="1"/>
  <c r="J907" i="1"/>
  <c r="K906" i="1"/>
  <c r="L906" i="1" s="1"/>
  <c r="M906" i="1" s="1"/>
  <c r="N906" i="1" s="1"/>
  <c r="H907" i="1"/>
  <c r="G908" i="1"/>
  <c r="C953" i="1" l="1"/>
  <c r="U966" i="1"/>
  <c r="S965" i="1"/>
  <c r="T965" i="1" s="1"/>
  <c r="V966" i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C954" i="1" l="1"/>
  <c r="V967" i="1"/>
  <c r="U967" i="1"/>
  <c r="S966" i="1"/>
  <c r="T966" i="1" s="1"/>
  <c r="O967" i="1"/>
  <c r="A968" i="1"/>
  <c r="D968" i="1" s="1"/>
  <c r="E967" i="1"/>
  <c r="F968" i="1" s="1"/>
  <c r="K908" i="1"/>
  <c r="L908" i="1" s="1"/>
  <c r="M908" i="1" s="1"/>
  <c r="N908" i="1" s="1"/>
  <c r="J909" i="1"/>
  <c r="H909" i="1"/>
  <c r="G910" i="1"/>
  <c r="C955" i="1" l="1"/>
  <c r="E968" i="1"/>
  <c r="F969" i="1" s="1"/>
  <c r="A969" i="1"/>
  <c r="D969" i="1" s="1"/>
  <c r="O968" i="1"/>
  <c r="U968" i="1"/>
  <c r="V968" i="1"/>
  <c r="S967" i="1"/>
  <c r="T967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S968" i="1"/>
  <c r="T968" i="1" s="1"/>
  <c r="V969" i="1"/>
  <c r="U969" i="1"/>
  <c r="J911" i="1"/>
  <c r="K910" i="1"/>
  <c r="L910" i="1" s="1"/>
  <c r="M910" i="1" s="1"/>
  <c r="N910" i="1" s="1"/>
  <c r="H911" i="1"/>
  <c r="G912" i="1"/>
  <c r="C957" i="1" l="1"/>
  <c r="S969" i="1"/>
  <c r="T969" i="1" s="1"/>
  <c r="V970" i="1"/>
  <c r="U970" i="1"/>
  <c r="E970" i="1"/>
  <c r="F971" i="1" s="1"/>
  <c r="O970" i="1"/>
  <c r="A971" i="1"/>
  <c r="D971" i="1" s="1"/>
  <c r="H912" i="1"/>
  <c r="G913" i="1"/>
  <c r="J912" i="1"/>
  <c r="K911" i="1"/>
  <c r="L911" i="1" s="1"/>
  <c r="M911" i="1" s="1"/>
  <c r="N911" i="1" s="1"/>
  <c r="C958" i="1" l="1"/>
  <c r="O971" i="1"/>
  <c r="E971" i="1"/>
  <c r="F972" i="1" s="1"/>
  <c r="A972" i="1"/>
  <c r="D972" i="1" s="1"/>
  <c r="U971" i="1"/>
  <c r="S970" i="1"/>
  <c r="T970" i="1" s="1"/>
  <c r="V971" i="1"/>
  <c r="K912" i="1"/>
  <c r="L912" i="1" s="1"/>
  <c r="M912" i="1" s="1"/>
  <c r="N912" i="1" s="1"/>
  <c r="J913" i="1"/>
  <c r="H913" i="1"/>
  <c r="G914" i="1"/>
  <c r="C959" i="1" l="1"/>
  <c r="E972" i="1"/>
  <c r="F973" i="1" s="1"/>
  <c r="O972" i="1"/>
  <c r="A973" i="1"/>
  <c r="D973" i="1" s="1"/>
  <c r="V972" i="1"/>
  <c r="S971" i="1"/>
  <c r="T971" i="1" s="1"/>
  <c r="U972" i="1"/>
  <c r="H914" i="1"/>
  <c r="G915" i="1"/>
  <c r="J914" i="1"/>
  <c r="K913" i="1"/>
  <c r="L913" i="1" s="1"/>
  <c r="M913" i="1" s="1"/>
  <c r="N913" i="1" s="1"/>
  <c r="C960" i="1" l="1"/>
  <c r="S972" i="1"/>
  <c r="T972" i="1" s="1"/>
  <c r="V973" i="1"/>
  <c r="U973" i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C961" i="1" l="1"/>
  <c r="A975" i="1"/>
  <c r="D975" i="1" s="1"/>
  <c r="O974" i="1"/>
  <c r="E974" i="1"/>
  <c r="F975" i="1" s="1"/>
  <c r="V974" i="1"/>
  <c r="S973" i="1"/>
  <c r="T973" i="1" s="1"/>
  <c r="U974" i="1"/>
  <c r="H916" i="1"/>
  <c r="G917" i="1"/>
  <c r="J916" i="1"/>
  <c r="K915" i="1"/>
  <c r="L915" i="1" s="1"/>
  <c r="M915" i="1" s="1"/>
  <c r="N915" i="1" s="1"/>
  <c r="C962" i="1" l="1"/>
  <c r="V975" i="1"/>
  <c r="U975" i="1"/>
  <c r="S974" i="1"/>
  <c r="T974" i="1" s="1"/>
  <c r="E975" i="1"/>
  <c r="F976" i="1" s="1"/>
  <c r="O975" i="1"/>
  <c r="A976" i="1"/>
  <c r="D976" i="1" s="1"/>
  <c r="J917" i="1"/>
  <c r="K916" i="1"/>
  <c r="L916" i="1" s="1"/>
  <c r="M916" i="1" s="1"/>
  <c r="N916" i="1" s="1"/>
  <c r="H917" i="1"/>
  <c r="G918" i="1"/>
  <c r="C963" i="1" l="1"/>
  <c r="O976" i="1"/>
  <c r="E976" i="1"/>
  <c r="F977" i="1" s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C964" i="1" l="1"/>
  <c r="E977" i="1"/>
  <c r="F978" i="1" s="1"/>
  <c r="A978" i="1"/>
  <c r="D978" i="1" s="1"/>
  <c r="O977" i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U978" i="1"/>
  <c r="V978" i="1"/>
  <c r="S977" i="1"/>
  <c r="T977" i="1" s="1"/>
  <c r="E978" i="1"/>
  <c r="F979" i="1" s="1"/>
  <c r="A979" i="1"/>
  <c r="D979" i="1" s="1"/>
  <c r="O978" i="1"/>
  <c r="G922" i="1"/>
  <c r="H921" i="1"/>
  <c r="H920" i="1"/>
  <c r="K919" i="1"/>
  <c r="L919" i="1" s="1"/>
  <c r="M919" i="1" s="1"/>
  <c r="N919" i="1" s="1"/>
  <c r="J920" i="1"/>
  <c r="J921" i="1" s="1"/>
  <c r="C966" i="1" l="1"/>
  <c r="V979" i="1"/>
  <c r="U979" i="1"/>
  <c r="S978" i="1"/>
  <c r="T978" i="1" s="1"/>
  <c r="E979" i="1"/>
  <c r="F980" i="1" s="1"/>
  <c r="O979" i="1"/>
  <c r="A980" i="1"/>
  <c r="D980" i="1" s="1"/>
  <c r="J922" i="1"/>
  <c r="K921" i="1"/>
  <c r="G923" i="1"/>
  <c r="H922" i="1"/>
  <c r="K920" i="1"/>
  <c r="L920" i="1" s="1"/>
  <c r="M920" i="1" s="1"/>
  <c r="N920" i="1" s="1"/>
  <c r="C967" i="1" l="1"/>
  <c r="O980" i="1"/>
  <c r="E980" i="1"/>
  <c r="F981" i="1" s="1"/>
  <c r="A981" i="1"/>
  <c r="D981" i="1" s="1"/>
  <c r="U980" i="1"/>
  <c r="V980" i="1"/>
  <c r="S979" i="1"/>
  <c r="T979" i="1" s="1"/>
  <c r="L921" i="1"/>
  <c r="M921" i="1" s="1"/>
  <c r="N921" i="1" s="1"/>
  <c r="K922" i="1"/>
  <c r="L922" i="1" s="1"/>
  <c r="M922" i="1" s="1"/>
  <c r="N922" i="1" s="1"/>
  <c r="J923" i="1"/>
  <c r="G924" i="1"/>
  <c r="H923" i="1"/>
  <c r="C968" i="1" l="1"/>
  <c r="O981" i="1"/>
  <c r="E981" i="1"/>
  <c r="F982" i="1" s="1"/>
  <c r="A982" i="1"/>
  <c r="D982" i="1" s="1"/>
  <c r="V981" i="1"/>
  <c r="U981" i="1"/>
  <c r="S980" i="1"/>
  <c r="T980" i="1" s="1"/>
  <c r="K923" i="1"/>
  <c r="L923" i="1" s="1"/>
  <c r="M923" i="1" s="1"/>
  <c r="N923" i="1" s="1"/>
  <c r="J924" i="1"/>
  <c r="G925" i="1"/>
  <c r="H924" i="1"/>
  <c r="C969" i="1" l="1"/>
  <c r="A983" i="1"/>
  <c r="D983" i="1" s="1"/>
  <c r="E982" i="1"/>
  <c r="F983" i="1" s="1"/>
  <c r="O982" i="1"/>
  <c r="U982" i="1"/>
  <c r="S981" i="1"/>
  <c r="T981" i="1" s="1"/>
  <c r="V982" i="1"/>
  <c r="K924" i="1"/>
  <c r="L924" i="1" s="1"/>
  <c r="M924" i="1" s="1"/>
  <c r="N924" i="1" s="1"/>
  <c r="J925" i="1"/>
  <c r="G926" i="1"/>
  <c r="H925" i="1"/>
  <c r="C970" i="1" l="1"/>
  <c r="E983" i="1"/>
  <c r="F984" i="1" s="1"/>
  <c r="A984" i="1"/>
  <c r="D984" i="1" s="1"/>
  <c r="O983" i="1"/>
  <c r="U983" i="1"/>
  <c r="S982" i="1"/>
  <c r="T982" i="1" s="1"/>
  <c r="V983" i="1"/>
  <c r="K925" i="1"/>
  <c r="L925" i="1" s="1"/>
  <c r="M925" i="1" s="1"/>
  <c r="N925" i="1" s="1"/>
  <c r="J926" i="1"/>
  <c r="G927" i="1"/>
  <c r="H926" i="1"/>
  <c r="R82" i="1"/>
  <c r="C971" i="1" l="1"/>
  <c r="E984" i="1"/>
  <c r="F985" i="1" s="1"/>
  <c r="A985" i="1"/>
  <c r="D985" i="1" s="1"/>
  <c r="O984" i="1"/>
  <c r="V984" i="1"/>
  <c r="U984" i="1"/>
  <c r="S983" i="1"/>
  <c r="T983" i="1" s="1"/>
  <c r="K926" i="1"/>
  <c r="L926" i="1" s="1"/>
  <c r="M926" i="1" s="1"/>
  <c r="N926" i="1" s="1"/>
  <c r="J927" i="1"/>
  <c r="G928" i="1"/>
  <c r="H927" i="1"/>
  <c r="R83" i="1"/>
  <c r="P83" i="1"/>
  <c r="C972" i="1" l="1"/>
  <c r="U985" i="1"/>
  <c r="V985" i="1"/>
  <c r="S984" i="1"/>
  <c r="T984" i="1" s="1"/>
  <c r="A986" i="1"/>
  <c r="D986" i="1" s="1"/>
  <c r="E985" i="1"/>
  <c r="F986" i="1" s="1"/>
  <c r="O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E986" i="1"/>
  <c r="F987" i="1" s="1"/>
  <c r="O986" i="1"/>
  <c r="A987" i="1"/>
  <c r="D987" i="1" s="1"/>
  <c r="V986" i="1"/>
  <c r="U986" i="1"/>
  <c r="S985" i="1"/>
  <c r="T985" i="1" s="1"/>
  <c r="K928" i="1"/>
  <c r="L928" i="1" s="1"/>
  <c r="M928" i="1" s="1"/>
  <c r="N928" i="1" s="1"/>
  <c r="J929" i="1"/>
  <c r="G930" i="1"/>
  <c r="H929" i="1"/>
  <c r="R85" i="1"/>
  <c r="P85" i="1"/>
  <c r="B85" i="1" s="1"/>
  <c r="C974" i="1" l="1"/>
  <c r="E987" i="1"/>
  <c r="F988" i="1" s="1"/>
  <c r="O987" i="1"/>
  <c r="A988" i="1"/>
  <c r="D988" i="1" s="1"/>
  <c r="U987" i="1"/>
  <c r="S986" i="1"/>
  <c r="T986" i="1" s="1"/>
  <c r="V987" i="1"/>
  <c r="K929" i="1"/>
  <c r="L929" i="1" s="1"/>
  <c r="M929" i="1" s="1"/>
  <c r="N929" i="1" s="1"/>
  <c r="J930" i="1"/>
  <c r="G931" i="1"/>
  <c r="H930" i="1"/>
  <c r="R86" i="1"/>
  <c r="P86" i="1"/>
  <c r="C975" i="1" l="1"/>
  <c r="O988" i="1"/>
  <c r="E988" i="1"/>
  <c r="F989" i="1" s="1"/>
  <c r="A989" i="1"/>
  <c r="D989" i="1" s="1"/>
  <c r="S987" i="1"/>
  <c r="T987" i="1" s="1"/>
  <c r="U988" i="1"/>
  <c r="V988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6" i="1" l="1"/>
  <c r="A990" i="1"/>
  <c r="D990" i="1" s="1"/>
  <c r="E989" i="1"/>
  <c r="F990" i="1" s="1"/>
  <c r="O989" i="1"/>
  <c r="S988" i="1"/>
  <c r="T988" i="1" s="1"/>
  <c r="V989" i="1"/>
  <c r="U989" i="1"/>
  <c r="K931" i="1"/>
  <c r="L931" i="1" s="1"/>
  <c r="M931" i="1" s="1"/>
  <c r="N931" i="1" s="1"/>
  <c r="J932" i="1"/>
  <c r="G933" i="1"/>
  <c r="H932" i="1"/>
  <c r="R88" i="1"/>
  <c r="P88" i="1"/>
  <c r="C977" i="1" l="1"/>
  <c r="H933" i="1"/>
  <c r="G934" i="1"/>
  <c r="V990" i="1"/>
  <c r="S989" i="1"/>
  <c r="T989" i="1" s="1"/>
  <c r="U990" i="1"/>
  <c r="E990" i="1"/>
  <c r="F991" i="1" s="1"/>
  <c r="A991" i="1"/>
  <c r="D991" i="1" s="1"/>
  <c r="O990" i="1"/>
  <c r="K932" i="1"/>
  <c r="L932" i="1" s="1"/>
  <c r="M932" i="1" s="1"/>
  <c r="N932" i="1" s="1"/>
  <c r="J933" i="1"/>
  <c r="B88" i="1"/>
  <c r="R89" i="1"/>
  <c r="P89" i="1"/>
  <c r="B89" i="1" s="1"/>
  <c r="C978" i="1" l="1"/>
  <c r="K933" i="1"/>
  <c r="L933" i="1" s="1"/>
  <c r="M933" i="1" s="1"/>
  <c r="N933" i="1" s="1"/>
  <c r="J934" i="1"/>
  <c r="G935" i="1"/>
  <c r="H934" i="1"/>
  <c r="V991" i="1"/>
  <c r="S990" i="1"/>
  <c r="T990" i="1" s="1"/>
  <c r="U991" i="1"/>
  <c r="O991" i="1"/>
  <c r="A992" i="1"/>
  <c r="D992" i="1" s="1"/>
  <c r="E991" i="1"/>
  <c r="F992" i="1" s="1"/>
  <c r="R90" i="1"/>
  <c r="P90" i="1"/>
  <c r="C979" i="1" l="1"/>
  <c r="G936" i="1"/>
  <c r="H935" i="1"/>
  <c r="K934" i="1"/>
  <c r="L934" i="1" s="1"/>
  <c r="M934" i="1" s="1"/>
  <c r="N934" i="1" s="1"/>
  <c r="J935" i="1"/>
  <c r="O992" i="1"/>
  <c r="E992" i="1"/>
  <c r="F993" i="1" s="1"/>
  <c r="A993" i="1"/>
  <c r="D993" i="1" s="1"/>
  <c r="S991" i="1"/>
  <c r="T991" i="1" s="1"/>
  <c r="U992" i="1"/>
  <c r="V992" i="1"/>
  <c r="B90" i="1"/>
  <c r="R91" i="1"/>
  <c r="P91" i="1"/>
  <c r="B91" i="1" s="1"/>
  <c r="C980" i="1" l="1"/>
  <c r="K935" i="1"/>
  <c r="L935" i="1" s="1"/>
  <c r="M935" i="1" s="1"/>
  <c r="N935" i="1" s="1"/>
  <c r="J936" i="1"/>
  <c r="G937" i="1"/>
  <c r="H936" i="1"/>
  <c r="E993" i="1"/>
  <c r="F994" i="1" s="1"/>
  <c r="O993" i="1"/>
  <c r="A994" i="1"/>
  <c r="D994" i="1" s="1"/>
  <c r="S992" i="1"/>
  <c r="T992" i="1" s="1"/>
  <c r="V993" i="1"/>
  <c r="U993" i="1"/>
  <c r="R92" i="1"/>
  <c r="P92" i="1"/>
  <c r="B92" i="1" s="1"/>
  <c r="C981" i="1" l="1"/>
  <c r="H937" i="1"/>
  <c r="G938" i="1"/>
  <c r="K936" i="1"/>
  <c r="L936" i="1" s="1"/>
  <c r="M936" i="1" s="1"/>
  <c r="N936" i="1" s="1"/>
  <c r="J937" i="1"/>
  <c r="O994" i="1"/>
  <c r="E994" i="1"/>
  <c r="F995" i="1" s="1"/>
  <c r="A995" i="1"/>
  <c r="D995" i="1" s="1"/>
  <c r="S993" i="1"/>
  <c r="T993" i="1" s="1"/>
  <c r="U994" i="1"/>
  <c r="V994" i="1"/>
  <c r="R93" i="1"/>
  <c r="P93" i="1"/>
  <c r="C982" i="1" l="1"/>
  <c r="H938" i="1"/>
  <c r="G939" i="1"/>
  <c r="K937" i="1"/>
  <c r="L937" i="1" s="1"/>
  <c r="M937" i="1" s="1"/>
  <c r="N937" i="1" s="1"/>
  <c r="J938" i="1"/>
  <c r="A996" i="1"/>
  <c r="D996" i="1" s="1"/>
  <c r="E995" i="1"/>
  <c r="F996" i="1" s="1"/>
  <c r="O995" i="1"/>
  <c r="V995" i="1"/>
  <c r="S994" i="1"/>
  <c r="T994" i="1" s="1"/>
  <c r="U995" i="1"/>
  <c r="B93" i="1"/>
  <c r="R94" i="1"/>
  <c r="P94" i="1"/>
  <c r="B94" i="1" s="1"/>
  <c r="C983" i="1" l="1"/>
  <c r="K938" i="1"/>
  <c r="L938" i="1" s="1"/>
  <c r="M938" i="1" s="1"/>
  <c r="N938" i="1" s="1"/>
  <c r="J939" i="1"/>
  <c r="H939" i="1"/>
  <c r="G940" i="1"/>
  <c r="U996" i="1"/>
  <c r="V996" i="1"/>
  <c r="S995" i="1"/>
  <c r="T995" i="1" s="1"/>
  <c r="A997" i="1"/>
  <c r="D997" i="1" s="1"/>
  <c r="O996" i="1"/>
  <c r="E996" i="1"/>
  <c r="F997" i="1" s="1"/>
  <c r="R95" i="1"/>
  <c r="P95" i="1"/>
  <c r="C984" i="1" l="1"/>
  <c r="H940" i="1"/>
  <c r="G941" i="1"/>
  <c r="K939" i="1"/>
  <c r="L939" i="1" s="1"/>
  <c r="M939" i="1" s="1"/>
  <c r="N939" i="1" s="1"/>
  <c r="J940" i="1"/>
  <c r="U997" i="1"/>
  <c r="V997" i="1"/>
  <c r="S996" i="1"/>
  <c r="T996" i="1" s="1"/>
  <c r="E997" i="1"/>
  <c r="F998" i="1" s="1"/>
  <c r="A998" i="1"/>
  <c r="D998" i="1" s="1"/>
  <c r="O997" i="1"/>
  <c r="B95" i="1"/>
  <c r="R96" i="1"/>
  <c r="P96" i="1"/>
  <c r="B96" i="1" s="1"/>
  <c r="C985" i="1" l="1"/>
  <c r="K940" i="1"/>
  <c r="L940" i="1" s="1"/>
  <c r="M940" i="1" s="1"/>
  <c r="N940" i="1" s="1"/>
  <c r="J941" i="1"/>
  <c r="H941" i="1"/>
  <c r="G942" i="1"/>
  <c r="O998" i="1"/>
  <c r="A999" i="1"/>
  <c r="D999" i="1" s="1"/>
  <c r="E998" i="1"/>
  <c r="F999" i="1" s="1"/>
  <c r="S997" i="1"/>
  <c r="T997" i="1" s="1"/>
  <c r="U998" i="1"/>
  <c r="V998" i="1"/>
  <c r="P97" i="1"/>
  <c r="R97" i="1" s="1"/>
  <c r="C986" i="1" l="1"/>
  <c r="H942" i="1"/>
  <c r="G943" i="1"/>
  <c r="K941" i="1"/>
  <c r="L941" i="1" s="1"/>
  <c r="M941" i="1" s="1"/>
  <c r="N941" i="1" s="1"/>
  <c r="J942" i="1"/>
  <c r="E999" i="1"/>
  <c r="F1000" i="1" s="1"/>
  <c r="O999" i="1"/>
  <c r="A1000" i="1"/>
  <c r="D1000" i="1" s="1"/>
  <c r="S998" i="1"/>
  <c r="T998" i="1" s="1"/>
  <c r="V999" i="1"/>
  <c r="U999" i="1"/>
  <c r="B97" i="1"/>
  <c r="R98" i="1"/>
  <c r="P98" i="1"/>
  <c r="B98" i="1" s="1"/>
  <c r="C987" i="1" l="1"/>
  <c r="K942" i="1"/>
  <c r="L942" i="1" s="1"/>
  <c r="M942" i="1" s="1"/>
  <c r="N942" i="1" s="1"/>
  <c r="J943" i="1"/>
  <c r="H943" i="1"/>
  <c r="G944" i="1"/>
  <c r="E1000" i="1"/>
  <c r="F1001" i="1" s="1"/>
  <c r="A1001" i="1"/>
  <c r="D1001" i="1" s="1"/>
  <c r="O1000" i="1"/>
  <c r="U1000" i="1"/>
  <c r="S999" i="1"/>
  <c r="T999" i="1" s="1"/>
  <c r="V1000" i="1"/>
  <c r="P99" i="1"/>
  <c r="B99" i="1" s="1"/>
  <c r="C988" i="1" l="1"/>
  <c r="R99" i="1"/>
  <c r="P100" i="1" s="1"/>
  <c r="R100" i="1" s="1"/>
  <c r="H944" i="1"/>
  <c r="G945" i="1"/>
  <c r="K943" i="1"/>
  <c r="L943" i="1" s="1"/>
  <c r="M943" i="1" s="1"/>
  <c r="N943" i="1" s="1"/>
  <c r="J944" i="1"/>
  <c r="S1000" i="1"/>
  <c r="T1000" i="1" s="1"/>
  <c r="V1001" i="1"/>
  <c r="U1001" i="1"/>
  <c r="A1002" i="1"/>
  <c r="D1002" i="1" s="1"/>
  <c r="E1001" i="1"/>
  <c r="F1002" i="1" s="1"/>
  <c r="O1001" i="1"/>
  <c r="C989" i="1" l="1"/>
  <c r="K944" i="1"/>
  <c r="L944" i="1" s="1"/>
  <c r="M944" i="1" s="1"/>
  <c r="N944" i="1" s="1"/>
  <c r="J945" i="1"/>
  <c r="H945" i="1"/>
  <c r="G946" i="1"/>
  <c r="A1003" i="1"/>
  <c r="D1003" i="1" s="1"/>
  <c r="E1002" i="1"/>
  <c r="F1003" i="1" s="1"/>
  <c r="O1002" i="1"/>
  <c r="V1002" i="1"/>
  <c r="U1002" i="1"/>
  <c r="S1001" i="1"/>
  <c r="T1001" i="1" s="1"/>
  <c r="B100" i="1"/>
  <c r="R101" i="1"/>
  <c r="P101" i="1"/>
  <c r="B101" i="1" s="1"/>
  <c r="C990" i="1" l="1"/>
  <c r="H946" i="1"/>
  <c r="G947" i="1"/>
  <c r="K945" i="1"/>
  <c r="L945" i="1" s="1"/>
  <c r="M945" i="1" s="1"/>
  <c r="N945" i="1" s="1"/>
  <c r="J946" i="1"/>
  <c r="V1003" i="1"/>
  <c r="U1003" i="1"/>
  <c r="S1002" i="1"/>
  <c r="T1002" i="1" s="1"/>
  <c r="E1003" i="1"/>
  <c r="F1004" i="1" s="1"/>
  <c r="O1003" i="1"/>
  <c r="A1004" i="1"/>
  <c r="D1004" i="1" s="1"/>
  <c r="R102" i="1"/>
  <c r="P102" i="1"/>
  <c r="C991" i="1" l="1"/>
  <c r="H947" i="1"/>
  <c r="G948" i="1"/>
  <c r="K946" i="1"/>
  <c r="L946" i="1" s="1"/>
  <c r="M946" i="1" s="1"/>
  <c r="N946" i="1" s="1"/>
  <c r="J947" i="1"/>
  <c r="A1005" i="1"/>
  <c r="D1005" i="1" s="1"/>
  <c r="O1004" i="1"/>
  <c r="E1004" i="1"/>
  <c r="F1005" i="1" s="1"/>
  <c r="S1003" i="1"/>
  <c r="T1003" i="1" s="1"/>
  <c r="U1004" i="1"/>
  <c r="V1004" i="1"/>
  <c r="B102" i="1"/>
  <c r="R103" i="1"/>
  <c r="P103" i="1"/>
  <c r="B103" i="1" s="1"/>
  <c r="C992" i="1" l="1"/>
  <c r="K947" i="1"/>
  <c r="L947" i="1" s="1"/>
  <c r="M947" i="1" s="1"/>
  <c r="N947" i="1" s="1"/>
  <c r="J948" i="1"/>
  <c r="G949" i="1"/>
  <c r="H948" i="1"/>
  <c r="V1005" i="1"/>
  <c r="S1004" i="1"/>
  <c r="T1004" i="1" s="1"/>
  <c r="U1005" i="1"/>
  <c r="O1005" i="1"/>
  <c r="E1005" i="1"/>
  <c r="F1006" i="1" s="1"/>
  <c r="A1006" i="1"/>
  <c r="D1006" i="1" s="1"/>
  <c r="P104" i="1"/>
  <c r="C993" i="1" l="1"/>
  <c r="H949" i="1"/>
  <c r="G950" i="1"/>
  <c r="K948" i="1"/>
  <c r="L948" i="1" s="1"/>
  <c r="M948" i="1" s="1"/>
  <c r="N948" i="1" s="1"/>
  <c r="J949" i="1"/>
  <c r="V1006" i="1"/>
  <c r="S1005" i="1"/>
  <c r="T1005" i="1" s="1"/>
  <c r="U1006" i="1"/>
  <c r="E1006" i="1"/>
  <c r="F1007" i="1" s="1"/>
  <c r="O1006" i="1"/>
  <c r="A1007" i="1"/>
  <c r="D1007" i="1" s="1"/>
  <c r="B104" i="1"/>
  <c r="R104" i="1"/>
  <c r="C994" i="1" l="1"/>
  <c r="K949" i="1"/>
  <c r="L949" i="1" s="1"/>
  <c r="M949" i="1" s="1"/>
  <c r="N949" i="1" s="1"/>
  <c r="J950" i="1"/>
  <c r="G951" i="1"/>
  <c r="H950" i="1"/>
  <c r="O1007" i="1"/>
  <c r="A1008" i="1"/>
  <c r="D1008" i="1" s="1"/>
  <c r="E1007" i="1"/>
  <c r="F1008" i="1" s="1"/>
  <c r="U1007" i="1"/>
  <c r="S1006" i="1"/>
  <c r="T1006" i="1" s="1"/>
  <c r="V1007" i="1"/>
  <c r="P105" i="1"/>
  <c r="B105" i="1" s="1"/>
  <c r="R105" i="1"/>
  <c r="R106" i="1" s="1"/>
  <c r="C995" i="1" l="1"/>
  <c r="G952" i="1"/>
  <c r="H951" i="1"/>
  <c r="K950" i="1"/>
  <c r="L950" i="1" s="1"/>
  <c r="M950" i="1" s="1"/>
  <c r="N950" i="1" s="1"/>
  <c r="J951" i="1"/>
  <c r="A1009" i="1"/>
  <c r="D1009" i="1" s="1"/>
  <c r="O1008" i="1"/>
  <c r="E1008" i="1"/>
  <c r="F1009" i="1" s="1"/>
  <c r="V1008" i="1"/>
  <c r="S1007" i="1"/>
  <c r="T1007" i="1" s="1"/>
  <c r="U1008" i="1"/>
  <c r="P106" i="1"/>
  <c r="B106" i="1" s="1"/>
  <c r="R107" i="1"/>
  <c r="P107" i="1"/>
  <c r="C996" i="1" l="1"/>
  <c r="K951" i="1"/>
  <c r="L951" i="1" s="1"/>
  <c r="M951" i="1" s="1"/>
  <c r="N951" i="1" s="1"/>
  <c r="J952" i="1"/>
  <c r="G953" i="1"/>
  <c r="H952" i="1"/>
  <c r="V1009" i="1"/>
  <c r="U1009" i="1"/>
  <c r="S1008" i="1"/>
  <c r="T1008" i="1" s="1"/>
  <c r="A1010" i="1"/>
  <c r="D1010" i="1" s="1"/>
  <c r="O1009" i="1"/>
  <c r="E1009" i="1"/>
  <c r="F1010" i="1" s="1"/>
  <c r="B107" i="1"/>
  <c r="R108" i="1"/>
  <c r="P108" i="1"/>
  <c r="B108" i="1" s="1"/>
  <c r="C997" i="1" l="1"/>
  <c r="H953" i="1"/>
  <c r="G954" i="1"/>
  <c r="K952" i="1"/>
  <c r="L952" i="1" s="1"/>
  <c r="M952" i="1" s="1"/>
  <c r="N952" i="1" s="1"/>
  <c r="J953" i="1"/>
  <c r="O1010" i="1"/>
  <c r="A1011" i="1"/>
  <c r="D1011" i="1" s="1"/>
  <c r="E1010" i="1"/>
  <c r="F1011" i="1" s="1"/>
  <c r="U1010" i="1"/>
  <c r="V1010" i="1"/>
  <c r="S1009" i="1"/>
  <c r="T1009" i="1" s="1"/>
  <c r="P109" i="1"/>
  <c r="R109" i="1" s="1"/>
  <c r="C998" i="1" l="1"/>
  <c r="G955" i="1"/>
  <c r="H954" i="1"/>
  <c r="K953" i="1"/>
  <c r="L953" i="1" s="1"/>
  <c r="M953" i="1" s="1"/>
  <c r="N953" i="1" s="1"/>
  <c r="J954" i="1"/>
  <c r="E1011" i="1"/>
  <c r="F1012" i="1" s="1"/>
  <c r="A1012" i="1"/>
  <c r="D1012" i="1" s="1"/>
  <c r="O1011" i="1"/>
  <c r="U1011" i="1"/>
  <c r="S1010" i="1"/>
  <c r="T1010" i="1" s="1"/>
  <c r="V1011" i="1"/>
  <c r="B109" i="1"/>
  <c r="R110" i="1"/>
  <c r="P111" i="1" s="1"/>
  <c r="P110" i="1"/>
  <c r="B110" i="1" s="1"/>
  <c r="C999" i="1" l="1"/>
  <c r="K954" i="1"/>
  <c r="L954" i="1" s="1"/>
  <c r="M954" i="1" s="1"/>
  <c r="N954" i="1" s="1"/>
  <c r="J955" i="1"/>
  <c r="H955" i="1"/>
  <c r="G956" i="1"/>
  <c r="V1012" i="1"/>
  <c r="U1012" i="1"/>
  <c r="S1011" i="1"/>
  <c r="T1011" i="1" s="1"/>
  <c r="E1012" i="1"/>
  <c r="F1013" i="1" s="1"/>
  <c r="O1012" i="1"/>
  <c r="A1013" i="1"/>
  <c r="D1013" i="1" s="1"/>
  <c r="R111" i="1"/>
  <c r="P112" i="1" s="1"/>
  <c r="B112" i="1" s="1"/>
  <c r="B111" i="1"/>
  <c r="C1000" i="1" l="1"/>
  <c r="G957" i="1"/>
  <c r="H956" i="1"/>
  <c r="K955" i="1"/>
  <c r="L955" i="1" s="1"/>
  <c r="M955" i="1" s="1"/>
  <c r="N955" i="1" s="1"/>
  <c r="J956" i="1"/>
  <c r="R112" i="1"/>
  <c r="P113" i="1" s="1"/>
  <c r="B113" i="1" s="1"/>
  <c r="E1013" i="1"/>
  <c r="F1014" i="1" s="1"/>
  <c r="A1014" i="1"/>
  <c r="D1014" i="1" s="1"/>
  <c r="O1013" i="1"/>
  <c r="S1012" i="1"/>
  <c r="T1012" i="1" s="1"/>
  <c r="V1013" i="1"/>
  <c r="U1013" i="1"/>
  <c r="C1001" i="1" l="1"/>
  <c r="K956" i="1"/>
  <c r="L956" i="1" s="1"/>
  <c r="M956" i="1" s="1"/>
  <c r="N956" i="1" s="1"/>
  <c r="J957" i="1"/>
  <c r="H957" i="1"/>
  <c r="G958" i="1"/>
  <c r="R113" i="1"/>
  <c r="R114" i="1" s="1"/>
  <c r="U1014" i="1"/>
  <c r="S1013" i="1"/>
  <c r="T1013" i="1" s="1"/>
  <c r="V1014" i="1"/>
  <c r="A1015" i="1"/>
  <c r="D1015" i="1" s="1"/>
  <c r="O1014" i="1"/>
  <c r="E1014" i="1"/>
  <c r="F1015" i="1" s="1"/>
  <c r="C1002" i="1" l="1"/>
  <c r="P114" i="1"/>
  <c r="B114" i="1" s="1"/>
  <c r="G959" i="1"/>
  <c r="H958" i="1"/>
  <c r="K957" i="1"/>
  <c r="L957" i="1" s="1"/>
  <c r="M957" i="1" s="1"/>
  <c r="N957" i="1" s="1"/>
  <c r="J958" i="1"/>
  <c r="O1015" i="1"/>
  <c r="E1015" i="1"/>
  <c r="F1016" i="1" s="1"/>
  <c r="A1016" i="1"/>
  <c r="D1016" i="1" s="1"/>
  <c r="S1014" i="1"/>
  <c r="T1014" i="1" s="1"/>
  <c r="V1015" i="1"/>
  <c r="U1015" i="1"/>
  <c r="R115" i="1"/>
  <c r="P115" i="1"/>
  <c r="B115" i="1" s="1"/>
  <c r="C1003" i="1" l="1"/>
  <c r="K958" i="1"/>
  <c r="L958" i="1" s="1"/>
  <c r="M958" i="1" s="1"/>
  <c r="N958" i="1" s="1"/>
  <c r="J959" i="1"/>
  <c r="H959" i="1"/>
  <c r="G960" i="1"/>
  <c r="E1016" i="1"/>
  <c r="F1017" i="1" s="1"/>
  <c r="A1017" i="1"/>
  <c r="D1017" i="1" s="1"/>
  <c r="O1016" i="1"/>
  <c r="U1016" i="1"/>
  <c r="S1015" i="1"/>
  <c r="T1015" i="1" s="1"/>
  <c r="V1016" i="1"/>
  <c r="R116" i="1"/>
  <c r="P116" i="1"/>
  <c r="C1004" i="1" l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O1017" i="1"/>
  <c r="E1017" i="1"/>
  <c r="F1018" i="1" s="1"/>
  <c r="A1018" i="1"/>
  <c r="D1018" i="1" s="1"/>
  <c r="B116" i="1"/>
  <c r="R117" i="1"/>
  <c r="P117" i="1"/>
  <c r="B117" i="1" s="1"/>
  <c r="C1005" i="1" l="1"/>
  <c r="K960" i="1"/>
  <c r="L960" i="1" s="1"/>
  <c r="M960" i="1" s="1"/>
  <c r="N960" i="1" s="1"/>
  <c r="J961" i="1"/>
  <c r="G962" i="1"/>
  <c r="H961" i="1"/>
  <c r="V1018" i="1"/>
  <c r="S1017" i="1"/>
  <c r="T1017" i="1" s="1"/>
  <c r="U1018" i="1"/>
  <c r="O1018" i="1"/>
  <c r="E1018" i="1"/>
  <c r="F1019" i="1" s="1"/>
  <c r="A1019" i="1"/>
  <c r="D1019" i="1" s="1"/>
  <c r="R118" i="1"/>
  <c r="P118" i="1"/>
  <c r="C1006" i="1" l="1"/>
  <c r="H962" i="1"/>
  <c r="G963" i="1"/>
  <c r="K961" i="1"/>
  <c r="L961" i="1" s="1"/>
  <c r="M961" i="1" s="1"/>
  <c r="N961" i="1" s="1"/>
  <c r="J962" i="1"/>
  <c r="A1020" i="1"/>
  <c r="D1020" i="1" s="1"/>
  <c r="O1019" i="1"/>
  <c r="E1019" i="1"/>
  <c r="F1020" i="1" s="1"/>
  <c r="V1019" i="1"/>
  <c r="S1018" i="1"/>
  <c r="T1018" i="1" s="1"/>
  <c r="U1019" i="1"/>
  <c r="B118" i="1"/>
  <c r="R119" i="1"/>
  <c r="P119" i="1"/>
  <c r="B119" i="1" s="1"/>
  <c r="C1007" i="1" l="1"/>
  <c r="K962" i="1"/>
  <c r="L962" i="1" s="1"/>
  <c r="M962" i="1" s="1"/>
  <c r="N962" i="1" s="1"/>
  <c r="J963" i="1"/>
  <c r="G964" i="1"/>
  <c r="H963" i="1"/>
  <c r="U1020" i="1"/>
  <c r="S1019" i="1"/>
  <c r="T1019" i="1" s="1"/>
  <c r="V1020" i="1"/>
  <c r="A1021" i="1"/>
  <c r="D1021" i="1" s="1"/>
  <c r="E1020" i="1"/>
  <c r="F1021" i="1" s="1"/>
  <c r="O1020" i="1"/>
  <c r="R120" i="1"/>
  <c r="P120" i="1"/>
  <c r="B120" i="1" s="1"/>
  <c r="C1008" i="1" l="1"/>
  <c r="G965" i="1"/>
  <c r="H964" i="1"/>
  <c r="K963" i="1"/>
  <c r="L963" i="1" s="1"/>
  <c r="M963" i="1" s="1"/>
  <c r="N963" i="1" s="1"/>
  <c r="J964" i="1"/>
  <c r="U1021" i="1"/>
  <c r="S1020" i="1"/>
  <c r="T1020" i="1" s="1"/>
  <c r="V1021" i="1"/>
  <c r="O1021" i="1"/>
  <c r="A1022" i="1"/>
  <c r="D1022" i="1" s="1"/>
  <c r="E1021" i="1"/>
  <c r="F1022" i="1" s="1"/>
  <c r="R121" i="1"/>
  <c r="P121" i="1"/>
  <c r="C1009" i="1" l="1"/>
  <c r="K964" i="1"/>
  <c r="L964" i="1" s="1"/>
  <c r="M964" i="1" s="1"/>
  <c r="N964" i="1" s="1"/>
  <c r="J965" i="1"/>
  <c r="G966" i="1"/>
  <c r="H965" i="1"/>
  <c r="O1022" i="1"/>
  <c r="E1022" i="1"/>
  <c r="F1023" i="1" s="1"/>
  <c r="A1023" i="1"/>
  <c r="D1023" i="1" s="1"/>
  <c r="V1022" i="1"/>
  <c r="S1021" i="1"/>
  <c r="T1021" i="1" s="1"/>
  <c r="U1022" i="1"/>
  <c r="B121" i="1"/>
  <c r="R122" i="1"/>
  <c r="P122" i="1"/>
  <c r="B122" i="1" s="1"/>
  <c r="C1010" i="1" l="1"/>
  <c r="H966" i="1"/>
  <c r="G967" i="1"/>
  <c r="K965" i="1"/>
  <c r="L965" i="1" s="1"/>
  <c r="M965" i="1" s="1"/>
  <c r="N965" i="1" s="1"/>
  <c r="J966" i="1"/>
  <c r="S1022" i="1"/>
  <c r="T1022" i="1" s="1"/>
  <c r="V1023" i="1"/>
  <c r="U1023" i="1"/>
  <c r="O1023" i="1"/>
  <c r="E1023" i="1"/>
  <c r="F1024" i="1" s="1"/>
  <c r="A1024" i="1"/>
  <c r="D1024" i="1" s="1"/>
  <c r="R123" i="1"/>
  <c r="P123" i="1"/>
  <c r="C1011" i="1" l="1"/>
  <c r="K966" i="1"/>
  <c r="L966" i="1" s="1"/>
  <c r="M966" i="1" s="1"/>
  <c r="N966" i="1" s="1"/>
  <c r="J967" i="1"/>
  <c r="H967" i="1"/>
  <c r="G968" i="1"/>
  <c r="O1024" i="1"/>
  <c r="E1024" i="1"/>
  <c r="F1025" i="1" s="1"/>
  <c r="A1025" i="1"/>
  <c r="D1025" i="1" s="1"/>
  <c r="S1023" i="1"/>
  <c r="T1023" i="1" s="1"/>
  <c r="U1024" i="1"/>
  <c r="V1024" i="1"/>
  <c r="B123" i="1"/>
  <c r="P124" i="1"/>
  <c r="B124" i="1" s="1"/>
  <c r="C1012" i="1" l="1"/>
  <c r="R124" i="1"/>
  <c r="G969" i="1"/>
  <c r="H968" i="1"/>
  <c r="K967" i="1"/>
  <c r="L967" i="1" s="1"/>
  <c r="M967" i="1" s="1"/>
  <c r="N967" i="1" s="1"/>
  <c r="J968" i="1"/>
  <c r="E1025" i="1"/>
  <c r="F1026" i="1" s="1"/>
  <c r="O1025" i="1"/>
  <c r="A1026" i="1"/>
  <c r="D1026" i="1" s="1"/>
  <c r="U1025" i="1"/>
  <c r="V1025" i="1"/>
  <c r="S1024" i="1"/>
  <c r="T1024" i="1" s="1"/>
  <c r="C1013" i="1" l="1"/>
  <c r="P125" i="1"/>
  <c r="R125" i="1" s="1"/>
  <c r="R126" i="1" s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C1014" i="1" l="1"/>
  <c r="P126" i="1"/>
  <c r="B126" i="1" s="1"/>
  <c r="B125" i="1"/>
  <c r="H970" i="1"/>
  <c r="G971" i="1"/>
  <c r="K969" i="1"/>
  <c r="L969" i="1" s="1"/>
  <c r="M969" i="1" s="1"/>
  <c r="N969" i="1" s="1"/>
  <c r="J970" i="1"/>
  <c r="A1028" i="1"/>
  <c r="D1028" i="1" s="1"/>
  <c r="O1027" i="1"/>
  <c r="E1027" i="1"/>
  <c r="F1028" i="1" s="1"/>
  <c r="U1027" i="1"/>
  <c r="S1026" i="1"/>
  <c r="T1026" i="1" s="1"/>
  <c r="V1027" i="1"/>
  <c r="P127" i="1"/>
  <c r="B127" i="1" s="1"/>
  <c r="C1015" i="1" l="1"/>
  <c r="K970" i="1"/>
  <c r="L970" i="1" s="1"/>
  <c r="M970" i="1" s="1"/>
  <c r="N970" i="1" s="1"/>
  <c r="J971" i="1"/>
  <c r="G972" i="1"/>
  <c r="H971" i="1"/>
  <c r="R127" i="1"/>
  <c r="P128" i="1" s="1"/>
  <c r="S1027" i="1"/>
  <c r="T1027" i="1" s="1"/>
  <c r="V1028" i="1"/>
  <c r="U1028" i="1"/>
  <c r="A1029" i="1"/>
  <c r="D1029" i="1" s="1"/>
  <c r="O1028" i="1"/>
  <c r="E1028" i="1"/>
  <c r="F1029" i="1" s="1"/>
  <c r="C1016" i="1" l="1"/>
  <c r="R128" i="1"/>
  <c r="R129" i="1" s="1"/>
  <c r="G973" i="1"/>
  <c r="H972" i="1"/>
  <c r="K971" i="1"/>
  <c r="L971" i="1" s="1"/>
  <c r="M971" i="1" s="1"/>
  <c r="N971" i="1" s="1"/>
  <c r="J972" i="1"/>
  <c r="E1029" i="1"/>
  <c r="F1030" i="1" s="1"/>
  <c r="O1029" i="1"/>
  <c r="A1030" i="1"/>
  <c r="D1030" i="1" s="1"/>
  <c r="V1029" i="1"/>
  <c r="U1029" i="1"/>
  <c r="S1028" i="1"/>
  <c r="T1028" i="1" s="1"/>
  <c r="B128" i="1"/>
  <c r="C1017" i="1" l="1"/>
  <c r="P129" i="1"/>
  <c r="B129" i="1" s="1"/>
  <c r="K972" i="1"/>
  <c r="L972" i="1" s="1"/>
  <c r="M972" i="1" s="1"/>
  <c r="N972" i="1" s="1"/>
  <c r="J973" i="1"/>
  <c r="G974" i="1"/>
  <c r="H973" i="1"/>
  <c r="E1030" i="1"/>
  <c r="F1031" i="1" s="1"/>
  <c r="A1031" i="1"/>
  <c r="D1031" i="1" s="1"/>
  <c r="O1030" i="1"/>
  <c r="U1030" i="1"/>
  <c r="S1029" i="1"/>
  <c r="T1029" i="1" s="1"/>
  <c r="V1030" i="1"/>
  <c r="R130" i="1"/>
  <c r="P130" i="1"/>
  <c r="C1018" i="1" l="1"/>
  <c r="G975" i="1"/>
  <c r="H974" i="1"/>
  <c r="K973" i="1"/>
  <c r="L973" i="1" s="1"/>
  <c r="M973" i="1" s="1"/>
  <c r="N973" i="1" s="1"/>
  <c r="J974" i="1"/>
  <c r="U1031" i="1"/>
  <c r="S1030" i="1"/>
  <c r="T1030" i="1" s="1"/>
  <c r="V1031" i="1"/>
  <c r="A1032" i="1"/>
  <c r="D1032" i="1" s="1"/>
  <c r="O1031" i="1"/>
  <c r="E1031" i="1"/>
  <c r="F1032" i="1" s="1"/>
  <c r="B130" i="1"/>
  <c r="R131" i="1"/>
  <c r="P131" i="1"/>
  <c r="B131" i="1" s="1"/>
  <c r="C1019" i="1" l="1"/>
  <c r="K974" i="1"/>
  <c r="L974" i="1" s="1"/>
  <c r="M974" i="1" s="1"/>
  <c r="N974" i="1" s="1"/>
  <c r="J975" i="1"/>
  <c r="H975" i="1"/>
  <c r="G976" i="1"/>
  <c r="U1032" i="1"/>
  <c r="S1031" i="1"/>
  <c r="T1031" i="1" s="1"/>
  <c r="V1032" i="1"/>
  <c r="A1033" i="1"/>
  <c r="D1033" i="1" s="1"/>
  <c r="E1032" i="1"/>
  <c r="F1033" i="1" s="1"/>
  <c r="O1032" i="1"/>
  <c r="R132" i="1"/>
  <c r="P132" i="1"/>
  <c r="C1020" i="1" l="1"/>
  <c r="H976" i="1"/>
  <c r="G977" i="1"/>
  <c r="K975" i="1"/>
  <c r="L975" i="1" s="1"/>
  <c r="M975" i="1" s="1"/>
  <c r="N975" i="1" s="1"/>
  <c r="J976" i="1"/>
  <c r="A1034" i="1"/>
  <c r="D1034" i="1" s="1"/>
  <c r="O1033" i="1"/>
  <c r="E1033" i="1"/>
  <c r="F1034" i="1" s="1"/>
  <c r="S1032" i="1"/>
  <c r="T1032" i="1" s="1"/>
  <c r="V1033" i="1"/>
  <c r="U1033" i="1"/>
  <c r="B132" i="1"/>
  <c r="R133" i="1"/>
  <c r="P133" i="1"/>
  <c r="B133" i="1" s="1"/>
  <c r="C1021" i="1" l="1"/>
  <c r="H977" i="1"/>
  <c r="G978" i="1"/>
  <c r="K976" i="1"/>
  <c r="L976" i="1" s="1"/>
  <c r="M976" i="1" s="1"/>
  <c r="N976" i="1" s="1"/>
  <c r="J977" i="1"/>
  <c r="S1033" i="1"/>
  <c r="T1033" i="1" s="1"/>
  <c r="V1034" i="1"/>
  <c r="U1034" i="1"/>
  <c r="O1034" i="1"/>
  <c r="E1034" i="1"/>
  <c r="F1035" i="1" s="1"/>
  <c r="A1035" i="1"/>
  <c r="D1035" i="1" s="1"/>
  <c r="R134" i="1"/>
  <c r="P134" i="1"/>
  <c r="B134" i="1" s="1"/>
  <c r="C1022" i="1" l="1"/>
  <c r="K977" i="1"/>
  <c r="L977" i="1" s="1"/>
  <c r="M977" i="1" s="1"/>
  <c r="N977" i="1" s="1"/>
  <c r="J978" i="1"/>
  <c r="G979" i="1"/>
  <c r="H978" i="1"/>
  <c r="V1035" i="1"/>
  <c r="U1035" i="1"/>
  <c r="S1034" i="1"/>
  <c r="T1034" i="1" s="1"/>
  <c r="E1035" i="1"/>
  <c r="F1036" i="1" s="1"/>
  <c r="A1036" i="1"/>
  <c r="D1036" i="1" s="1"/>
  <c r="O1035" i="1"/>
  <c r="P135" i="1"/>
  <c r="C1023" i="1" l="1"/>
  <c r="G980" i="1"/>
  <c r="H979" i="1"/>
  <c r="K978" i="1"/>
  <c r="L978" i="1" s="1"/>
  <c r="M978" i="1" s="1"/>
  <c r="N978" i="1" s="1"/>
  <c r="J979" i="1"/>
  <c r="O1036" i="1"/>
  <c r="A1037" i="1"/>
  <c r="D1037" i="1" s="1"/>
  <c r="E1036" i="1"/>
  <c r="F1037" i="1" s="1"/>
  <c r="V1036" i="1"/>
  <c r="U1036" i="1"/>
  <c r="S1035" i="1"/>
  <c r="T1035" i="1" s="1"/>
  <c r="B135" i="1"/>
  <c r="R135" i="1"/>
  <c r="C1024" i="1" l="1"/>
  <c r="K979" i="1"/>
  <c r="L979" i="1" s="1"/>
  <c r="M979" i="1" s="1"/>
  <c r="N979" i="1" s="1"/>
  <c r="J980" i="1"/>
  <c r="H980" i="1"/>
  <c r="G981" i="1"/>
  <c r="A1038" i="1"/>
  <c r="D1038" i="1" s="1"/>
  <c r="E1037" i="1"/>
  <c r="F1038" i="1" s="1"/>
  <c r="O1037" i="1"/>
  <c r="U1037" i="1"/>
  <c r="S1036" i="1"/>
  <c r="T1036" i="1" s="1"/>
  <c r="V1037" i="1"/>
  <c r="P136" i="1"/>
  <c r="B136" i="1" s="1"/>
  <c r="R136" i="1"/>
  <c r="R137" i="1" s="1"/>
  <c r="C1025" i="1" l="1"/>
  <c r="H981" i="1"/>
  <c r="G982" i="1"/>
  <c r="K980" i="1"/>
  <c r="L980" i="1" s="1"/>
  <c r="M980" i="1" s="1"/>
  <c r="N980" i="1" s="1"/>
  <c r="J981" i="1"/>
  <c r="P137" i="1"/>
  <c r="B137" i="1" s="1"/>
  <c r="A1039" i="1"/>
  <c r="D1039" i="1" s="1"/>
  <c r="O1038" i="1"/>
  <c r="E1038" i="1"/>
  <c r="F1039" i="1" s="1"/>
  <c r="S1037" i="1"/>
  <c r="T1037" i="1" s="1"/>
  <c r="V1038" i="1"/>
  <c r="U1038" i="1"/>
  <c r="R138" i="1"/>
  <c r="P138" i="1"/>
  <c r="B138" i="1" s="1"/>
  <c r="C1026" i="1" l="1"/>
  <c r="K981" i="1"/>
  <c r="L981" i="1" s="1"/>
  <c r="M981" i="1" s="1"/>
  <c r="N981" i="1" s="1"/>
  <c r="J982" i="1"/>
  <c r="H982" i="1"/>
  <c r="G983" i="1"/>
  <c r="U1039" i="1"/>
  <c r="S1038" i="1"/>
  <c r="T1038" i="1" s="1"/>
  <c r="V1039" i="1"/>
  <c r="A1040" i="1"/>
  <c r="D1040" i="1" s="1"/>
  <c r="O1039" i="1"/>
  <c r="E1039" i="1"/>
  <c r="F1040" i="1" s="1"/>
  <c r="R139" i="1"/>
  <c r="P139" i="1"/>
  <c r="C1027" i="1" l="1"/>
  <c r="H983" i="1"/>
  <c r="G984" i="1"/>
  <c r="K982" i="1"/>
  <c r="L982" i="1" s="1"/>
  <c r="M982" i="1" s="1"/>
  <c r="N982" i="1" s="1"/>
  <c r="J983" i="1"/>
  <c r="O1040" i="1"/>
  <c r="E1040" i="1"/>
  <c r="F1041" i="1" s="1"/>
  <c r="A1041" i="1"/>
  <c r="D1041" i="1" s="1"/>
  <c r="V1040" i="1"/>
  <c r="U1040" i="1"/>
  <c r="S1039" i="1"/>
  <c r="T1039" i="1" s="1"/>
  <c r="B139" i="1"/>
  <c r="R140" i="1"/>
  <c r="P140" i="1"/>
  <c r="B140" i="1" s="1"/>
  <c r="C1028" i="1" l="1"/>
  <c r="K983" i="1"/>
  <c r="L983" i="1" s="1"/>
  <c r="M983" i="1" s="1"/>
  <c r="N983" i="1" s="1"/>
  <c r="J984" i="1"/>
  <c r="H984" i="1"/>
  <c r="G985" i="1"/>
  <c r="O1041" i="1"/>
  <c r="A1042" i="1"/>
  <c r="D1042" i="1" s="1"/>
  <c r="E1041" i="1"/>
  <c r="F1042" i="1" s="1"/>
  <c r="V1041" i="1"/>
  <c r="U1041" i="1"/>
  <c r="S1040" i="1"/>
  <c r="T1040" i="1" s="1"/>
  <c r="R141" i="1"/>
  <c r="P142" i="1" s="1"/>
  <c r="P141" i="1"/>
  <c r="B141" i="1" s="1"/>
  <c r="C1029" i="1" l="1"/>
  <c r="H985" i="1"/>
  <c r="G986" i="1"/>
  <c r="K984" i="1"/>
  <c r="L984" i="1" s="1"/>
  <c r="M984" i="1" s="1"/>
  <c r="N984" i="1" s="1"/>
  <c r="J985" i="1"/>
  <c r="A1043" i="1"/>
  <c r="D1043" i="1" s="1"/>
  <c r="O1042" i="1"/>
  <c r="E1042" i="1"/>
  <c r="F1043" i="1" s="1"/>
  <c r="S1041" i="1"/>
  <c r="T1041" i="1" s="1"/>
  <c r="V1042" i="1"/>
  <c r="U1042" i="1"/>
  <c r="R142" i="1"/>
  <c r="B142" i="1"/>
  <c r="C1030" i="1" l="1"/>
  <c r="K985" i="1"/>
  <c r="L985" i="1" s="1"/>
  <c r="M985" i="1" s="1"/>
  <c r="N985" i="1" s="1"/>
  <c r="J986" i="1"/>
  <c r="G987" i="1"/>
  <c r="H986" i="1"/>
  <c r="P143" i="1"/>
  <c r="B143" i="1" s="1"/>
  <c r="R143" i="1"/>
  <c r="R144" i="1" s="1"/>
  <c r="V1043" i="1"/>
  <c r="U1043" i="1"/>
  <c r="S1042" i="1"/>
  <c r="T1042" i="1" s="1"/>
  <c r="O1043" i="1"/>
  <c r="A1044" i="1"/>
  <c r="D1044" i="1" s="1"/>
  <c r="E1043" i="1"/>
  <c r="F1044" i="1" s="1"/>
  <c r="C1031" i="1" l="1"/>
  <c r="H987" i="1"/>
  <c r="G988" i="1"/>
  <c r="K986" i="1"/>
  <c r="L986" i="1" s="1"/>
  <c r="M986" i="1" s="1"/>
  <c r="N986" i="1" s="1"/>
  <c r="J987" i="1"/>
  <c r="P144" i="1"/>
  <c r="B144" i="1" s="1"/>
  <c r="O1044" i="1"/>
  <c r="E1044" i="1"/>
  <c r="F1045" i="1" s="1"/>
  <c r="A1045" i="1"/>
  <c r="D1045" i="1" s="1"/>
  <c r="V1044" i="1"/>
  <c r="U1044" i="1"/>
  <c r="S1043" i="1"/>
  <c r="T1043" i="1" s="1"/>
  <c r="R145" i="1"/>
  <c r="P145" i="1"/>
  <c r="B145" i="1" s="1"/>
  <c r="C1032" i="1" l="1"/>
  <c r="K987" i="1"/>
  <c r="L987" i="1" s="1"/>
  <c r="M987" i="1" s="1"/>
  <c r="N987" i="1" s="1"/>
  <c r="J988" i="1"/>
  <c r="G989" i="1"/>
  <c r="H988" i="1"/>
  <c r="V1045" i="1"/>
  <c r="U1045" i="1"/>
  <c r="S1044" i="1"/>
  <c r="T1044" i="1" s="1"/>
  <c r="O1045" i="1"/>
  <c r="A1046" i="1"/>
  <c r="D1046" i="1" s="1"/>
  <c r="E1045" i="1"/>
  <c r="F1046" i="1" s="1"/>
  <c r="R146" i="1"/>
  <c r="P146" i="1"/>
  <c r="C1033" i="1" l="1"/>
  <c r="H989" i="1"/>
  <c r="G990" i="1"/>
  <c r="K988" i="1"/>
  <c r="L988" i="1" s="1"/>
  <c r="M988" i="1" s="1"/>
  <c r="N988" i="1" s="1"/>
  <c r="J989" i="1"/>
  <c r="V1046" i="1"/>
  <c r="U1046" i="1"/>
  <c r="S1045" i="1"/>
  <c r="T1045" i="1" s="1"/>
  <c r="E1046" i="1"/>
  <c r="F1047" i="1" s="1"/>
  <c r="O1046" i="1"/>
  <c r="A1047" i="1"/>
  <c r="D1047" i="1" s="1"/>
  <c r="B146" i="1"/>
  <c r="R147" i="1"/>
  <c r="P147" i="1"/>
  <c r="B147" i="1" s="1"/>
  <c r="C1034" i="1" l="1"/>
  <c r="K989" i="1"/>
  <c r="L989" i="1" s="1"/>
  <c r="M989" i="1" s="1"/>
  <c r="N989" i="1" s="1"/>
  <c r="J990" i="1"/>
  <c r="H990" i="1"/>
  <c r="G991" i="1"/>
  <c r="O1047" i="1"/>
  <c r="E1047" i="1"/>
  <c r="F1048" i="1" s="1"/>
  <c r="A1048" i="1"/>
  <c r="D1048" i="1" s="1"/>
  <c r="V1047" i="1"/>
  <c r="U1047" i="1"/>
  <c r="S1046" i="1"/>
  <c r="T1046" i="1" s="1"/>
  <c r="R148" i="1"/>
  <c r="P148" i="1"/>
  <c r="B148" i="1" s="1"/>
  <c r="C1035" i="1" l="1"/>
  <c r="H991" i="1"/>
  <c r="G992" i="1"/>
  <c r="K990" i="1"/>
  <c r="L990" i="1" s="1"/>
  <c r="M990" i="1" s="1"/>
  <c r="N990" i="1" s="1"/>
  <c r="J991" i="1"/>
  <c r="E1048" i="1"/>
  <c r="F1049" i="1" s="1"/>
  <c r="A1049" i="1"/>
  <c r="D1049" i="1" s="1"/>
  <c r="O1048" i="1"/>
  <c r="U1048" i="1"/>
  <c r="V1048" i="1"/>
  <c r="S1047" i="1"/>
  <c r="T1047" i="1" s="1"/>
  <c r="R149" i="1"/>
  <c r="P149" i="1"/>
  <c r="C1036" i="1" l="1"/>
  <c r="K991" i="1"/>
  <c r="L991" i="1" s="1"/>
  <c r="M991" i="1" s="1"/>
  <c r="N991" i="1" s="1"/>
  <c r="J992" i="1"/>
  <c r="H992" i="1"/>
  <c r="G993" i="1"/>
  <c r="U1049" i="1"/>
  <c r="S1048" i="1"/>
  <c r="T1048" i="1" s="1"/>
  <c r="V1049" i="1"/>
  <c r="E1049" i="1"/>
  <c r="F1050" i="1" s="1"/>
  <c r="O1049" i="1"/>
  <c r="A1050" i="1"/>
  <c r="D1050" i="1" s="1"/>
  <c r="B149" i="1"/>
  <c r="R150" i="1"/>
  <c r="P150" i="1"/>
  <c r="B150" i="1" s="1"/>
  <c r="C1037" i="1" l="1"/>
  <c r="H993" i="1"/>
  <c r="G994" i="1"/>
  <c r="K992" i="1"/>
  <c r="L992" i="1" s="1"/>
  <c r="M992" i="1" s="1"/>
  <c r="N992" i="1" s="1"/>
  <c r="J993" i="1"/>
  <c r="E1050" i="1"/>
  <c r="F1051" i="1" s="1"/>
  <c r="O1050" i="1"/>
  <c r="A1051" i="1"/>
  <c r="D1051" i="1" s="1"/>
  <c r="S1049" i="1"/>
  <c r="T1049" i="1" s="1"/>
  <c r="V1050" i="1"/>
  <c r="U1050" i="1"/>
  <c r="R151" i="1"/>
  <c r="P151" i="1"/>
  <c r="C1038" i="1" l="1"/>
  <c r="K993" i="1"/>
  <c r="L993" i="1" s="1"/>
  <c r="M993" i="1" s="1"/>
  <c r="N993" i="1" s="1"/>
  <c r="J994" i="1"/>
  <c r="G995" i="1"/>
  <c r="H994" i="1"/>
  <c r="S1050" i="1"/>
  <c r="T1050" i="1" s="1"/>
  <c r="V1051" i="1"/>
  <c r="U1051" i="1"/>
  <c r="E1051" i="1"/>
  <c r="F1052" i="1" s="1"/>
  <c r="O1051" i="1"/>
  <c r="A1052" i="1"/>
  <c r="D1052" i="1" s="1"/>
  <c r="B151" i="1"/>
  <c r="R152" i="1"/>
  <c r="P152" i="1"/>
  <c r="B152" i="1" s="1"/>
  <c r="C1039" i="1" l="1"/>
  <c r="H995" i="1"/>
  <c r="G996" i="1"/>
  <c r="K994" i="1"/>
  <c r="L994" i="1" s="1"/>
  <c r="M994" i="1" s="1"/>
  <c r="N994" i="1" s="1"/>
  <c r="J995" i="1"/>
  <c r="S1051" i="1"/>
  <c r="T1051" i="1" s="1"/>
  <c r="U1052" i="1"/>
  <c r="V1052" i="1"/>
  <c r="O1052" i="1"/>
  <c r="A1053" i="1"/>
  <c r="D1053" i="1" s="1"/>
  <c r="E1052" i="1"/>
  <c r="F1053" i="1" s="1"/>
  <c r="R153" i="1"/>
  <c r="P153" i="1"/>
  <c r="C1040" i="1" l="1"/>
  <c r="K995" i="1"/>
  <c r="L995" i="1" s="1"/>
  <c r="M995" i="1" s="1"/>
  <c r="N995" i="1" s="1"/>
  <c r="J996" i="1"/>
  <c r="H996" i="1"/>
  <c r="G997" i="1"/>
  <c r="U1053" i="1"/>
  <c r="S1052" i="1"/>
  <c r="T1052" i="1" s="1"/>
  <c r="V1053" i="1"/>
  <c r="E1053" i="1"/>
  <c r="F1054" i="1" s="1"/>
  <c r="A1054" i="1"/>
  <c r="D1054" i="1" s="1"/>
  <c r="O1053" i="1"/>
  <c r="B153" i="1"/>
  <c r="R154" i="1"/>
  <c r="P154" i="1"/>
  <c r="B154" i="1" s="1"/>
  <c r="C1041" i="1" l="1"/>
  <c r="H997" i="1"/>
  <c r="G998" i="1"/>
  <c r="K996" i="1"/>
  <c r="L996" i="1" s="1"/>
  <c r="M996" i="1" s="1"/>
  <c r="N996" i="1" s="1"/>
  <c r="J997" i="1"/>
  <c r="E1054" i="1"/>
  <c r="F1055" i="1" s="1"/>
  <c r="A1055" i="1"/>
  <c r="D1055" i="1" s="1"/>
  <c r="O1054" i="1"/>
  <c r="V1054" i="1"/>
  <c r="S1053" i="1"/>
  <c r="T1053" i="1" s="1"/>
  <c r="U1054" i="1"/>
  <c r="R155" i="1"/>
  <c r="P155" i="1"/>
  <c r="B155" i="1" s="1"/>
  <c r="C1042" i="1" l="1"/>
  <c r="K997" i="1"/>
  <c r="L997" i="1" s="1"/>
  <c r="M997" i="1" s="1"/>
  <c r="N997" i="1" s="1"/>
  <c r="J998" i="1"/>
  <c r="H998" i="1"/>
  <c r="G999" i="1"/>
  <c r="U1055" i="1"/>
  <c r="V1055" i="1"/>
  <c r="S1054" i="1"/>
  <c r="T1054" i="1" s="1"/>
  <c r="O1055" i="1"/>
  <c r="E1055" i="1"/>
  <c r="F1056" i="1" s="1"/>
  <c r="A1056" i="1"/>
  <c r="D1056" i="1" s="1"/>
  <c r="P156" i="1"/>
  <c r="R156" i="1" s="1"/>
  <c r="C1043" i="1" l="1"/>
  <c r="H999" i="1"/>
  <c r="G1000" i="1"/>
  <c r="K998" i="1"/>
  <c r="L998" i="1" s="1"/>
  <c r="M998" i="1" s="1"/>
  <c r="N998" i="1" s="1"/>
  <c r="J999" i="1"/>
  <c r="U1056" i="1"/>
  <c r="S1055" i="1"/>
  <c r="T1055" i="1" s="1"/>
  <c r="V1056" i="1"/>
  <c r="O1056" i="1"/>
  <c r="A1057" i="1"/>
  <c r="D1057" i="1" s="1"/>
  <c r="E1056" i="1"/>
  <c r="F1057" i="1" s="1"/>
  <c r="B156" i="1"/>
  <c r="P157" i="1"/>
  <c r="B157" i="1" s="1"/>
  <c r="C1044" i="1" l="1"/>
  <c r="K999" i="1"/>
  <c r="L999" i="1" s="1"/>
  <c r="M999" i="1" s="1"/>
  <c r="N999" i="1" s="1"/>
  <c r="J1000" i="1"/>
  <c r="G1001" i="1"/>
  <c r="H1000" i="1"/>
  <c r="E1057" i="1"/>
  <c r="F1058" i="1" s="1"/>
  <c r="A1058" i="1"/>
  <c r="D1058" i="1" s="1"/>
  <c r="O1057" i="1"/>
  <c r="V1057" i="1"/>
  <c r="S1056" i="1"/>
  <c r="T1056" i="1" s="1"/>
  <c r="U1057" i="1"/>
  <c r="R157" i="1"/>
  <c r="R158" i="1" s="1"/>
  <c r="C1045" i="1" l="1"/>
  <c r="H1001" i="1"/>
  <c r="G1002" i="1"/>
  <c r="K1000" i="1"/>
  <c r="L1000" i="1" s="1"/>
  <c r="M1000" i="1" s="1"/>
  <c r="N1000" i="1" s="1"/>
  <c r="J1001" i="1"/>
  <c r="V1058" i="1"/>
  <c r="U1058" i="1"/>
  <c r="S1057" i="1"/>
  <c r="T1057" i="1" s="1"/>
  <c r="E1058" i="1"/>
  <c r="F1059" i="1" s="1"/>
  <c r="A1059" i="1"/>
  <c r="D1059" i="1" s="1"/>
  <c r="O1058" i="1"/>
  <c r="P158" i="1"/>
  <c r="B158" i="1" s="1"/>
  <c r="P159" i="1"/>
  <c r="B159" i="1" s="1"/>
  <c r="C1046" i="1" l="1"/>
  <c r="R159" i="1"/>
  <c r="R160" i="1" s="1"/>
  <c r="K1001" i="1"/>
  <c r="L1001" i="1" s="1"/>
  <c r="M1001" i="1" s="1"/>
  <c r="N1001" i="1" s="1"/>
  <c r="J1002" i="1"/>
  <c r="G1003" i="1"/>
  <c r="H1002" i="1"/>
  <c r="E1059" i="1"/>
  <c r="F1060" i="1" s="1"/>
  <c r="O1059" i="1"/>
  <c r="A1060" i="1"/>
  <c r="D1060" i="1" s="1"/>
  <c r="V1059" i="1"/>
  <c r="S1058" i="1"/>
  <c r="T1058" i="1" s="1"/>
  <c r="U1059" i="1"/>
  <c r="C1047" i="1" l="1"/>
  <c r="P160" i="1"/>
  <c r="B160" i="1" s="1"/>
  <c r="H1003" i="1"/>
  <c r="G1004" i="1"/>
  <c r="K1002" i="1"/>
  <c r="L1002" i="1" s="1"/>
  <c r="M1002" i="1" s="1"/>
  <c r="N1002" i="1" s="1"/>
  <c r="J1003" i="1"/>
  <c r="A1061" i="1"/>
  <c r="D1061" i="1" s="1"/>
  <c r="O1060" i="1"/>
  <c r="E1060" i="1"/>
  <c r="F1061" i="1" s="1"/>
  <c r="V1060" i="1"/>
  <c r="S1059" i="1"/>
  <c r="T1059" i="1" s="1"/>
  <c r="U1060" i="1"/>
  <c r="R161" i="1"/>
  <c r="P161" i="1"/>
  <c r="B161" i="1" s="1"/>
  <c r="C1048" i="1" l="1"/>
  <c r="K1003" i="1"/>
  <c r="L1003" i="1" s="1"/>
  <c r="M1003" i="1" s="1"/>
  <c r="N1003" i="1" s="1"/>
  <c r="J1004" i="1"/>
  <c r="H1004" i="1"/>
  <c r="G1005" i="1"/>
  <c r="S1060" i="1"/>
  <c r="T1060" i="1" s="1"/>
  <c r="V1061" i="1"/>
  <c r="U1061" i="1"/>
  <c r="A1062" i="1"/>
  <c r="D1062" i="1" s="1"/>
  <c r="E1061" i="1"/>
  <c r="F1062" i="1" s="1"/>
  <c r="O1061" i="1"/>
  <c r="R162" i="1"/>
  <c r="P162" i="1"/>
  <c r="B162" i="1" s="1"/>
  <c r="C1049" i="1" l="1"/>
  <c r="H1005" i="1"/>
  <c r="G1006" i="1"/>
  <c r="K1004" i="1"/>
  <c r="L1004" i="1" s="1"/>
  <c r="M1004" i="1" s="1"/>
  <c r="N1004" i="1" s="1"/>
  <c r="J1005" i="1"/>
  <c r="V1062" i="1"/>
  <c r="U1062" i="1"/>
  <c r="S1061" i="1"/>
  <c r="T1061" i="1" s="1"/>
  <c r="A1063" i="1"/>
  <c r="D1063" i="1" s="1"/>
  <c r="O1062" i="1"/>
  <c r="E1062" i="1"/>
  <c r="F1063" i="1" s="1"/>
  <c r="R163" i="1"/>
  <c r="P163" i="1"/>
  <c r="C1050" i="1" l="1"/>
  <c r="H1006" i="1"/>
  <c r="G1007" i="1"/>
  <c r="K1005" i="1"/>
  <c r="L1005" i="1" s="1"/>
  <c r="M1005" i="1" s="1"/>
  <c r="N1005" i="1" s="1"/>
  <c r="J1006" i="1"/>
  <c r="V1063" i="1"/>
  <c r="U1063" i="1"/>
  <c r="S1062" i="1"/>
  <c r="T1062" i="1" s="1"/>
  <c r="A1064" i="1"/>
  <c r="D1064" i="1" s="1"/>
  <c r="E1063" i="1"/>
  <c r="F1064" i="1" s="1"/>
  <c r="O1063" i="1"/>
  <c r="B163" i="1"/>
  <c r="R164" i="1"/>
  <c r="P164" i="1"/>
  <c r="B164" i="1" s="1"/>
  <c r="C1051" i="1" l="1"/>
  <c r="K1006" i="1"/>
  <c r="L1006" i="1" s="1"/>
  <c r="M1006" i="1" s="1"/>
  <c r="N1006" i="1" s="1"/>
  <c r="J1007" i="1"/>
  <c r="H1007" i="1"/>
  <c r="G1008" i="1"/>
  <c r="U1064" i="1"/>
  <c r="S1063" i="1"/>
  <c r="T1063" i="1" s="1"/>
  <c r="V1064" i="1"/>
  <c r="O1064" i="1"/>
  <c r="E1064" i="1"/>
  <c r="F1065" i="1" s="1"/>
  <c r="A1065" i="1"/>
  <c r="D1065" i="1" s="1"/>
  <c r="R165" i="1"/>
  <c r="P165" i="1"/>
  <c r="C1052" i="1" l="1"/>
  <c r="H1008" i="1"/>
  <c r="G1009" i="1"/>
  <c r="K1007" i="1"/>
  <c r="L1007" i="1" s="1"/>
  <c r="M1007" i="1" s="1"/>
  <c r="N1007" i="1" s="1"/>
  <c r="J1008" i="1"/>
  <c r="E1065" i="1"/>
  <c r="F1066" i="1" s="1"/>
  <c r="A1066" i="1"/>
  <c r="D1066" i="1" s="1"/>
  <c r="O1065" i="1"/>
  <c r="V1065" i="1"/>
  <c r="U1065" i="1"/>
  <c r="S1064" i="1"/>
  <c r="T1064" i="1" s="1"/>
  <c r="B165" i="1"/>
  <c r="P166" i="1"/>
  <c r="C1053" i="1" l="1"/>
  <c r="H1009" i="1"/>
  <c r="G1010" i="1"/>
  <c r="K1008" i="1"/>
  <c r="L1008" i="1" s="1"/>
  <c r="M1008" i="1" s="1"/>
  <c r="N1008" i="1" s="1"/>
  <c r="J1009" i="1"/>
  <c r="U1066" i="1"/>
  <c r="V1066" i="1"/>
  <c r="S1065" i="1"/>
  <c r="T1065" i="1" s="1"/>
  <c r="E1066" i="1"/>
  <c r="F1067" i="1" s="1"/>
  <c r="A1067" i="1"/>
  <c r="D1067" i="1" s="1"/>
  <c r="O1066" i="1"/>
  <c r="B166" i="1"/>
  <c r="R166" i="1"/>
  <c r="C1054" i="1" l="1"/>
  <c r="H1010" i="1"/>
  <c r="G1011" i="1"/>
  <c r="K1009" i="1"/>
  <c r="L1009" i="1" s="1"/>
  <c r="M1009" i="1" s="1"/>
  <c r="N1009" i="1" s="1"/>
  <c r="J1010" i="1"/>
  <c r="O1067" i="1"/>
  <c r="A1068" i="1"/>
  <c r="D1068" i="1" s="1"/>
  <c r="E1067" i="1"/>
  <c r="F1068" i="1" s="1"/>
  <c r="V1067" i="1"/>
  <c r="U1067" i="1"/>
  <c r="S1066" i="1"/>
  <c r="T1066" i="1" s="1"/>
  <c r="R167" i="1"/>
  <c r="P168" i="1" s="1"/>
  <c r="B168" i="1" s="1"/>
  <c r="P167" i="1"/>
  <c r="C1055" i="1" l="1"/>
  <c r="K1010" i="1"/>
  <c r="L1010" i="1" s="1"/>
  <c r="M1010" i="1" s="1"/>
  <c r="N1010" i="1" s="1"/>
  <c r="J1011" i="1"/>
  <c r="H1011" i="1"/>
  <c r="G1012" i="1"/>
  <c r="R168" i="1"/>
  <c r="R169" i="1" s="1"/>
  <c r="E1068" i="1"/>
  <c r="F1069" i="1" s="1"/>
  <c r="O1068" i="1"/>
  <c r="A1069" i="1"/>
  <c r="D1069" i="1" s="1"/>
  <c r="U1068" i="1"/>
  <c r="V1068" i="1"/>
  <c r="S1067" i="1"/>
  <c r="T1067" i="1" s="1"/>
  <c r="B167" i="1"/>
  <c r="C1056" i="1" l="1"/>
  <c r="G1013" i="1"/>
  <c r="H1012" i="1"/>
  <c r="K1011" i="1"/>
  <c r="L1011" i="1" s="1"/>
  <c r="M1011" i="1" s="1"/>
  <c r="N1011" i="1" s="1"/>
  <c r="J1012" i="1"/>
  <c r="P169" i="1"/>
  <c r="B169" i="1" s="1"/>
  <c r="O1069" i="1"/>
  <c r="E1069" i="1"/>
  <c r="F1070" i="1" s="1"/>
  <c r="A1070" i="1"/>
  <c r="D1070" i="1" s="1"/>
  <c r="V1069" i="1"/>
  <c r="S1068" i="1"/>
  <c r="T1068" i="1" s="1"/>
  <c r="U1069" i="1"/>
  <c r="P170" i="1"/>
  <c r="R170" i="1" s="1"/>
  <c r="C1057" i="1" l="1"/>
  <c r="K1012" i="1"/>
  <c r="L1012" i="1" s="1"/>
  <c r="M1012" i="1" s="1"/>
  <c r="N1012" i="1" s="1"/>
  <c r="J1013" i="1"/>
  <c r="H1013" i="1"/>
  <c r="G1014" i="1"/>
  <c r="A1071" i="1"/>
  <c r="D1071" i="1" s="1"/>
  <c r="O1070" i="1"/>
  <c r="E1070" i="1"/>
  <c r="F1071" i="1" s="1"/>
  <c r="U1070" i="1"/>
  <c r="S1069" i="1"/>
  <c r="T1069" i="1" s="1"/>
  <c r="V1070" i="1"/>
  <c r="B170" i="1"/>
  <c r="R171" i="1"/>
  <c r="P171" i="1"/>
  <c r="B171" i="1" s="1"/>
  <c r="C1058" i="1" l="1"/>
  <c r="G1015" i="1"/>
  <c r="H1014" i="1"/>
  <c r="K1013" i="1"/>
  <c r="L1013" i="1" s="1"/>
  <c r="M1013" i="1" s="1"/>
  <c r="N1013" i="1" s="1"/>
  <c r="J1014" i="1"/>
  <c r="U1071" i="1"/>
  <c r="V1071" i="1"/>
  <c r="S1070" i="1"/>
  <c r="T1070" i="1" s="1"/>
  <c r="A1072" i="1"/>
  <c r="D1072" i="1" s="1"/>
  <c r="O1071" i="1"/>
  <c r="E1071" i="1"/>
  <c r="F1072" i="1" s="1"/>
  <c r="R172" i="1"/>
  <c r="P173" i="1" s="1"/>
  <c r="P172" i="1"/>
  <c r="C1059" i="1" l="1"/>
  <c r="K1014" i="1"/>
  <c r="L1014" i="1" s="1"/>
  <c r="M1014" i="1" s="1"/>
  <c r="N1014" i="1" s="1"/>
  <c r="J1015" i="1"/>
  <c r="H1015" i="1"/>
  <c r="G1016" i="1"/>
  <c r="A1073" i="1"/>
  <c r="D1073" i="1" s="1"/>
  <c r="O1072" i="1"/>
  <c r="E1072" i="1"/>
  <c r="F1073" i="1" s="1"/>
  <c r="S1071" i="1"/>
  <c r="T1071" i="1" s="1"/>
  <c r="U1072" i="1"/>
  <c r="V1072" i="1"/>
  <c r="B172" i="1"/>
  <c r="R173" i="1"/>
  <c r="P174" i="1" s="1"/>
  <c r="B174" i="1" s="1"/>
  <c r="B173" i="1"/>
  <c r="C1060" i="1" l="1"/>
  <c r="H1016" i="1"/>
  <c r="G1017" i="1"/>
  <c r="K1015" i="1"/>
  <c r="L1015" i="1" s="1"/>
  <c r="M1015" i="1" s="1"/>
  <c r="N1015" i="1" s="1"/>
  <c r="J1016" i="1"/>
  <c r="U1073" i="1"/>
  <c r="S1072" i="1"/>
  <c r="T1072" i="1" s="1"/>
  <c r="V1073" i="1"/>
  <c r="O1073" i="1"/>
  <c r="A1074" i="1"/>
  <c r="D1074" i="1" s="1"/>
  <c r="E1073" i="1"/>
  <c r="F1074" i="1" s="1"/>
  <c r="R174" i="1"/>
  <c r="R175" i="1" s="1"/>
  <c r="C1061" i="1" l="1"/>
  <c r="K1016" i="1"/>
  <c r="L1016" i="1" s="1"/>
  <c r="M1016" i="1" s="1"/>
  <c r="N1016" i="1" s="1"/>
  <c r="J1017" i="1"/>
  <c r="G1018" i="1"/>
  <c r="H1017" i="1"/>
  <c r="V1074" i="1"/>
  <c r="S1073" i="1"/>
  <c r="T1073" i="1" s="1"/>
  <c r="U1074" i="1"/>
  <c r="A1075" i="1"/>
  <c r="D1075" i="1" s="1"/>
  <c r="O1074" i="1"/>
  <c r="E1074" i="1"/>
  <c r="F1075" i="1" s="1"/>
  <c r="P175" i="1"/>
  <c r="B175" i="1" s="1"/>
  <c r="R176" i="1"/>
  <c r="P176" i="1"/>
  <c r="B176" i="1" s="1"/>
  <c r="C1062" i="1" l="1"/>
  <c r="G1019" i="1"/>
  <c r="H1018" i="1"/>
  <c r="K1017" i="1"/>
  <c r="L1017" i="1" s="1"/>
  <c r="M1017" i="1" s="1"/>
  <c r="N1017" i="1" s="1"/>
  <c r="J1018" i="1"/>
  <c r="O1075" i="1"/>
  <c r="E1075" i="1"/>
  <c r="F1076" i="1" s="1"/>
  <c r="A1076" i="1"/>
  <c r="D1076" i="1" s="1"/>
  <c r="U1075" i="1"/>
  <c r="V1075" i="1"/>
  <c r="S1074" i="1"/>
  <c r="T1074" i="1" s="1"/>
  <c r="R177" i="1"/>
  <c r="P177" i="1"/>
  <c r="C1063" i="1" l="1"/>
  <c r="K1018" i="1"/>
  <c r="L1018" i="1" s="1"/>
  <c r="M1018" i="1" s="1"/>
  <c r="N1018" i="1" s="1"/>
  <c r="J1019" i="1"/>
  <c r="G1020" i="1"/>
  <c r="H1019" i="1"/>
  <c r="E1076" i="1"/>
  <c r="F1077" i="1" s="1"/>
  <c r="O1076" i="1"/>
  <c r="A1077" i="1"/>
  <c r="D1077" i="1" s="1"/>
  <c r="S1075" i="1"/>
  <c r="T1075" i="1" s="1"/>
  <c r="U1076" i="1"/>
  <c r="V1076" i="1"/>
  <c r="B177" i="1"/>
  <c r="R178" i="1"/>
  <c r="P178" i="1"/>
  <c r="B178" i="1" s="1"/>
  <c r="C1064" i="1" l="1"/>
  <c r="H1020" i="1"/>
  <c r="G1021" i="1"/>
  <c r="K1019" i="1"/>
  <c r="L1019" i="1" s="1"/>
  <c r="M1019" i="1" s="1"/>
  <c r="N1019" i="1" s="1"/>
  <c r="J1020" i="1"/>
  <c r="E1077" i="1"/>
  <c r="F1078" i="1" s="1"/>
  <c r="O1077" i="1"/>
  <c r="A1078" i="1"/>
  <c r="D1078" i="1" s="1"/>
  <c r="V1077" i="1"/>
  <c r="U1077" i="1"/>
  <c r="S1076" i="1"/>
  <c r="T1076" i="1" s="1"/>
  <c r="R179" i="1"/>
  <c r="P179" i="1"/>
  <c r="C1065" i="1" l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S1077" i="1"/>
  <c r="T1077" i="1" s="1"/>
  <c r="U1078" i="1"/>
  <c r="V1078" i="1"/>
  <c r="B179" i="1"/>
  <c r="R180" i="1"/>
  <c r="P180" i="1"/>
  <c r="B180" i="1" s="1"/>
  <c r="C1066" i="1" l="1"/>
  <c r="H1022" i="1"/>
  <c r="G1023" i="1"/>
  <c r="K1021" i="1"/>
  <c r="L1021" i="1" s="1"/>
  <c r="M1021" i="1" s="1"/>
  <c r="N1021" i="1" s="1"/>
  <c r="J1022" i="1"/>
  <c r="A1080" i="1"/>
  <c r="D1080" i="1" s="1"/>
  <c r="O1079" i="1"/>
  <c r="E1079" i="1"/>
  <c r="F1080" i="1" s="1"/>
  <c r="V1079" i="1"/>
  <c r="S1078" i="1"/>
  <c r="T1078" i="1" s="1"/>
  <c r="U1079" i="1"/>
  <c r="R181" i="1"/>
  <c r="P181" i="1"/>
  <c r="C1067" i="1" l="1"/>
  <c r="K1022" i="1"/>
  <c r="L1022" i="1" s="1"/>
  <c r="M1022" i="1" s="1"/>
  <c r="N1022" i="1" s="1"/>
  <c r="J1023" i="1"/>
  <c r="G1024" i="1"/>
  <c r="H1023" i="1"/>
  <c r="V1080" i="1"/>
  <c r="S1079" i="1"/>
  <c r="T1079" i="1" s="1"/>
  <c r="U1080" i="1"/>
  <c r="A1081" i="1"/>
  <c r="D1081" i="1" s="1"/>
  <c r="O1080" i="1"/>
  <c r="E1080" i="1"/>
  <c r="F1081" i="1" s="1"/>
  <c r="B181" i="1"/>
  <c r="R182" i="1"/>
  <c r="P182" i="1"/>
  <c r="B182" i="1" s="1"/>
  <c r="C1068" i="1" l="1"/>
  <c r="H1024" i="1"/>
  <c r="G1025" i="1"/>
  <c r="K1023" i="1"/>
  <c r="L1023" i="1" s="1"/>
  <c r="M1023" i="1" s="1"/>
  <c r="N1023" i="1" s="1"/>
  <c r="J1024" i="1"/>
  <c r="U1081" i="1"/>
  <c r="S1080" i="1"/>
  <c r="T1080" i="1" s="1"/>
  <c r="V1081" i="1"/>
  <c r="A1082" i="1"/>
  <c r="D1082" i="1" s="1"/>
  <c r="E1081" i="1"/>
  <c r="F1082" i="1" s="1"/>
  <c r="O1081" i="1"/>
  <c r="R183" i="1"/>
  <c r="P183" i="1"/>
  <c r="B183" i="1" s="1"/>
  <c r="C1069" i="1" l="1"/>
  <c r="K1024" i="1"/>
  <c r="L1024" i="1" s="1"/>
  <c r="M1024" i="1" s="1"/>
  <c r="N1024" i="1" s="1"/>
  <c r="J1025" i="1"/>
  <c r="H1025" i="1"/>
  <c r="G1026" i="1"/>
  <c r="U1082" i="1"/>
  <c r="V1082" i="1"/>
  <c r="S1081" i="1"/>
  <c r="T1081" i="1" s="1"/>
  <c r="A1083" i="1"/>
  <c r="D1083" i="1" s="1"/>
  <c r="O1082" i="1"/>
  <c r="E1082" i="1"/>
  <c r="F1083" i="1" s="1"/>
  <c r="R184" i="1"/>
  <c r="P184" i="1"/>
  <c r="C1070" i="1" l="1"/>
  <c r="H1026" i="1"/>
  <c r="G1027" i="1"/>
  <c r="K1025" i="1"/>
  <c r="L1025" i="1" s="1"/>
  <c r="M1025" i="1" s="1"/>
  <c r="N1025" i="1" s="1"/>
  <c r="J1026" i="1"/>
  <c r="U1083" i="1"/>
  <c r="S1082" i="1"/>
  <c r="T1082" i="1" s="1"/>
  <c r="V1083" i="1"/>
  <c r="A1084" i="1"/>
  <c r="D1084" i="1" s="1"/>
  <c r="E1083" i="1"/>
  <c r="F1084" i="1" s="1"/>
  <c r="O1083" i="1"/>
  <c r="B184" i="1"/>
  <c r="R185" i="1"/>
  <c r="P185" i="1"/>
  <c r="B185" i="1" s="1"/>
  <c r="C1071" i="1" l="1"/>
  <c r="K1026" i="1"/>
  <c r="L1026" i="1" s="1"/>
  <c r="M1026" i="1" s="1"/>
  <c r="N1026" i="1" s="1"/>
  <c r="J1027" i="1"/>
  <c r="H1027" i="1"/>
  <c r="G1028" i="1"/>
  <c r="V1084" i="1"/>
  <c r="U1084" i="1"/>
  <c r="S1083" i="1"/>
  <c r="T1083" i="1" s="1"/>
  <c r="A1085" i="1"/>
  <c r="D1085" i="1" s="1"/>
  <c r="E1084" i="1"/>
  <c r="F1085" i="1" s="1"/>
  <c r="O1084" i="1"/>
  <c r="P186" i="1"/>
  <c r="R186" i="1" s="1"/>
  <c r="C1072" i="1" l="1"/>
  <c r="G1029" i="1"/>
  <c r="H1028" i="1"/>
  <c r="K1027" i="1"/>
  <c r="L1027" i="1" s="1"/>
  <c r="M1027" i="1" s="1"/>
  <c r="N1027" i="1" s="1"/>
  <c r="J1028" i="1"/>
  <c r="E1085" i="1"/>
  <c r="F1086" i="1" s="1"/>
  <c r="O1085" i="1"/>
  <c r="A1086" i="1"/>
  <c r="D1086" i="1" s="1"/>
  <c r="V1085" i="1"/>
  <c r="S1084" i="1"/>
  <c r="T1084" i="1" s="1"/>
  <c r="U1085" i="1"/>
  <c r="B186" i="1"/>
  <c r="P187" i="1"/>
  <c r="B187" i="1" s="1"/>
  <c r="C1073" i="1" l="1"/>
  <c r="R187" i="1"/>
  <c r="K1028" i="1"/>
  <c r="L1028" i="1" s="1"/>
  <c r="M1028" i="1" s="1"/>
  <c r="N1028" i="1" s="1"/>
  <c r="J1029" i="1"/>
  <c r="H1029" i="1"/>
  <c r="G1030" i="1"/>
  <c r="A1087" i="1"/>
  <c r="D1087" i="1" s="1"/>
  <c r="O1086" i="1"/>
  <c r="E1086" i="1"/>
  <c r="F1087" i="1" s="1"/>
  <c r="V1086" i="1"/>
  <c r="U1086" i="1"/>
  <c r="S1085" i="1"/>
  <c r="T1085" i="1" s="1"/>
  <c r="C1074" i="1" l="1"/>
  <c r="P188" i="1"/>
  <c r="R188" i="1" s="1"/>
  <c r="P189" i="1" s="1"/>
  <c r="B189" i="1" s="1"/>
  <c r="H1030" i="1"/>
  <c r="G1031" i="1"/>
  <c r="K1029" i="1"/>
  <c r="L1029" i="1" s="1"/>
  <c r="M1029" i="1" s="1"/>
  <c r="N1029" i="1" s="1"/>
  <c r="J1030" i="1"/>
  <c r="U1087" i="1"/>
  <c r="S1086" i="1"/>
  <c r="T1086" i="1" s="1"/>
  <c r="V1087" i="1"/>
  <c r="O1087" i="1"/>
  <c r="E1087" i="1"/>
  <c r="F1088" i="1" s="1"/>
  <c r="A1088" i="1"/>
  <c r="D1088" i="1" s="1"/>
  <c r="C1075" i="1" l="1"/>
  <c r="R189" i="1"/>
  <c r="P190" i="1" s="1"/>
  <c r="B190" i="1" s="1"/>
  <c r="B188" i="1"/>
  <c r="K1030" i="1"/>
  <c r="L1030" i="1" s="1"/>
  <c r="M1030" i="1" s="1"/>
  <c r="N1030" i="1" s="1"/>
  <c r="J1031" i="1"/>
  <c r="G1032" i="1"/>
  <c r="H1031" i="1"/>
  <c r="V1088" i="1"/>
  <c r="U1088" i="1"/>
  <c r="S1087" i="1"/>
  <c r="T1087" i="1" s="1"/>
  <c r="O1088" i="1"/>
  <c r="E1088" i="1"/>
  <c r="F1089" i="1" s="1"/>
  <c r="A1089" i="1"/>
  <c r="D1089" i="1" s="1"/>
  <c r="C1076" i="1" l="1"/>
  <c r="R190" i="1"/>
  <c r="R191" i="1" s="1"/>
  <c r="H1032" i="1"/>
  <c r="G1033" i="1"/>
  <c r="K1031" i="1"/>
  <c r="L1031" i="1" s="1"/>
  <c r="M1031" i="1" s="1"/>
  <c r="N1031" i="1" s="1"/>
  <c r="J1032" i="1"/>
  <c r="E1089" i="1"/>
  <c r="F1090" i="1" s="1"/>
  <c r="O1089" i="1"/>
  <c r="A1090" i="1"/>
  <c r="D1090" i="1" s="1"/>
  <c r="V1089" i="1"/>
  <c r="U1089" i="1"/>
  <c r="S1088" i="1"/>
  <c r="T1088" i="1" s="1"/>
  <c r="C1077" i="1" l="1"/>
  <c r="P191" i="1"/>
  <c r="B191" i="1" s="1"/>
  <c r="K1032" i="1"/>
  <c r="L1032" i="1" s="1"/>
  <c r="M1032" i="1" s="1"/>
  <c r="N1032" i="1" s="1"/>
  <c r="J1033" i="1"/>
  <c r="G1034" i="1"/>
  <c r="H1033" i="1"/>
  <c r="E1090" i="1"/>
  <c r="F1091" i="1" s="1"/>
  <c r="A1091" i="1"/>
  <c r="D1091" i="1" s="1"/>
  <c r="O1090" i="1"/>
  <c r="S1089" i="1"/>
  <c r="T1089" i="1" s="1"/>
  <c r="U1090" i="1"/>
  <c r="V1090" i="1"/>
  <c r="R192" i="1"/>
  <c r="P192" i="1"/>
  <c r="B192" i="1" s="1"/>
  <c r="C1078" i="1" l="1"/>
  <c r="H1034" i="1"/>
  <c r="G1035" i="1"/>
  <c r="K1033" i="1"/>
  <c r="L1033" i="1" s="1"/>
  <c r="M1033" i="1" s="1"/>
  <c r="N1033" i="1" s="1"/>
  <c r="J1034" i="1"/>
  <c r="U1091" i="1"/>
  <c r="S1090" i="1"/>
  <c r="T1090" i="1" s="1"/>
  <c r="V1091" i="1"/>
  <c r="A1092" i="1"/>
  <c r="D1092" i="1" s="1"/>
  <c r="O1091" i="1"/>
  <c r="E1091" i="1"/>
  <c r="F1092" i="1" s="1"/>
  <c r="R193" i="1"/>
  <c r="P193" i="1"/>
  <c r="C1079" i="1" l="1"/>
  <c r="K1034" i="1"/>
  <c r="L1034" i="1" s="1"/>
  <c r="M1034" i="1" s="1"/>
  <c r="N1034" i="1" s="1"/>
  <c r="J1035" i="1"/>
  <c r="G1036" i="1"/>
  <c r="H1035" i="1"/>
  <c r="V1092" i="1"/>
  <c r="S1091" i="1"/>
  <c r="T1091" i="1" s="1"/>
  <c r="U1092" i="1"/>
  <c r="E1092" i="1"/>
  <c r="F1093" i="1" s="1"/>
  <c r="A1093" i="1"/>
  <c r="D1093" i="1" s="1"/>
  <c r="O1092" i="1"/>
  <c r="B193" i="1"/>
  <c r="R194" i="1"/>
  <c r="P194" i="1"/>
  <c r="B194" i="1" s="1"/>
  <c r="C1080" i="1" l="1"/>
  <c r="G1037" i="1"/>
  <c r="H1036" i="1"/>
  <c r="K1035" i="1"/>
  <c r="L1035" i="1" s="1"/>
  <c r="M1035" i="1" s="1"/>
  <c r="N1035" i="1" s="1"/>
  <c r="J1036" i="1"/>
  <c r="A1094" i="1"/>
  <c r="D1094" i="1" s="1"/>
  <c r="E1093" i="1"/>
  <c r="F1094" i="1" s="1"/>
  <c r="O1093" i="1"/>
  <c r="S1092" i="1"/>
  <c r="T1092" i="1" s="1"/>
  <c r="U1093" i="1"/>
  <c r="V1093" i="1"/>
  <c r="P195" i="1"/>
  <c r="C1081" i="1" l="1"/>
  <c r="K1036" i="1"/>
  <c r="L1036" i="1" s="1"/>
  <c r="M1036" i="1" s="1"/>
  <c r="N1036" i="1" s="1"/>
  <c r="J1037" i="1"/>
  <c r="H1037" i="1"/>
  <c r="G1038" i="1"/>
  <c r="V1094" i="1"/>
  <c r="S1093" i="1"/>
  <c r="T1093" i="1" s="1"/>
  <c r="U1094" i="1"/>
  <c r="O1094" i="1"/>
  <c r="A1095" i="1"/>
  <c r="D1095" i="1" s="1"/>
  <c r="E1094" i="1"/>
  <c r="F1095" i="1" s="1"/>
  <c r="B195" i="1"/>
  <c r="R195" i="1"/>
  <c r="R196" i="1" s="1"/>
  <c r="C1082" i="1" l="1"/>
  <c r="H1038" i="1"/>
  <c r="G1039" i="1"/>
  <c r="K1037" i="1"/>
  <c r="L1037" i="1" s="1"/>
  <c r="M1037" i="1" s="1"/>
  <c r="N1037" i="1" s="1"/>
  <c r="J1038" i="1"/>
  <c r="E1095" i="1"/>
  <c r="F1096" i="1" s="1"/>
  <c r="A1096" i="1"/>
  <c r="D1096" i="1" s="1"/>
  <c r="O1095" i="1"/>
  <c r="U1095" i="1"/>
  <c r="S1094" i="1"/>
  <c r="T1094" i="1" s="1"/>
  <c r="V1095" i="1"/>
  <c r="P196" i="1"/>
  <c r="B196" i="1" s="1"/>
  <c r="R197" i="1"/>
  <c r="P197" i="1"/>
  <c r="B197" i="1" s="1"/>
  <c r="C1083" i="1" l="1"/>
  <c r="K1038" i="1"/>
  <c r="L1038" i="1" s="1"/>
  <c r="M1038" i="1" s="1"/>
  <c r="N1038" i="1" s="1"/>
  <c r="J1039" i="1"/>
  <c r="H1039" i="1"/>
  <c r="G1040" i="1"/>
  <c r="E1096" i="1"/>
  <c r="F1097" i="1" s="1"/>
  <c r="A1097" i="1"/>
  <c r="D1097" i="1" s="1"/>
  <c r="O1096" i="1"/>
  <c r="V1096" i="1"/>
  <c r="S1095" i="1"/>
  <c r="T1095" i="1" s="1"/>
  <c r="U1096" i="1"/>
  <c r="R198" i="1"/>
  <c r="P198" i="1"/>
  <c r="C1084" i="1" l="1"/>
  <c r="H1040" i="1"/>
  <c r="G1041" i="1"/>
  <c r="K1039" i="1"/>
  <c r="L1039" i="1" s="1"/>
  <c r="M1039" i="1" s="1"/>
  <c r="N1039" i="1" s="1"/>
  <c r="J1040" i="1"/>
  <c r="V1097" i="1"/>
  <c r="U1097" i="1"/>
  <c r="S1096" i="1"/>
  <c r="T1096" i="1" s="1"/>
  <c r="E1097" i="1"/>
  <c r="F1098" i="1" s="1"/>
  <c r="O1097" i="1"/>
  <c r="A1098" i="1"/>
  <c r="D1098" i="1" s="1"/>
  <c r="B198" i="1"/>
  <c r="R199" i="1"/>
  <c r="P199" i="1"/>
  <c r="B199" i="1" s="1"/>
  <c r="H1041" i="1" l="1"/>
  <c r="G1042" i="1"/>
  <c r="C1085" i="1"/>
  <c r="K1040" i="1"/>
  <c r="L1040" i="1" s="1"/>
  <c r="M1040" i="1" s="1"/>
  <c r="N1040" i="1" s="1"/>
  <c r="J1041" i="1"/>
  <c r="V1098" i="1"/>
  <c r="U1098" i="1"/>
  <c r="S1097" i="1"/>
  <c r="T1097" i="1" s="1"/>
  <c r="E1098" i="1"/>
  <c r="F1099" i="1" s="1"/>
  <c r="O1098" i="1"/>
  <c r="A1099" i="1"/>
  <c r="D1099" i="1" s="1"/>
  <c r="R200" i="1"/>
  <c r="P200" i="1"/>
  <c r="K1041" i="1" l="1"/>
  <c r="L1041" i="1" s="1"/>
  <c r="M1041" i="1" s="1"/>
  <c r="N1041" i="1" s="1"/>
  <c r="J1042" i="1"/>
  <c r="G1043" i="1"/>
  <c r="H1042" i="1"/>
  <c r="C1086" i="1"/>
  <c r="O1099" i="1"/>
  <c r="A1100" i="1"/>
  <c r="D1100" i="1" s="1"/>
  <c r="E1099" i="1"/>
  <c r="F1100" i="1" s="1"/>
  <c r="U1099" i="1"/>
  <c r="S1098" i="1"/>
  <c r="T1098" i="1" s="1"/>
  <c r="V1099" i="1"/>
  <c r="B200" i="1"/>
  <c r="P201" i="1"/>
  <c r="B201" i="1" s="1"/>
  <c r="H1043" i="1" l="1"/>
  <c r="G1044" i="1"/>
  <c r="K1042" i="1"/>
  <c r="L1042" i="1" s="1"/>
  <c r="M1042" i="1" s="1"/>
  <c r="N1042" i="1" s="1"/>
  <c r="J1043" i="1"/>
  <c r="C1087" i="1"/>
  <c r="A1101" i="1"/>
  <c r="D1101" i="1" s="1"/>
  <c r="O1100" i="1"/>
  <c r="E1100" i="1"/>
  <c r="F1101" i="1" s="1"/>
  <c r="V1100" i="1"/>
  <c r="S1099" i="1"/>
  <c r="T1099" i="1" s="1"/>
  <c r="U1100" i="1"/>
  <c r="R201" i="1"/>
  <c r="K1043" i="1" l="1"/>
  <c r="L1043" i="1" s="1"/>
  <c r="M1043" i="1" s="1"/>
  <c r="N1043" i="1" s="1"/>
  <c r="J1044" i="1"/>
  <c r="H1044" i="1"/>
  <c r="G1045" i="1"/>
  <c r="C1088" i="1"/>
  <c r="P202" i="1"/>
  <c r="B202" i="1" s="1"/>
  <c r="R202" i="1"/>
  <c r="V1101" i="1"/>
  <c r="U1101" i="1"/>
  <c r="S1100" i="1"/>
  <c r="T1100" i="1" s="1"/>
  <c r="E1101" i="1"/>
  <c r="F1102" i="1" s="1"/>
  <c r="O1101" i="1"/>
  <c r="A1102" i="1"/>
  <c r="D1102" i="1" s="1"/>
  <c r="G1046" i="1" l="1"/>
  <c r="H1045" i="1"/>
  <c r="K1044" i="1"/>
  <c r="L1044" i="1" s="1"/>
  <c r="M1044" i="1" s="1"/>
  <c r="N1044" i="1" s="1"/>
  <c r="J1045" i="1"/>
  <c r="C1089" i="1"/>
  <c r="A1103" i="1"/>
  <c r="D1103" i="1" s="1"/>
  <c r="E1102" i="1"/>
  <c r="F1103" i="1" s="1"/>
  <c r="O1102" i="1"/>
  <c r="U1102" i="1"/>
  <c r="S1101" i="1"/>
  <c r="T1101" i="1" s="1"/>
  <c r="V1102" i="1"/>
  <c r="P203" i="1"/>
  <c r="B203" i="1" s="1"/>
  <c r="R203" i="1"/>
  <c r="K1045" i="1" l="1"/>
  <c r="L1045" i="1" s="1"/>
  <c r="M1045" i="1" s="1"/>
  <c r="N1045" i="1" s="1"/>
  <c r="J1046" i="1"/>
  <c r="H1046" i="1"/>
  <c r="G1047" i="1"/>
  <c r="C1090" i="1"/>
  <c r="V1103" i="1"/>
  <c r="U1103" i="1"/>
  <c r="S1102" i="1"/>
  <c r="T1102" i="1" s="1"/>
  <c r="E1103" i="1"/>
  <c r="F1104" i="1" s="1"/>
  <c r="A1104" i="1"/>
  <c r="D1104" i="1" s="1"/>
  <c r="O1103" i="1"/>
  <c r="R204" i="1"/>
  <c r="P204" i="1"/>
  <c r="B204" i="1" s="1"/>
  <c r="H1047" i="1" l="1"/>
  <c r="G1048" i="1"/>
  <c r="K1046" i="1"/>
  <c r="L1046" i="1" s="1"/>
  <c r="M1046" i="1" s="1"/>
  <c r="N1046" i="1" s="1"/>
  <c r="J1047" i="1"/>
  <c r="C1091" i="1"/>
  <c r="O1104" i="1"/>
  <c r="E1104" i="1"/>
  <c r="F1105" i="1" s="1"/>
  <c r="A1105" i="1"/>
  <c r="D1105" i="1" s="1"/>
  <c r="P205" i="1"/>
  <c r="B205" i="1" s="1"/>
  <c r="R205" i="1"/>
  <c r="V1104" i="1"/>
  <c r="U1104" i="1"/>
  <c r="S1103" i="1"/>
  <c r="T1103" i="1" s="1"/>
  <c r="K1047" i="1" l="1"/>
  <c r="L1047" i="1" s="1"/>
  <c r="M1047" i="1" s="1"/>
  <c r="N1047" i="1" s="1"/>
  <c r="J1048" i="1"/>
  <c r="H1048" i="1"/>
  <c r="G1049" i="1"/>
  <c r="C1092" i="1"/>
  <c r="E1105" i="1"/>
  <c r="F1106" i="1" s="1"/>
  <c r="A1106" i="1"/>
  <c r="D1106" i="1" s="1"/>
  <c r="O1105" i="1"/>
  <c r="V1105" i="1"/>
  <c r="S1104" i="1"/>
  <c r="T1104" i="1" s="1"/>
  <c r="U1105" i="1"/>
  <c r="R206" i="1"/>
  <c r="P206" i="1"/>
  <c r="B206" i="1" s="1"/>
  <c r="H1049" i="1" l="1"/>
  <c r="G1050" i="1"/>
  <c r="K1048" i="1"/>
  <c r="L1048" i="1" s="1"/>
  <c r="M1048" i="1" s="1"/>
  <c r="N1048" i="1" s="1"/>
  <c r="J1049" i="1"/>
  <c r="C1093" i="1"/>
  <c r="U1106" i="1"/>
  <c r="S1105" i="1"/>
  <c r="T1105" i="1" s="1"/>
  <c r="V1106" i="1"/>
  <c r="P207" i="1"/>
  <c r="B207" i="1" s="1"/>
  <c r="R207" i="1"/>
  <c r="E1106" i="1"/>
  <c r="F1107" i="1" s="1"/>
  <c r="O1106" i="1"/>
  <c r="A1107" i="1"/>
  <c r="D1107" i="1" s="1"/>
  <c r="K1049" i="1" l="1"/>
  <c r="L1049" i="1" s="1"/>
  <c r="M1049" i="1" s="1"/>
  <c r="N1049" i="1" s="1"/>
  <c r="J1050" i="1"/>
  <c r="H1050" i="1"/>
  <c r="G1051" i="1"/>
  <c r="C1094" i="1"/>
  <c r="P208" i="1"/>
  <c r="B208" i="1" s="1"/>
  <c r="R208" i="1"/>
  <c r="E1107" i="1"/>
  <c r="F1108" i="1" s="1"/>
  <c r="O1107" i="1"/>
  <c r="A1108" i="1"/>
  <c r="D1108" i="1" s="1"/>
  <c r="V1107" i="1"/>
  <c r="U1107" i="1"/>
  <c r="S1106" i="1"/>
  <c r="T1106" i="1" s="1"/>
  <c r="H1051" i="1" l="1"/>
  <c r="G1052" i="1"/>
  <c r="K1050" i="1"/>
  <c r="L1050" i="1" s="1"/>
  <c r="M1050" i="1" s="1"/>
  <c r="N1050" i="1" s="1"/>
  <c r="J1051" i="1"/>
  <c r="C1095" i="1"/>
  <c r="A1109" i="1"/>
  <c r="D1109" i="1" s="1"/>
  <c r="O1108" i="1"/>
  <c r="E1108" i="1"/>
  <c r="F1109" i="1" s="1"/>
  <c r="V1108" i="1"/>
  <c r="S1107" i="1"/>
  <c r="T1107" i="1" s="1"/>
  <c r="U1108" i="1"/>
  <c r="P209" i="1"/>
  <c r="B209" i="1" s="1"/>
  <c r="R209" i="1"/>
  <c r="K1051" i="1" l="1"/>
  <c r="L1051" i="1" s="1"/>
  <c r="M1051" i="1" s="1"/>
  <c r="N1051" i="1" s="1"/>
  <c r="J1052" i="1"/>
  <c r="G1053" i="1"/>
  <c r="H1052" i="1"/>
  <c r="C1096" i="1"/>
  <c r="R210" i="1"/>
  <c r="P210" i="1"/>
  <c r="B210" i="1" s="1"/>
  <c r="V1109" i="1"/>
  <c r="S1108" i="1"/>
  <c r="T1108" i="1" s="1"/>
  <c r="U1109" i="1"/>
  <c r="O1109" i="1"/>
  <c r="A1110" i="1"/>
  <c r="D1110" i="1" s="1"/>
  <c r="E1109" i="1"/>
  <c r="F1110" i="1" s="1"/>
  <c r="H1053" i="1" l="1"/>
  <c r="G1054" i="1"/>
  <c r="K1052" i="1"/>
  <c r="L1052" i="1" s="1"/>
  <c r="M1052" i="1" s="1"/>
  <c r="N1052" i="1" s="1"/>
  <c r="J1053" i="1"/>
  <c r="C1097" i="1"/>
  <c r="A1111" i="1"/>
  <c r="D1111" i="1" s="1"/>
  <c r="O1110" i="1"/>
  <c r="E1110" i="1"/>
  <c r="F1111" i="1" s="1"/>
  <c r="P211" i="1"/>
  <c r="B211" i="1" s="1"/>
  <c r="R211" i="1"/>
  <c r="U1110" i="1"/>
  <c r="S1109" i="1"/>
  <c r="T1109" i="1" s="1"/>
  <c r="V1110" i="1"/>
  <c r="H1054" i="1" l="1"/>
  <c r="G1055" i="1"/>
  <c r="K1053" i="1"/>
  <c r="L1053" i="1" s="1"/>
  <c r="M1053" i="1" s="1"/>
  <c r="N1053" i="1" s="1"/>
  <c r="J1054" i="1"/>
  <c r="C1098" i="1"/>
  <c r="U1111" i="1"/>
  <c r="S1110" i="1"/>
  <c r="T1110" i="1" s="1"/>
  <c r="V1111" i="1"/>
  <c r="O1111" i="1"/>
  <c r="E1111" i="1"/>
  <c r="F1112" i="1" s="1"/>
  <c r="A1112" i="1"/>
  <c r="D1112" i="1" s="1"/>
  <c r="R212" i="1"/>
  <c r="P212" i="1"/>
  <c r="B212" i="1" s="1"/>
  <c r="K1054" i="1" l="1"/>
  <c r="L1054" i="1" s="1"/>
  <c r="M1054" i="1" s="1"/>
  <c r="N1054" i="1" s="1"/>
  <c r="J1055" i="1"/>
  <c r="G1056" i="1"/>
  <c r="H1055" i="1"/>
  <c r="C1099" i="1"/>
  <c r="S1111" i="1"/>
  <c r="T1111" i="1" s="1"/>
  <c r="U1112" i="1"/>
  <c r="V1112" i="1"/>
  <c r="R213" i="1"/>
  <c r="P213" i="1"/>
  <c r="B213" i="1" s="1"/>
  <c r="A1113" i="1"/>
  <c r="D1113" i="1" s="1"/>
  <c r="O1112" i="1"/>
  <c r="E1112" i="1"/>
  <c r="F1113" i="1" s="1"/>
  <c r="H1056" i="1" l="1"/>
  <c r="G1057" i="1"/>
  <c r="K1055" i="1"/>
  <c r="L1055" i="1" s="1"/>
  <c r="M1055" i="1" s="1"/>
  <c r="N1055" i="1" s="1"/>
  <c r="J1056" i="1"/>
  <c r="C1100" i="1"/>
  <c r="R214" i="1"/>
  <c r="P214" i="1"/>
  <c r="B214" i="1" s="1"/>
  <c r="U1113" i="1"/>
  <c r="V1113" i="1"/>
  <c r="S1112" i="1"/>
  <c r="T1112" i="1" s="1"/>
  <c r="A1114" i="1"/>
  <c r="D1114" i="1" s="1"/>
  <c r="E1113" i="1"/>
  <c r="F1114" i="1" s="1"/>
  <c r="O1113" i="1"/>
  <c r="K1056" i="1" l="1"/>
  <c r="L1056" i="1" s="1"/>
  <c r="M1056" i="1" s="1"/>
  <c r="N1056" i="1" s="1"/>
  <c r="J1057" i="1"/>
  <c r="H1057" i="1"/>
  <c r="G1058" i="1"/>
  <c r="C1101" i="1"/>
  <c r="S1113" i="1"/>
  <c r="T1113" i="1" s="1"/>
  <c r="V1114" i="1"/>
  <c r="U1114" i="1"/>
  <c r="R215" i="1"/>
  <c r="P215" i="1"/>
  <c r="B215" i="1" s="1"/>
  <c r="E1114" i="1"/>
  <c r="F1115" i="1" s="1"/>
  <c r="A1115" i="1"/>
  <c r="D1115" i="1" s="1"/>
  <c r="O1114" i="1"/>
  <c r="G1059" i="1" l="1"/>
  <c r="H1058" i="1"/>
  <c r="K1057" i="1"/>
  <c r="L1057" i="1" s="1"/>
  <c r="M1057" i="1" s="1"/>
  <c r="N1057" i="1" s="1"/>
  <c r="J1058" i="1"/>
  <c r="C1102" i="1"/>
  <c r="R216" i="1"/>
  <c r="P216" i="1"/>
  <c r="B216" i="1" s="1"/>
  <c r="U1115" i="1"/>
  <c r="S1114" i="1"/>
  <c r="T1114" i="1" s="1"/>
  <c r="V1115" i="1"/>
  <c r="E1115" i="1"/>
  <c r="F1116" i="1" s="1"/>
  <c r="A1116" i="1"/>
  <c r="D1116" i="1" s="1"/>
  <c r="O1115" i="1"/>
  <c r="G1060" i="1" l="1"/>
  <c r="H1059" i="1"/>
  <c r="K1058" i="1"/>
  <c r="L1058" i="1" s="1"/>
  <c r="M1058" i="1" s="1"/>
  <c r="N1058" i="1" s="1"/>
  <c r="J1059" i="1"/>
  <c r="C1103" i="1"/>
  <c r="P217" i="1"/>
  <c r="B217" i="1" s="1"/>
  <c r="R217" i="1"/>
  <c r="V1116" i="1"/>
  <c r="U1116" i="1"/>
  <c r="S1115" i="1"/>
  <c r="T1115" i="1" s="1"/>
  <c r="A1117" i="1"/>
  <c r="D1117" i="1" s="1"/>
  <c r="E1116" i="1"/>
  <c r="F1117" i="1" s="1"/>
  <c r="O1116" i="1"/>
  <c r="K1059" i="1" l="1"/>
  <c r="L1059" i="1" s="1"/>
  <c r="M1059" i="1" s="1"/>
  <c r="N1059" i="1" s="1"/>
  <c r="J1060" i="1"/>
  <c r="H1060" i="1"/>
  <c r="G1061" i="1"/>
  <c r="C1104" i="1"/>
  <c r="V1117" i="1"/>
  <c r="U1117" i="1"/>
  <c r="S1116" i="1"/>
  <c r="T1116" i="1" s="1"/>
  <c r="P218" i="1"/>
  <c r="B218" i="1" s="1"/>
  <c r="E1117" i="1"/>
  <c r="F1118" i="1" s="1"/>
  <c r="A1118" i="1"/>
  <c r="D1118" i="1" s="1"/>
  <c r="O1117" i="1"/>
  <c r="H1061" i="1" l="1"/>
  <c r="G1062" i="1"/>
  <c r="K1060" i="1"/>
  <c r="L1060" i="1" s="1"/>
  <c r="M1060" i="1" s="1"/>
  <c r="N1060" i="1" s="1"/>
  <c r="J1061" i="1"/>
  <c r="C1105" i="1"/>
  <c r="R218" i="1"/>
  <c r="P219" i="1" s="1"/>
  <c r="B219" i="1" s="1"/>
  <c r="V1118" i="1"/>
  <c r="U1118" i="1"/>
  <c r="S1117" i="1"/>
  <c r="T1117" i="1" s="1"/>
  <c r="E1118" i="1"/>
  <c r="F1119" i="1" s="1"/>
  <c r="A1119" i="1"/>
  <c r="D1119" i="1" s="1"/>
  <c r="O1118" i="1"/>
  <c r="K1061" i="1" l="1"/>
  <c r="L1061" i="1" s="1"/>
  <c r="M1061" i="1" s="1"/>
  <c r="N1061" i="1" s="1"/>
  <c r="J1062" i="1"/>
  <c r="G1063" i="1"/>
  <c r="H1062" i="1"/>
  <c r="C1106" i="1"/>
  <c r="R219" i="1"/>
  <c r="U1119" i="1"/>
  <c r="S1118" i="1"/>
  <c r="T1118" i="1" s="1"/>
  <c r="V1119" i="1"/>
  <c r="O1119" i="1"/>
  <c r="A1120" i="1"/>
  <c r="D1120" i="1" s="1"/>
  <c r="E1119" i="1"/>
  <c r="F1120" i="1" s="1"/>
  <c r="H1063" i="1" l="1"/>
  <c r="G1064" i="1"/>
  <c r="K1062" i="1"/>
  <c r="L1062" i="1" s="1"/>
  <c r="M1062" i="1" s="1"/>
  <c r="N1062" i="1" s="1"/>
  <c r="J1063" i="1"/>
  <c r="C1107" i="1"/>
  <c r="P220" i="1"/>
  <c r="B220" i="1" s="1"/>
  <c r="R220" i="1"/>
  <c r="P221" i="1" s="1"/>
  <c r="B221" i="1" s="1"/>
  <c r="O1120" i="1"/>
  <c r="E1120" i="1"/>
  <c r="F1121" i="1" s="1"/>
  <c r="A1121" i="1"/>
  <c r="D1121" i="1" s="1"/>
  <c r="V1120" i="1"/>
  <c r="U1120" i="1"/>
  <c r="S1119" i="1"/>
  <c r="T1119" i="1" s="1"/>
  <c r="K1063" i="1" l="1"/>
  <c r="L1063" i="1" s="1"/>
  <c r="M1063" i="1" s="1"/>
  <c r="N1063" i="1" s="1"/>
  <c r="J1064" i="1"/>
  <c r="H1064" i="1"/>
  <c r="G1065" i="1"/>
  <c r="C1108" i="1"/>
  <c r="R221" i="1"/>
  <c r="R222" i="1" s="1"/>
  <c r="P223" i="1" s="1"/>
  <c r="B223" i="1" s="1"/>
  <c r="O1121" i="1"/>
  <c r="E1121" i="1"/>
  <c r="F1122" i="1" s="1"/>
  <c r="A1122" i="1"/>
  <c r="D1122" i="1" s="1"/>
  <c r="U1121" i="1"/>
  <c r="S1120" i="1"/>
  <c r="T1120" i="1" s="1"/>
  <c r="V1121" i="1"/>
  <c r="H1065" i="1" l="1"/>
  <c r="G1066" i="1"/>
  <c r="K1064" i="1"/>
  <c r="L1064" i="1" s="1"/>
  <c r="M1064" i="1" s="1"/>
  <c r="N1064" i="1" s="1"/>
  <c r="J1065" i="1"/>
  <c r="C1109" i="1"/>
  <c r="P222" i="1"/>
  <c r="B222" i="1" s="1"/>
  <c r="R223" i="1"/>
  <c r="O1122" i="1"/>
  <c r="A1123" i="1"/>
  <c r="D1123" i="1" s="1"/>
  <c r="E1122" i="1"/>
  <c r="F1123" i="1" s="1"/>
  <c r="S1121" i="1"/>
  <c r="T1121" i="1" s="1"/>
  <c r="V1122" i="1"/>
  <c r="U1122" i="1"/>
  <c r="K1065" i="1" l="1"/>
  <c r="L1065" i="1" s="1"/>
  <c r="M1065" i="1" s="1"/>
  <c r="N1065" i="1" s="1"/>
  <c r="J1066" i="1"/>
  <c r="G1067" i="1"/>
  <c r="H1066" i="1"/>
  <c r="C1110" i="1"/>
  <c r="P224" i="1"/>
  <c r="B224" i="1" s="1"/>
  <c r="R224" i="1"/>
  <c r="A1124" i="1"/>
  <c r="D1124" i="1" s="1"/>
  <c r="O1123" i="1"/>
  <c r="E1123" i="1"/>
  <c r="F1124" i="1" s="1"/>
  <c r="V1123" i="1"/>
  <c r="U1123" i="1"/>
  <c r="S1122" i="1"/>
  <c r="T1122" i="1" s="1"/>
  <c r="H1067" i="1" l="1"/>
  <c r="G1068" i="1"/>
  <c r="K1066" i="1"/>
  <c r="L1066" i="1" s="1"/>
  <c r="M1066" i="1" s="1"/>
  <c r="N1066" i="1" s="1"/>
  <c r="J1067" i="1"/>
  <c r="C1111" i="1"/>
  <c r="R225" i="1"/>
  <c r="P225" i="1"/>
  <c r="B225" i="1" s="1"/>
  <c r="V1124" i="1"/>
  <c r="U1124" i="1"/>
  <c r="S1123" i="1"/>
  <c r="T1123" i="1" s="1"/>
  <c r="E1124" i="1"/>
  <c r="F1125" i="1" s="1"/>
  <c r="A1125" i="1"/>
  <c r="D1125" i="1" s="1"/>
  <c r="O1124" i="1"/>
  <c r="G1069" i="1" l="1"/>
  <c r="H1068" i="1"/>
  <c r="K1067" i="1"/>
  <c r="L1067" i="1" s="1"/>
  <c r="M1067" i="1" s="1"/>
  <c r="N1067" i="1" s="1"/>
  <c r="J1068" i="1"/>
  <c r="C1112" i="1"/>
  <c r="P226" i="1"/>
  <c r="B226" i="1" s="1"/>
  <c r="R226" i="1"/>
  <c r="A1126" i="1"/>
  <c r="D1126" i="1" s="1"/>
  <c r="O1125" i="1"/>
  <c r="E1125" i="1"/>
  <c r="F1126" i="1" s="1"/>
  <c r="U1125" i="1"/>
  <c r="V1125" i="1"/>
  <c r="S1124" i="1"/>
  <c r="T1124" i="1" s="1"/>
  <c r="K1068" i="1" l="1"/>
  <c r="L1068" i="1" s="1"/>
  <c r="M1068" i="1" s="1"/>
  <c r="N1068" i="1" s="1"/>
  <c r="J1069" i="1"/>
  <c r="H1069" i="1"/>
  <c r="G1070" i="1"/>
  <c r="C1113" i="1"/>
  <c r="P227" i="1"/>
  <c r="B227" i="1" s="1"/>
  <c r="R227" i="1"/>
  <c r="P228" i="1" s="1"/>
  <c r="B228" i="1" s="1"/>
  <c r="A1127" i="1"/>
  <c r="D1127" i="1" s="1"/>
  <c r="O1126" i="1"/>
  <c r="E1126" i="1"/>
  <c r="F1127" i="1" s="1"/>
  <c r="U1126" i="1"/>
  <c r="S1125" i="1"/>
  <c r="T1125" i="1" s="1"/>
  <c r="V1126" i="1"/>
  <c r="H1070" i="1" l="1"/>
  <c r="G1071" i="1"/>
  <c r="K1069" i="1"/>
  <c r="L1069" i="1" s="1"/>
  <c r="M1069" i="1" s="1"/>
  <c r="N1069" i="1" s="1"/>
  <c r="J1070" i="1"/>
  <c r="C1114" i="1"/>
  <c r="R228" i="1"/>
  <c r="P229" i="1" s="1"/>
  <c r="B229" i="1" s="1"/>
  <c r="U1127" i="1"/>
  <c r="S1126" i="1"/>
  <c r="T1126" i="1" s="1"/>
  <c r="V1127" i="1"/>
  <c r="A1128" i="1"/>
  <c r="D1128" i="1" s="1"/>
  <c r="O1127" i="1"/>
  <c r="E1127" i="1"/>
  <c r="F1128" i="1" s="1"/>
  <c r="K1070" i="1" l="1"/>
  <c r="L1070" i="1" s="1"/>
  <c r="M1070" i="1" s="1"/>
  <c r="N1070" i="1" s="1"/>
  <c r="J1071" i="1"/>
  <c r="G1072" i="1"/>
  <c r="H1071" i="1"/>
  <c r="C1115" i="1"/>
  <c r="R229" i="1"/>
  <c r="R230" i="1" s="1"/>
  <c r="R231" i="1" s="1"/>
  <c r="V1128" i="1"/>
  <c r="S1127" i="1"/>
  <c r="T1127" i="1" s="1"/>
  <c r="U1128" i="1"/>
  <c r="A1129" i="1"/>
  <c r="D1129" i="1" s="1"/>
  <c r="E1128" i="1"/>
  <c r="F1129" i="1" s="1"/>
  <c r="O1128" i="1"/>
  <c r="H1072" i="1" l="1"/>
  <c r="G1073" i="1"/>
  <c r="K1071" i="1"/>
  <c r="L1071" i="1" s="1"/>
  <c r="M1071" i="1" s="1"/>
  <c r="N1071" i="1" s="1"/>
  <c r="J1072" i="1"/>
  <c r="C1116" i="1"/>
  <c r="P231" i="1"/>
  <c r="B231" i="1" s="1"/>
  <c r="P230" i="1"/>
  <c r="B230" i="1" s="1"/>
  <c r="V1129" i="1"/>
  <c r="S1128" i="1"/>
  <c r="T1128" i="1" s="1"/>
  <c r="U1129" i="1"/>
  <c r="E1129" i="1"/>
  <c r="F1130" i="1" s="1"/>
  <c r="O1129" i="1"/>
  <c r="A1130" i="1"/>
  <c r="D1130" i="1" s="1"/>
  <c r="R232" i="1"/>
  <c r="P232" i="1"/>
  <c r="B232" i="1" s="1"/>
  <c r="K1072" i="1" l="1"/>
  <c r="L1072" i="1" s="1"/>
  <c r="M1072" i="1" s="1"/>
  <c r="N1072" i="1" s="1"/>
  <c r="J1073" i="1"/>
  <c r="H1073" i="1"/>
  <c r="G1074" i="1"/>
  <c r="C1117" i="1"/>
  <c r="E1130" i="1"/>
  <c r="F1131" i="1" s="1"/>
  <c r="A1131" i="1"/>
  <c r="D1131" i="1" s="1"/>
  <c r="O1130" i="1"/>
  <c r="U1130" i="1"/>
  <c r="S1129" i="1"/>
  <c r="T1129" i="1" s="1"/>
  <c r="V1130" i="1"/>
  <c r="P233" i="1"/>
  <c r="R233" i="1" s="1"/>
  <c r="H1074" i="1" l="1"/>
  <c r="G1075" i="1"/>
  <c r="K1073" i="1"/>
  <c r="L1073" i="1" s="1"/>
  <c r="M1073" i="1" s="1"/>
  <c r="N1073" i="1" s="1"/>
  <c r="J1074" i="1"/>
  <c r="C1118" i="1"/>
  <c r="U1131" i="1"/>
  <c r="S1130" i="1"/>
  <c r="T1130" i="1" s="1"/>
  <c r="V1131" i="1"/>
  <c r="A1132" i="1"/>
  <c r="D1132" i="1" s="1"/>
  <c r="O1131" i="1"/>
  <c r="E1131" i="1"/>
  <c r="F1132" i="1" s="1"/>
  <c r="B233" i="1"/>
  <c r="R234" i="1"/>
  <c r="P235" i="1" s="1"/>
  <c r="P234" i="1"/>
  <c r="B234" i="1" s="1"/>
  <c r="H1075" i="1" l="1"/>
  <c r="G1076" i="1"/>
  <c r="K1074" i="1"/>
  <c r="L1074" i="1" s="1"/>
  <c r="M1074" i="1" s="1"/>
  <c r="N1074" i="1" s="1"/>
  <c r="J1075" i="1"/>
  <c r="C1119" i="1"/>
  <c r="O1132" i="1"/>
  <c r="E1132" i="1"/>
  <c r="F1133" i="1" s="1"/>
  <c r="A1133" i="1"/>
  <c r="D1133" i="1" s="1"/>
  <c r="U1132" i="1"/>
  <c r="V1132" i="1"/>
  <c r="S1131" i="1"/>
  <c r="T1131" i="1" s="1"/>
  <c r="R235" i="1"/>
  <c r="P236" i="1" s="1"/>
  <c r="B235" i="1"/>
  <c r="H1076" i="1" l="1"/>
  <c r="G1077" i="1"/>
  <c r="K1075" i="1"/>
  <c r="L1075" i="1" s="1"/>
  <c r="M1075" i="1" s="1"/>
  <c r="N1075" i="1" s="1"/>
  <c r="J1076" i="1"/>
  <c r="C1120" i="1"/>
  <c r="O1133" i="1"/>
  <c r="A1134" i="1"/>
  <c r="D1134" i="1" s="1"/>
  <c r="E1133" i="1"/>
  <c r="F1134" i="1" s="1"/>
  <c r="V1133" i="1"/>
  <c r="U1133" i="1"/>
  <c r="S1132" i="1"/>
  <c r="T1132" i="1" s="1"/>
  <c r="R236" i="1"/>
  <c r="R237" i="1" s="1"/>
  <c r="B236" i="1"/>
  <c r="K1076" i="1" l="1"/>
  <c r="L1076" i="1" s="1"/>
  <c r="M1076" i="1" s="1"/>
  <c r="N1076" i="1" s="1"/>
  <c r="J1077" i="1"/>
  <c r="H1077" i="1"/>
  <c r="G1078" i="1"/>
  <c r="C1121" i="1"/>
  <c r="P237" i="1"/>
  <c r="B237" i="1" s="1"/>
  <c r="O1134" i="1"/>
  <c r="E1134" i="1"/>
  <c r="F1135" i="1" s="1"/>
  <c r="A1135" i="1"/>
  <c r="D1135" i="1" s="1"/>
  <c r="V1134" i="1"/>
  <c r="S1133" i="1"/>
  <c r="T1133" i="1" s="1"/>
  <c r="U1134" i="1"/>
  <c r="R238" i="1"/>
  <c r="P238" i="1"/>
  <c r="B238" i="1" s="1"/>
  <c r="G1079" i="1" l="1"/>
  <c r="H1078" i="1"/>
  <c r="K1077" i="1"/>
  <c r="L1077" i="1" s="1"/>
  <c r="M1077" i="1" s="1"/>
  <c r="N1077" i="1" s="1"/>
  <c r="J1078" i="1"/>
  <c r="C1122" i="1"/>
  <c r="U1135" i="1"/>
  <c r="S1134" i="1"/>
  <c r="T1134" i="1" s="1"/>
  <c r="V1135" i="1"/>
  <c r="O1135" i="1"/>
  <c r="A1136" i="1"/>
  <c r="D1136" i="1" s="1"/>
  <c r="E1135" i="1"/>
  <c r="F1136" i="1" s="1"/>
  <c r="R239" i="1"/>
  <c r="P239" i="1"/>
  <c r="B239" i="1" s="1"/>
  <c r="K1078" i="1" l="1"/>
  <c r="L1078" i="1" s="1"/>
  <c r="M1078" i="1" s="1"/>
  <c r="N1078" i="1" s="1"/>
  <c r="J1079" i="1"/>
  <c r="H1079" i="1"/>
  <c r="G1080" i="1"/>
  <c r="C1123" i="1"/>
  <c r="A1137" i="1"/>
  <c r="D1137" i="1" s="1"/>
  <c r="O1136" i="1"/>
  <c r="E1136" i="1"/>
  <c r="F1137" i="1" s="1"/>
  <c r="U1136" i="1"/>
  <c r="V1136" i="1"/>
  <c r="S1135" i="1"/>
  <c r="T1135" i="1" s="1"/>
  <c r="R240" i="1"/>
  <c r="P240" i="1"/>
  <c r="K1079" i="1" l="1"/>
  <c r="L1079" i="1" s="1"/>
  <c r="M1079" i="1" s="1"/>
  <c r="N1079" i="1" s="1"/>
  <c r="J1080" i="1"/>
  <c r="G1081" i="1"/>
  <c r="H1080" i="1"/>
  <c r="C1124" i="1"/>
  <c r="V1137" i="1"/>
  <c r="U1137" i="1"/>
  <c r="S1136" i="1"/>
  <c r="T1136" i="1" s="1"/>
  <c r="E1137" i="1"/>
  <c r="F1138" i="1" s="1"/>
  <c r="O1137" i="1"/>
  <c r="A1138" i="1"/>
  <c r="D1138" i="1" s="1"/>
  <c r="B240" i="1"/>
  <c r="R241" i="1"/>
  <c r="P241" i="1"/>
  <c r="B241" i="1" s="1"/>
  <c r="K1080" i="1" l="1"/>
  <c r="L1080" i="1" s="1"/>
  <c r="M1080" i="1" s="1"/>
  <c r="N1080" i="1" s="1"/>
  <c r="J1081" i="1"/>
  <c r="H1081" i="1"/>
  <c r="G1082" i="1"/>
  <c r="C1125" i="1"/>
  <c r="E1138" i="1"/>
  <c r="F1139" i="1" s="1"/>
  <c r="A1139" i="1"/>
  <c r="D1139" i="1" s="1"/>
  <c r="O1138" i="1"/>
  <c r="V1138" i="1"/>
  <c r="S1137" i="1"/>
  <c r="T1137" i="1" s="1"/>
  <c r="U1138" i="1"/>
  <c r="R242" i="1"/>
  <c r="P242" i="1"/>
  <c r="K1081" i="1" l="1"/>
  <c r="L1081" i="1" s="1"/>
  <c r="M1081" i="1" s="1"/>
  <c r="N1081" i="1" s="1"/>
  <c r="J1082" i="1"/>
  <c r="H1082" i="1"/>
  <c r="G1083" i="1"/>
  <c r="C1126" i="1"/>
  <c r="U1139" i="1"/>
  <c r="S1138" i="1"/>
  <c r="T1138" i="1" s="1"/>
  <c r="V1139" i="1"/>
  <c r="E1139" i="1"/>
  <c r="F1140" i="1" s="1"/>
  <c r="O1139" i="1"/>
  <c r="A1140" i="1"/>
  <c r="D1140" i="1" s="1"/>
  <c r="B242" i="1"/>
  <c r="R243" i="1"/>
  <c r="P243" i="1"/>
  <c r="B243" i="1" s="1"/>
  <c r="H1083" i="1" l="1"/>
  <c r="G1084" i="1"/>
  <c r="K1082" i="1"/>
  <c r="L1082" i="1" s="1"/>
  <c r="M1082" i="1" s="1"/>
  <c r="N1082" i="1" s="1"/>
  <c r="J1083" i="1"/>
  <c r="C1127" i="1"/>
  <c r="V1140" i="1"/>
  <c r="S1139" i="1"/>
  <c r="T1139" i="1" s="1"/>
  <c r="U1140" i="1"/>
  <c r="O1140" i="1"/>
  <c r="A1141" i="1"/>
  <c r="D1141" i="1" s="1"/>
  <c r="E1140" i="1"/>
  <c r="F1141" i="1" s="1"/>
  <c r="R244" i="1"/>
  <c r="P244" i="1"/>
  <c r="K1083" i="1" l="1"/>
  <c r="L1083" i="1" s="1"/>
  <c r="M1083" i="1" s="1"/>
  <c r="N1083" i="1" s="1"/>
  <c r="J1084" i="1"/>
  <c r="H1084" i="1"/>
  <c r="G1085" i="1"/>
  <c r="C1128" i="1"/>
  <c r="E1141" i="1"/>
  <c r="F1142" i="1" s="1"/>
  <c r="O1141" i="1"/>
  <c r="A1142" i="1"/>
  <c r="D1142" i="1" s="1"/>
  <c r="V1141" i="1"/>
  <c r="U1141" i="1"/>
  <c r="S1140" i="1"/>
  <c r="T1140" i="1" s="1"/>
  <c r="B244" i="1"/>
  <c r="R245" i="1"/>
  <c r="P245" i="1"/>
  <c r="B245" i="1" s="1"/>
  <c r="K1084" i="1" l="1"/>
  <c r="L1084" i="1" s="1"/>
  <c r="M1084" i="1" s="1"/>
  <c r="N1084" i="1" s="1"/>
  <c r="J1085" i="1"/>
  <c r="G1086" i="1"/>
  <c r="H1085" i="1"/>
  <c r="C1129" i="1"/>
  <c r="O1142" i="1"/>
  <c r="E1142" i="1"/>
  <c r="F1143" i="1" s="1"/>
  <c r="A1143" i="1"/>
  <c r="D1143" i="1" s="1"/>
  <c r="U1142" i="1"/>
  <c r="S1141" i="1"/>
  <c r="T1141" i="1" s="1"/>
  <c r="V1142" i="1"/>
  <c r="P246" i="1"/>
  <c r="B246" i="1" s="1"/>
  <c r="K1085" i="1" l="1"/>
  <c r="L1085" i="1" s="1"/>
  <c r="M1085" i="1" s="1"/>
  <c r="N1085" i="1" s="1"/>
  <c r="J1086" i="1"/>
  <c r="H1086" i="1"/>
  <c r="G1087" i="1"/>
  <c r="C1130" i="1"/>
  <c r="R246" i="1"/>
  <c r="P247" i="1" s="1"/>
  <c r="R247" i="1" s="1"/>
  <c r="E1143" i="1"/>
  <c r="F1144" i="1" s="1"/>
  <c r="O1143" i="1"/>
  <c r="A1144" i="1"/>
  <c r="D1144" i="1" s="1"/>
  <c r="U1143" i="1"/>
  <c r="S1142" i="1"/>
  <c r="T1142" i="1" s="1"/>
  <c r="V1143" i="1"/>
  <c r="K1086" i="1" l="1"/>
  <c r="L1086" i="1" s="1"/>
  <c r="M1086" i="1" s="1"/>
  <c r="N1086" i="1" s="1"/>
  <c r="J1087" i="1"/>
  <c r="H1087" i="1"/>
  <c r="G1088" i="1"/>
  <c r="C1131" i="1"/>
  <c r="A1145" i="1"/>
  <c r="D1145" i="1" s="1"/>
  <c r="O1144" i="1"/>
  <c r="E1144" i="1"/>
  <c r="F1145" i="1" s="1"/>
  <c r="V1144" i="1"/>
  <c r="S1143" i="1"/>
  <c r="T1143" i="1" s="1"/>
  <c r="U1144" i="1"/>
  <c r="B247" i="1"/>
  <c r="P248" i="1"/>
  <c r="B248" i="1" s="1"/>
  <c r="H1088" i="1" l="1"/>
  <c r="G1089" i="1"/>
  <c r="K1087" i="1"/>
  <c r="L1087" i="1" s="1"/>
  <c r="M1087" i="1" s="1"/>
  <c r="N1087" i="1" s="1"/>
  <c r="J1088" i="1"/>
  <c r="C1132" i="1"/>
  <c r="R248" i="1"/>
  <c r="S1144" i="1"/>
  <c r="T1144" i="1" s="1"/>
  <c r="V1145" i="1"/>
  <c r="U1145" i="1"/>
  <c r="O1145" i="1"/>
  <c r="A1146" i="1"/>
  <c r="D1146" i="1" s="1"/>
  <c r="E1145" i="1"/>
  <c r="F1146" i="1" s="1"/>
  <c r="K1088" i="1" l="1"/>
  <c r="L1088" i="1" s="1"/>
  <c r="M1088" i="1" s="1"/>
  <c r="N1088" i="1" s="1"/>
  <c r="J1089" i="1"/>
  <c r="H1089" i="1"/>
  <c r="G1090" i="1"/>
  <c r="C1133" i="1"/>
  <c r="P249" i="1"/>
  <c r="R249" i="1" s="1"/>
  <c r="R250" i="1" s="1"/>
  <c r="A1147" i="1"/>
  <c r="D1147" i="1" s="1"/>
  <c r="O1146" i="1"/>
  <c r="E1146" i="1"/>
  <c r="F1147" i="1" s="1"/>
  <c r="S1145" i="1"/>
  <c r="T1145" i="1" s="1"/>
  <c r="U1146" i="1"/>
  <c r="V1146" i="1"/>
  <c r="G1091" i="1" l="1"/>
  <c r="H1090" i="1"/>
  <c r="K1089" i="1"/>
  <c r="L1089" i="1" s="1"/>
  <c r="M1089" i="1" s="1"/>
  <c r="N1089" i="1" s="1"/>
  <c r="J1090" i="1"/>
  <c r="C1134" i="1"/>
  <c r="P250" i="1"/>
  <c r="B250" i="1" s="1"/>
  <c r="B249" i="1"/>
  <c r="V1147" i="1"/>
  <c r="U1147" i="1"/>
  <c r="S1146" i="1"/>
  <c r="T1146" i="1" s="1"/>
  <c r="A1148" i="1"/>
  <c r="D1148" i="1" s="1"/>
  <c r="O1147" i="1"/>
  <c r="E1147" i="1"/>
  <c r="F1148" i="1" s="1"/>
  <c r="R251" i="1"/>
  <c r="P251" i="1"/>
  <c r="K1090" i="1" l="1"/>
  <c r="L1090" i="1" s="1"/>
  <c r="M1090" i="1" s="1"/>
  <c r="N1090" i="1" s="1"/>
  <c r="J1091" i="1"/>
  <c r="H1091" i="1"/>
  <c r="G1092" i="1"/>
  <c r="C1135" i="1"/>
  <c r="V1148" i="1"/>
  <c r="S1147" i="1"/>
  <c r="T1147" i="1" s="1"/>
  <c r="U1148" i="1"/>
  <c r="A1149" i="1"/>
  <c r="D1149" i="1" s="1"/>
  <c r="O1148" i="1"/>
  <c r="E1148" i="1"/>
  <c r="F1149" i="1" s="1"/>
  <c r="B251" i="1"/>
  <c r="R252" i="1"/>
  <c r="P252" i="1"/>
  <c r="B252" i="1" s="1"/>
  <c r="K1091" i="1" l="1"/>
  <c r="L1091" i="1" s="1"/>
  <c r="M1091" i="1" s="1"/>
  <c r="N1091" i="1" s="1"/>
  <c r="J1092" i="1"/>
  <c r="H1092" i="1"/>
  <c r="G1093" i="1"/>
  <c r="C1136" i="1"/>
  <c r="A1150" i="1"/>
  <c r="D1150" i="1" s="1"/>
  <c r="E1149" i="1"/>
  <c r="F1150" i="1" s="1"/>
  <c r="O1149" i="1"/>
  <c r="V1149" i="1"/>
  <c r="U1149" i="1"/>
  <c r="S1148" i="1"/>
  <c r="T1148" i="1" s="1"/>
  <c r="R253" i="1"/>
  <c r="P253" i="1"/>
  <c r="B253" i="1" s="1"/>
  <c r="K1092" i="1" l="1"/>
  <c r="L1092" i="1" s="1"/>
  <c r="M1092" i="1" s="1"/>
  <c r="N1092" i="1" s="1"/>
  <c r="J1093" i="1"/>
  <c r="G1094" i="1"/>
  <c r="H1093" i="1"/>
  <c r="C1137" i="1"/>
  <c r="V1150" i="1"/>
  <c r="S1149" i="1"/>
  <c r="T1149" i="1" s="1"/>
  <c r="U1150" i="1"/>
  <c r="A1151" i="1"/>
  <c r="D1151" i="1" s="1"/>
  <c r="O1150" i="1"/>
  <c r="E1150" i="1"/>
  <c r="F1151" i="1" s="1"/>
  <c r="R254" i="1"/>
  <c r="P254" i="1"/>
  <c r="K1093" i="1" l="1"/>
  <c r="L1093" i="1" s="1"/>
  <c r="M1093" i="1" s="1"/>
  <c r="N1093" i="1" s="1"/>
  <c r="J1094" i="1"/>
  <c r="H1094" i="1"/>
  <c r="G1095" i="1"/>
  <c r="C1138" i="1"/>
  <c r="O1151" i="1"/>
  <c r="A1152" i="1"/>
  <c r="D1152" i="1" s="1"/>
  <c r="E1151" i="1"/>
  <c r="F1152" i="1" s="1"/>
  <c r="U1151" i="1"/>
  <c r="S1150" i="1"/>
  <c r="T1150" i="1" s="1"/>
  <c r="V1151" i="1"/>
  <c r="B254" i="1"/>
  <c r="R255" i="1"/>
  <c r="P255" i="1"/>
  <c r="B255" i="1" s="1"/>
  <c r="K1094" i="1" l="1"/>
  <c r="L1094" i="1" s="1"/>
  <c r="M1094" i="1" s="1"/>
  <c r="N1094" i="1" s="1"/>
  <c r="J1095" i="1"/>
  <c r="H1095" i="1"/>
  <c r="G1096" i="1"/>
  <c r="C1139" i="1"/>
  <c r="O1152" i="1"/>
  <c r="E1152" i="1"/>
  <c r="F1153" i="1" s="1"/>
  <c r="A1153" i="1"/>
  <c r="D1153" i="1" s="1"/>
  <c r="V1152" i="1"/>
  <c r="S1151" i="1"/>
  <c r="T1151" i="1" s="1"/>
  <c r="U1152" i="1"/>
  <c r="R256" i="1"/>
  <c r="P256" i="1"/>
  <c r="K1095" i="1" l="1"/>
  <c r="L1095" i="1" s="1"/>
  <c r="M1095" i="1" s="1"/>
  <c r="N1095" i="1" s="1"/>
  <c r="J1096" i="1"/>
  <c r="H1096" i="1"/>
  <c r="G1097" i="1"/>
  <c r="C1140" i="1"/>
  <c r="E1153" i="1"/>
  <c r="F1154" i="1" s="1"/>
  <c r="O1153" i="1"/>
  <c r="A1154" i="1"/>
  <c r="D1154" i="1" s="1"/>
  <c r="V1153" i="1"/>
  <c r="U1153" i="1"/>
  <c r="S1152" i="1"/>
  <c r="T1152" i="1" s="1"/>
  <c r="B256" i="1"/>
  <c r="R257" i="1"/>
  <c r="P257" i="1"/>
  <c r="B257" i="1" s="1"/>
  <c r="K1096" i="1" l="1"/>
  <c r="L1096" i="1" s="1"/>
  <c r="M1096" i="1" s="1"/>
  <c r="N1096" i="1" s="1"/>
  <c r="J1097" i="1"/>
  <c r="H1097" i="1"/>
  <c r="G1098" i="1"/>
  <c r="C1141" i="1"/>
  <c r="E1154" i="1"/>
  <c r="F1155" i="1" s="1"/>
  <c r="A1155" i="1"/>
  <c r="D1155" i="1" s="1"/>
  <c r="O1154" i="1"/>
  <c r="V1154" i="1"/>
  <c r="S1153" i="1"/>
  <c r="T1153" i="1" s="1"/>
  <c r="U1154" i="1"/>
  <c r="P258" i="1"/>
  <c r="K1097" i="1" l="1"/>
  <c r="L1097" i="1" s="1"/>
  <c r="M1097" i="1" s="1"/>
  <c r="N1097" i="1" s="1"/>
  <c r="J1098" i="1"/>
  <c r="G1099" i="1"/>
  <c r="H1098" i="1"/>
  <c r="C1142" i="1"/>
  <c r="U1155" i="1"/>
  <c r="S1154" i="1"/>
  <c r="T1154" i="1" s="1"/>
  <c r="V1155" i="1"/>
  <c r="O1155" i="1"/>
  <c r="A1156" i="1"/>
  <c r="D1156" i="1" s="1"/>
  <c r="E1155" i="1"/>
  <c r="F1156" i="1" s="1"/>
  <c r="R258" i="1"/>
  <c r="P259" i="1" s="1"/>
  <c r="B259" i="1" s="1"/>
  <c r="B258" i="1"/>
  <c r="A5" i="1"/>
  <c r="H1099" i="1" l="1"/>
  <c r="G1100" i="1"/>
  <c r="K1098" i="1"/>
  <c r="L1098" i="1" s="1"/>
  <c r="M1098" i="1" s="1"/>
  <c r="N1098" i="1" s="1"/>
  <c r="J1099" i="1"/>
  <c r="C1143" i="1"/>
  <c r="R259" i="1"/>
  <c r="R260" i="1" s="1"/>
  <c r="O1156" i="1"/>
  <c r="A1157" i="1"/>
  <c r="D1157" i="1" s="1"/>
  <c r="E1156" i="1"/>
  <c r="F1157" i="1" s="1"/>
  <c r="U1156" i="1"/>
  <c r="S1155" i="1"/>
  <c r="T1155" i="1" s="1"/>
  <c r="V1156" i="1"/>
  <c r="K1099" i="1" l="1"/>
  <c r="L1099" i="1" s="1"/>
  <c r="M1099" i="1" s="1"/>
  <c r="N1099" i="1" s="1"/>
  <c r="J1100" i="1"/>
  <c r="H1100" i="1"/>
  <c r="G1101" i="1"/>
  <c r="C1144" i="1"/>
  <c r="P260" i="1"/>
  <c r="B260" i="1" s="1"/>
  <c r="E1157" i="1"/>
  <c r="F1158" i="1" s="1"/>
  <c r="O1157" i="1"/>
  <c r="A1158" i="1"/>
  <c r="D1158" i="1" s="1"/>
  <c r="V1157" i="1"/>
  <c r="U1157" i="1"/>
  <c r="S1156" i="1"/>
  <c r="T1156" i="1" s="1"/>
  <c r="R261" i="1"/>
  <c r="P261" i="1"/>
  <c r="K1100" i="1" l="1"/>
  <c r="L1100" i="1" s="1"/>
  <c r="M1100" i="1" s="1"/>
  <c r="N1100" i="1" s="1"/>
  <c r="J1101" i="1"/>
  <c r="H1101" i="1"/>
  <c r="G1102" i="1"/>
  <c r="C1145" i="1"/>
  <c r="E1158" i="1"/>
  <c r="F1159" i="1" s="1"/>
  <c r="O1158" i="1"/>
  <c r="A1159" i="1"/>
  <c r="D1159" i="1" s="1"/>
  <c r="V1158" i="1"/>
  <c r="S1157" i="1"/>
  <c r="T1157" i="1" s="1"/>
  <c r="U1158" i="1"/>
  <c r="B261" i="1"/>
  <c r="P262" i="1"/>
  <c r="K1101" i="1" l="1"/>
  <c r="L1101" i="1" s="1"/>
  <c r="M1101" i="1" s="1"/>
  <c r="N1101" i="1" s="1"/>
  <c r="J1102" i="1"/>
  <c r="H1102" i="1"/>
  <c r="G1103" i="1"/>
  <c r="C1146" i="1"/>
  <c r="B262" i="1"/>
  <c r="E1159" i="1"/>
  <c r="F1160" i="1" s="1"/>
  <c r="A1160" i="1"/>
  <c r="D1160" i="1" s="1"/>
  <c r="O1159" i="1"/>
  <c r="V1159" i="1"/>
  <c r="U1159" i="1"/>
  <c r="S1158" i="1"/>
  <c r="T1158" i="1" s="1"/>
  <c r="R262" i="1"/>
  <c r="K1102" i="1" l="1"/>
  <c r="L1102" i="1" s="1"/>
  <c r="M1102" i="1" s="1"/>
  <c r="N1102" i="1" s="1"/>
  <c r="J1103" i="1"/>
  <c r="H1103" i="1"/>
  <c r="G1104" i="1"/>
  <c r="C1147" i="1"/>
  <c r="R263" i="1"/>
  <c r="P264" i="1" s="1"/>
  <c r="B264" i="1" s="1"/>
  <c r="P263" i="1"/>
  <c r="B263" i="1" s="1"/>
  <c r="V1160" i="1"/>
  <c r="S1159" i="1"/>
  <c r="T1159" i="1" s="1"/>
  <c r="U1160" i="1"/>
  <c r="O1160" i="1"/>
  <c r="E1160" i="1"/>
  <c r="F1161" i="1" s="1"/>
  <c r="A1161" i="1"/>
  <c r="D1161" i="1" s="1"/>
  <c r="H1104" i="1" l="1"/>
  <c r="G1105" i="1"/>
  <c r="K1103" i="1"/>
  <c r="L1103" i="1" s="1"/>
  <c r="M1103" i="1" s="1"/>
  <c r="N1103" i="1" s="1"/>
  <c r="J1104" i="1"/>
  <c r="C1148" i="1"/>
  <c r="R264" i="1"/>
  <c r="P265" i="1" s="1"/>
  <c r="B265" i="1" s="1"/>
  <c r="O1161" i="1"/>
  <c r="A1162" i="1"/>
  <c r="D1162" i="1" s="1"/>
  <c r="E1161" i="1"/>
  <c r="F1162" i="1" s="1"/>
  <c r="V1161" i="1"/>
  <c r="U1161" i="1"/>
  <c r="S1160" i="1"/>
  <c r="T1160" i="1" s="1"/>
  <c r="K1104" i="1" l="1"/>
  <c r="L1104" i="1" s="1"/>
  <c r="M1104" i="1" s="1"/>
  <c r="N1104" i="1" s="1"/>
  <c r="J1105" i="1"/>
  <c r="H1105" i="1"/>
  <c r="G1106" i="1"/>
  <c r="C1149" i="1"/>
  <c r="R265" i="1"/>
  <c r="R266" i="1" s="1"/>
  <c r="R267" i="1" s="1"/>
  <c r="A1163" i="1"/>
  <c r="D1163" i="1" s="1"/>
  <c r="O1162" i="1"/>
  <c r="E1162" i="1"/>
  <c r="F1163" i="1" s="1"/>
  <c r="S1161" i="1"/>
  <c r="T1161" i="1" s="1"/>
  <c r="U1162" i="1"/>
  <c r="V1162" i="1"/>
  <c r="K1105" i="1" l="1"/>
  <c r="L1105" i="1" s="1"/>
  <c r="M1105" i="1" s="1"/>
  <c r="N1105" i="1" s="1"/>
  <c r="J1106" i="1"/>
  <c r="H1106" i="1"/>
  <c r="G1107" i="1"/>
  <c r="C1150" i="1"/>
  <c r="P267" i="1"/>
  <c r="B267" i="1" s="1"/>
  <c r="P266" i="1"/>
  <c r="B266" i="1" s="1"/>
  <c r="U1163" i="1"/>
  <c r="S1162" i="1"/>
  <c r="T1162" i="1" s="1"/>
  <c r="V1163" i="1"/>
  <c r="O1163" i="1"/>
  <c r="A1164" i="1"/>
  <c r="D1164" i="1" s="1"/>
  <c r="E1163" i="1"/>
  <c r="F1164" i="1" s="1"/>
  <c r="R268" i="1"/>
  <c r="P268" i="1"/>
  <c r="H1107" i="1" l="1"/>
  <c r="G1108" i="1"/>
  <c r="K1106" i="1"/>
  <c r="L1106" i="1" s="1"/>
  <c r="M1106" i="1" s="1"/>
  <c r="N1106" i="1" s="1"/>
  <c r="J1107" i="1"/>
  <c r="C1151" i="1"/>
  <c r="B268" i="1"/>
  <c r="E1164" i="1"/>
  <c r="F1165" i="1" s="1"/>
  <c r="A1165" i="1"/>
  <c r="D1165" i="1" s="1"/>
  <c r="O1164" i="1"/>
  <c r="V1164" i="1"/>
  <c r="S1163" i="1"/>
  <c r="T1163" i="1" s="1"/>
  <c r="U1164" i="1"/>
  <c r="R269" i="1"/>
  <c r="P269" i="1"/>
  <c r="B269" i="1" s="1"/>
  <c r="K1107" i="1" l="1"/>
  <c r="L1107" i="1" s="1"/>
  <c r="M1107" i="1" s="1"/>
  <c r="N1107" i="1" s="1"/>
  <c r="J1108" i="1"/>
  <c r="H1108" i="1"/>
  <c r="G1109" i="1"/>
  <c r="C1152" i="1"/>
  <c r="O1165" i="1"/>
  <c r="A1166" i="1"/>
  <c r="D1166" i="1" s="1"/>
  <c r="E1165" i="1"/>
  <c r="F1166" i="1" s="1"/>
  <c r="U1165" i="1"/>
  <c r="S1164" i="1"/>
  <c r="T1164" i="1" s="1"/>
  <c r="V1165" i="1"/>
  <c r="R270" i="1"/>
  <c r="P270" i="1"/>
  <c r="G1110" i="1" l="1"/>
  <c r="H1109" i="1"/>
  <c r="K1108" i="1"/>
  <c r="L1108" i="1" s="1"/>
  <c r="M1108" i="1" s="1"/>
  <c r="N1108" i="1" s="1"/>
  <c r="J1109" i="1"/>
  <c r="C1153" i="1"/>
  <c r="B270" i="1"/>
  <c r="E1166" i="1"/>
  <c r="F1167" i="1" s="1"/>
  <c r="O1166" i="1"/>
  <c r="A1167" i="1"/>
  <c r="D1167" i="1" s="1"/>
  <c r="V1166" i="1"/>
  <c r="U1166" i="1"/>
  <c r="S1165" i="1"/>
  <c r="T1165" i="1" s="1"/>
  <c r="R271" i="1"/>
  <c r="P271" i="1"/>
  <c r="B271" i="1" s="1"/>
  <c r="K1109" i="1" l="1"/>
  <c r="L1109" i="1" s="1"/>
  <c r="M1109" i="1" s="1"/>
  <c r="N1109" i="1" s="1"/>
  <c r="J1110" i="1"/>
  <c r="H1110" i="1"/>
  <c r="G1111" i="1"/>
  <c r="C1154" i="1"/>
  <c r="A1168" i="1"/>
  <c r="D1168" i="1" s="1"/>
  <c r="O1167" i="1"/>
  <c r="E1167" i="1"/>
  <c r="F1168" i="1" s="1"/>
  <c r="S1166" i="1"/>
  <c r="T1166" i="1" s="1"/>
  <c r="U1167" i="1"/>
  <c r="V1167" i="1"/>
  <c r="R272" i="1"/>
  <c r="P272" i="1"/>
  <c r="H1111" i="1" l="1"/>
  <c r="G1112" i="1"/>
  <c r="K1110" i="1"/>
  <c r="L1110" i="1" s="1"/>
  <c r="M1110" i="1" s="1"/>
  <c r="N1110" i="1" s="1"/>
  <c r="J1111" i="1"/>
  <c r="C1155" i="1"/>
  <c r="B272" i="1"/>
  <c r="V1168" i="1"/>
  <c r="U1168" i="1"/>
  <c r="S1167" i="1"/>
  <c r="T1167" i="1" s="1"/>
  <c r="E1168" i="1"/>
  <c r="F1169" i="1" s="1"/>
  <c r="A1169" i="1"/>
  <c r="D1169" i="1" s="1"/>
  <c r="O1168" i="1"/>
  <c r="R273" i="1"/>
  <c r="P273" i="1"/>
  <c r="B273" i="1" s="1"/>
  <c r="K1111" i="1" l="1"/>
  <c r="L1111" i="1" s="1"/>
  <c r="M1111" i="1" s="1"/>
  <c r="N1111" i="1" s="1"/>
  <c r="J1112" i="1"/>
  <c r="H1112" i="1"/>
  <c r="G1113" i="1"/>
  <c r="C1156" i="1"/>
  <c r="S1168" i="1"/>
  <c r="T1168" i="1" s="1"/>
  <c r="V1169" i="1"/>
  <c r="U1169" i="1"/>
  <c r="E1169" i="1"/>
  <c r="F1170" i="1" s="1"/>
  <c r="A1170" i="1"/>
  <c r="D1170" i="1" s="1"/>
  <c r="O1169" i="1"/>
  <c r="R274" i="1"/>
  <c r="P274" i="1"/>
  <c r="B274" i="1" s="1"/>
  <c r="H1113" i="1" l="1"/>
  <c r="G1114" i="1"/>
  <c r="K1112" i="1"/>
  <c r="L1112" i="1" s="1"/>
  <c r="M1112" i="1" s="1"/>
  <c r="N1112" i="1" s="1"/>
  <c r="J1113" i="1"/>
  <c r="C1157" i="1"/>
  <c r="E1170" i="1"/>
  <c r="F1171" i="1" s="1"/>
  <c r="A1171" i="1"/>
  <c r="D1171" i="1" s="1"/>
  <c r="O1170" i="1"/>
  <c r="S1169" i="1"/>
  <c r="T1169" i="1" s="1"/>
  <c r="V1170" i="1"/>
  <c r="U1170" i="1"/>
  <c r="R275" i="1"/>
  <c r="P275" i="1"/>
  <c r="B275" i="1" s="1"/>
  <c r="K1113" i="1" l="1"/>
  <c r="L1113" i="1" s="1"/>
  <c r="M1113" i="1" s="1"/>
  <c r="N1113" i="1" s="1"/>
  <c r="J1114" i="1"/>
  <c r="H1114" i="1"/>
  <c r="G1115" i="1"/>
  <c r="C1158" i="1"/>
  <c r="V1171" i="1"/>
  <c r="U1171" i="1"/>
  <c r="S1170" i="1"/>
  <c r="T1170" i="1" s="1"/>
  <c r="E1171" i="1"/>
  <c r="F1172" i="1" s="1"/>
  <c r="A1172" i="1"/>
  <c r="D1172" i="1" s="1"/>
  <c r="O1171" i="1"/>
  <c r="R276" i="1"/>
  <c r="P276" i="1"/>
  <c r="H1115" i="1" l="1"/>
  <c r="G1116" i="1"/>
  <c r="K1114" i="1"/>
  <c r="L1114" i="1" s="1"/>
  <c r="M1114" i="1" s="1"/>
  <c r="N1114" i="1" s="1"/>
  <c r="J1115" i="1"/>
  <c r="C1159" i="1"/>
  <c r="B276" i="1"/>
  <c r="V1172" i="1"/>
  <c r="U1172" i="1"/>
  <c r="S1171" i="1"/>
  <c r="T1171" i="1" s="1"/>
  <c r="E1172" i="1"/>
  <c r="F1173" i="1" s="1"/>
  <c r="A1173" i="1"/>
  <c r="D1173" i="1" s="1"/>
  <c r="O1172" i="1"/>
  <c r="P277" i="1"/>
  <c r="B277" i="1" s="1"/>
  <c r="H1116" i="1" l="1"/>
  <c r="G1117" i="1"/>
  <c r="K1115" i="1"/>
  <c r="L1115" i="1" s="1"/>
  <c r="M1115" i="1" s="1"/>
  <c r="N1115" i="1" s="1"/>
  <c r="J1116" i="1"/>
  <c r="C1160" i="1"/>
  <c r="R277" i="1"/>
  <c r="P278" i="1" s="1"/>
  <c r="V1173" i="1"/>
  <c r="U1173" i="1"/>
  <c r="S1172" i="1"/>
  <c r="T1172" i="1" s="1"/>
  <c r="O1173" i="1"/>
  <c r="E1173" i="1"/>
  <c r="F1174" i="1" s="1"/>
  <c r="A1174" i="1"/>
  <c r="D1174" i="1" s="1"/>
  <c r="H1117" i="1" l="1"/>
  <c r="G1118" i="1"/>
  <c r="K1116" i="1"/>
  <c r="L1116" i="1" s="1"/>
  <c r="M1116" i="1" s="1"/>
  <c r="N1116" i="1" s="1"/>
  <c r="J1117" i="1"/>
  <c r="C1161" i="1"/>
  <c r="R278" i="1"/>
  <c r="R279" i="1" s="1"/>
  <c r="B278" i="1"/>
  <c r="U1174" i="1"/>
  <c r="S1173" i="1"/>
  <c r="T1173" i="1" s="1"/>
  <c r="V1174" i="1"/>
  <c r="E1174" i="1"/>
  <c r="F1175" i="1" s="1"/>
  <c r="O1174" i="1"/>
  <c r="A1175" i="1"/>
  <c r="D1175" i="1" s="1"/>
  <c r="K1117" i="1" l="1"/>
  <c r="L1117" i="1" s="1"/>
  <c r="M1117" i="1" s="1"/>
  <c r="N1117" i="1" s="1"/>
  <c r="J1118" i="1"/>
  <c r="H1118" i="1"/>
  <c r="G1119" i="1"/>
  <c r="C1162" i="1"/>
  <c r="P279" i="1"/>
  <c r="B279" i="1" s="1"/>
  <c r="A1176" i="1"/>
  <c r="D1176" i="1" s="1"/>
  <c r="O1175" i="1"/>
  <c r="E1175" i="1"/>
  <c r="F1176" i="1" s="1"/>
  <c r="S1174" i="1"/>
  <c r="T1174" i="1" s="1"/>
  <c r="U1175" i="1"/>
  <c r="V1175" i="1"/>
  <c r="R280" i="1"/>
  <c r="P280" i="1"/>
  <c r="B280" i="1" s="1"/>
  <c r="H1119" i="1" l="1"/>
  <c r="G1120" i="1"/>
  <c r="K1118" i="1"/>
  <c r="L1118" i="1" s="1"/>
  <c r="M1118" i="1" s="1"/>
  <c r="N1118" i="1" s="1"/>
  <c r="J1119" i="1"/>
  <c r="C1163" i="1"/>
  <c r="V1176" i="1"/>
  <c r="U1176" i="1"/>
  <c r="S1175" i="1"/>
  <c r="T1175" i="1" s="1"/>
  <c r="O1176" i="1"/>
  <c r="E1176" i="1"/>
  <c r="F1177" i="1" s="1"/>
  <c r="A1177" i="1"/>
  <c r="D1177" i="1" s="1"/>
  <c r="P281" i="1"/>
  <c r="B281" i="1" s="1"/>
  <c r="H1120" i="1" l="1"/>
  <c r="G1121" i="1"/>
  <c r="K1119" i="1"/>
  <c r="L1119" i="1" s="1"/>
  <c r="M1119" i="1" s="1"/>
  <c r="N1119" i="1" s="1"/>
  <c r="J1120" i="1"/>
  <c r="C1164" i="1"/>
  <c r="R281" i="1"/>
  <c r="P282" i="1" s="1"/>
  <c r="E1177" i="1"/>
  <c r="F1178" i="1" s="1"/>
  <c r="O1177" i="1"/>
  <c r="A1178" i="1"/>
  <c r="D1178" i="1" s="1"/>
  <c r="V1177" i="1"/>
  <c r="S1176" i="1"/>
  <c r="T1176" i="1" s="1"/>
  <c r="U1177" i="1"/>
  <c r="K1120" i="1" l="1"/>
  <c r="L1120" i="1" s="1"/>
  <c r="M1120" i="1" s="1"/>
  <c r="N1120" i="1" s="1"/>
  <c r="J1121" i="1"/>
  <c r="H1121" i="1"/>
  <c r="G1122" i="1"/>
  <c r="C1165" i="1"/>
  <c r="R282" i="1"/>
  <c r="R283" i="1" s="1"/>
  <c r="B282" i="1"/>
  <c r="E1178" i="1"/>
  <c r="F1179" i="1" s="1"/>
  <c r="A1179" i="1"/>
  <c r="D1179" i="1" s="1"/>
  <c r="O1178" i="1"/>
  <c r="S1177" i="1"/>
  <c r="T1177" i="1" s="1"/>
  <c r="V1178" i="1"/>
  <c r="U1178" i="1"/>
  <c r="H1122" i="1" l="1"/>
  <c r="G1123" i="1"/>
  <c r="K1121" i="1"/>
  <c r="L1121" i="1" s="1"/>
  <c r="M1121" i="1" s="1"/>
  <c r="N1121" i="1" s="1"/>
  <c r="J1122" i="1"/>
  <c r="C1166" i="1"/>
  <c r="P283" i="1"/>
  <c r="B283" i="1" s="1"/>
  <c r="V1179" i="1"/>
  <c r="U1179" i="1"/>
  <c r="S1178" i="1"/>
  <c r="T1178" i="1" s="1"/>
  <c r="E1179" i="1"/>
  <c r="F1180" i="1" s="1"/>
  <c r="O1179" i="1"/>
  <c r="A1180" i="1"/>
  <c r="D1180" i="1" s="1"/>
  <c r="R284" i="1"/>
  <c r="P284" i="1"/>
  <c r="K1122" i="1" l="1"/>
  <c r="L1122" i="1" s="1"/>
  <c r="M1122" i="1" s="1"/>
  <c r="N1122" i="1" s="1"/>
  <c r="J1123" i="1"/>
  <c r="H1123" i="1"/>
  <c r="G1124" i="1"/>
  <c r="C1167" i="1"/>
  <c r="B284" i="1"/>
  <c r="E1180" i="1"/>
  <c r="F1181" i="1" s="1"/>
  <c r="A1181" i="1"/>
  <c r="D1181" i="1" s="1"/>
  <c r="O1180" i="1"/>
  <c r="U1180" i="1"/>
  <c r="V1180" i="1"/>
  <c r="S1179" i="1"/>
  <c r="T1179" i="1" s="1"/>
  <c r="R285" i="1"/>
  <c r="P285" i="1"/>
  <c r="B285" i="1" s="1"/>
  <c r="H1124" i="1" l="1"/>
  <c r="G1125" i="1"/>
  <c r="K1123" i="1"/>
  <c r="L1123" i="1" s="1"/>
  <c r="M1123" i="1" s="1"/>
  <c r="N1123" i="1" s="1"/>
  <c r="J1124" i="1"/>
  <c r="C1168" i="1"/>
  <c r="O1181" i="1"/>
  <c r="A1182" i="1"/>
  <c r="D1182" i="1" s="1"/>
  <c r="E1181" i="1"/>
  <c r="F1182" i="1" s="1"/>
  <c r="S1180" i="1"/>
  <c r="T1180" i="1" s="1"/>
  <c r="U1181" i="1"/>
  <c r="V1181" i="1"/>
  <c r="P286" i="1"/>
  <c r="K1124" i="1" l="1"/>
  <c r="L1124" i="1" s="1"/>
  <c r="M1124" i="1" s="1"/>
  <c r="N1124" i="1" s="1"/>
  <c r="J1125" i="1"/>
  <c r="G1126" i="1"/>
  <c r="H1125" i="1"/>
  <c r="C1169" i="1"/>
  <c r="B286" i="1"/>
  <c r="A1183" i="1"/>
  <c r="D1183" i="1" s="1"/>
  <c r="E1182" i="1"/>
  <c r="F1183" i="1" s="1"/>
  <c r="O1182" i="1"/>
  <c r="U1182" i="1"/>
  <c r="S1181" i="1"/>
  <c r="T1181" i="1" s="1"/>
  <c r="V1182" i="1"/>
  <c r="R286" i="1"/>
  <c r="G1127" i="1" l="1"/>
  <c r="H1126" i="1"/>
  <c r="K1125" i="1"/>
  <c r="L1125" i="1" s="1"/>
  <c r="M1125" i="1" s="1"/>
  <c r="N1125" i="1" s="1"/>
  <c r="J1126" i="1"/>
  <c r="C1170" i="1"/>
  <c r="P287" i="1"/>
  <c r="B287" i="1" s="1"/>
  <c r="R287" i="1"/>
  <c r="P288" i="1" s="1"/>
  <c r="B288" i="1" s="1"/>
  <c r="A1184" i="1"/>
  <c r="D1184" i="1" s="1"/>
  <c r="O1183" i="1"/>
  <c r="E1183" i="1"/>
  <c r="F1184" i="1" s="1"/>
  <c r="S1182" i="1"/>
  <c r="T1182" i="1" s="1"/>
  <c r="U1183" i="1"/>
  <c r="V1183" i="1"/>
  <c r="K1126" i="1" l="1"/>
  <c r="L1126" i="1" s="1"/>
  <c r="M1126" i="1" s="1"/>
  <c r="N1126" i="1" s="1"/>
  <c r="J1127" i="1"/>
  <c r="H1127" i="1"/>
  <c r="G1128" i="1"/>
  <c r="C1171" i="1"/>
  <c r="R288" i="1"/>
  <c r="R289" i="1" s="1"/>
  <c r="S1183" i="1"/>
  <c r="T1183" i="1" s="1"/>
  <c r="V1184" i="1"/>
  <c r="U1184" i="1"/>
  <c r="E1184" i="1"/>
  <c r="F1185" i="1" s="1"/>
  <c r="O1184" i="1"/>
  <c r="A1185" i="1"/>
  <c r="D1185" i="1" s="1"/>
  <c r="H1128" i="1" l="1"/>
  <c r="G1129" i="1"/>
  <c r="K1127" i="1"/>
  <c r="L1127" i="1" s="1"/>
  <c r="M1127" i="1" s="1"/>
  <c r="N1127" i="1" s="1"/>
  <c r="J1128" i="1"/>
  <c r="C1172" i="1"/>
  <c r="P289" i="1"/>
  <c r="E1185" i="1"/>
  <c r="F1186" i="1" s="1"/>
  <c r="A1186" i="1"/>
  <c r="D1186" i="1" s="1"/>
  <c r="O1185" i="1"/>
  <c r="S1184" i="1"/>
  <c r="T1184" i="1" s="1"/>
  <c r="V1185" i="1"/>
  <c r="U1185" i="1"/>
  <c r="R290" i="1"/>
  <c r="P290" i="1"/>
  <c r="B290" i="1" s="1"/>
  <c r="K1128" i="1" l="1"/>
  <c r="L1128" i="1" s="1"/>
  <c r="M1128" i="1" s="1"/>
  <c r="N1128" i="1" s="1"/>
  <c r="J1129" i="1"/>
  <c r="H1129" i="1"/>
  <c r="G1130" i="1"/>
  <c r="C1173" i="1"/>
  <c r="B289" i="1"/>
  <c r="V1186" i="1"/>
  <c r="U1186" i="1"/>
  <c r="S1185" i="1"/>
  <c r="T1185" i="1" s="1"/>
  <c r="E1186" i="1"/>
  <c r="F1187" i="1" s="1"/>
  <c r="A1187" i="1"/>
  <c r="D1187" i="1" s="1"/>
  <c r="O1186" i="1"/>
  <c r="R291" i="1"/>
  <c r="P291" i="1"/>
  <c r="B291" i="1" s="1"/>
  <c r="H1130" i="1" l="1"/>
  <c r="G1131" i="1"/>
  <c r="K1129" i="1"/>
  <c r="L1129" i="1" s="1"/>
  <c r="M1129" i="1" s="1"/>
  <c r="N1129" i="1" s="1"/>
  <c r="J1130" i="1"/>
  <c r="C1174" i="1"/>
  <c r="A1188" i="1"/>
  <c r="D1188" i="1" s="1"/>
  <c r="O1187" i="1"/>
  <c r="E1187" i="1"/>
  <c r="F1188" i="1" s="1"/>
  <c r="S1186" i="1"/>
  <c r="T1186" i="1" s="1"/>
  <c r="V1187" i="1"/>
  <c r="U1187" i="1"/>
  <c r="R292" i="1"/>
  <c r="P293" i="1" s="1"/>
  <c r="P292" i="1"/>
  <c r="K1130" i="1" l="1"/>
  <c r="L1130" i="1" s="1"/>
  <c r="M1130" i="1" s="1"/>
  <c r="N1130" i="1" s="1"/>
  <c r="J1131" i="1"/>
  <c r="H1131" i="1"/>
  <c r="G1132" i="1"/>
  <c r="C1175" i="1"/>
  <c r="B292" i="1"/>
  <c r="R293" i="1"/>
  <c r="R294" i="1" s="1"/>
  <c r="B293" i="1"/>
  <c r="V1188" i="1"/>
  <c r="U1188" i="1"/>
  <c r="S1187" i="1"/>
  <c r="T1187" i="1" s="1"/>
  <c r="E1188" i="1"/>
  <c r="F1189" i="1" s="1"/>
  <c r="A1189" i="1"/>
  <c r="D1189" i="1" s="1"/>
  <c r="O1188" i="1"/>
  <c r="G1133" i="1" l="1"/>
  <c r="H1132" i="1"/>
  <c r="K1131" i="1"/>
  <c r="L1131" i="1" s="1"/>
  <c r="M1131" i="1" s="1"/>
  <c r="N1131" i="1" s="1"/>
  <c r="J1132" i="1"/>
  <c r="C1176" i="1"/>
  <c r="P294" i="1"/>
  <c r="B294" i="1" s="1"/>
  <c r="U1189" i="1"/>
  <c r="V1189" i="1"/>
  <c r="S1188" i="1"/>
  <c r="T1188" i="1" s="1"/>
  <c r="A1190" i="1"/>
  <c r="D1190" i="1" s="1"/>
  <c r="O1189" i="1"/>
  <c r="E1189" i="1"/>
  <c r="F1190" i="1" s="1"/>
  <c r="R295" i="1"/>
  <c r="P295" i="1"/>
  <c r="B295" i="1" s="1"/>
  <c r="K1132" i="1" l="1"/>
  <c r="L1132" i="1" s="1"/>
  <c r="M1132" i="1" s="1"/>
  <c r="N1132" i="1" s="1"/>
  <c r="J1133" i="1"/>
  <c r="H1133" i="1"/>
  <c r="G1134" i="1"/>
  <c r="C1177" i="1"/>
  <c r="O1190" i="1"/>
  <c r="A1191" i="1"/>
  <c r="D1191" i="1" s="1"/>
  <c r="E1190" i="1"/>
  <c r="F1191" i="1" s="1"/>
  <c r="U1190" i="1"/>
  <c r="S1189" i="1"/>
  <c r="T1189" i="1" s="1"/>
  <c r="V1190" i="1"/>
  <c r="R296" i="1"/>
  <c r="P296" i="1"/>
  <c r="G1135" i="1" l="1"/>
  <c r="H1134" i="1"/>
  <c r="K1133" i="1"/>
  <c r="L1133" i="1" s="1"/>
  <c r="M1133" i="1" s="1"/>
  <c r="N1133" i="1" s="1"/>
  <c r="J1134" i="1"/>
  <c r="C1178" i="1"/>
  <c r="B296" i="1"/>
  <c r="A1192" i="1"/>
  <c r="D1192" i="1" s="1"/>
  <c r="O1191" i="1"/>
  <c r="E1191" i="1"/>
  <c r="F1192" i="1" s="1"/>
  <c r="U1191" i="1"/>
  <c r="S1190" i="1"/>
  <c r="T1190" i="1" s="1"/>
  <c r="V1191" i="1"/>
  <c r="R297" i="1"/>
  <c r="P297" i="1"/>
  <c r="B297" i="1" s="1"/>
  <c r="K1134" i="1" l="1"/>
  <c r="L1134" i="1" s="1"/>
  <c r="M1134" i="1" s="1"/>
  <c r="N1134" i="1" s="1"/>
  <c r="J1135" i="1"/>
  <c r="H1135" i="1"/>
  <c r="G1136" i="1"/>
  <c r="C1179" i="1"/>
  <c r="U1192" i="1"/>
  <c r="S1191" i="1"/>
  <c r="T1191" i="1" s="1"/>
  <c r="V1192" i="1"/>
  <c r="E1192" i="1"/>
  <c r="F1193" i="1" s="1"/>
  <c r="A1193" i="1"/>
  <c r="D1193" i="1" s="1"/>
  <c r="O1192" i="1"/>
  <c r="R298" i="1"/>
  <c r="P298" i="1"/>
  <c r="H1136" i="1" l="1"/>
  <c r="G1137" i="1"/>
  <c r="K1135" i="1"/>
  <c r="L1135" i="1" s="1"/>
  <c r="M1135" i="1" s="1"/>
  <c r="N1135" i="1" s="1"/>
  <c r="J1136" i="1"/>
  <c r="C1180" i="1"/>
  <c r="B298" i="1"/>
  <c r="O1193" i="1"/>
  <c r="E1193" i="1"/>
  <c r="F1194" i="1" s="1"/>
  <c r="A1194" i="1"/>
  <c r="D1194" i="1" s="1"/>
  <c r="U1193" i="1"/>
  <c r="V1193" i="1"/>
  <c r="S1192" i="1"/>
  <c r="T1192" i="1" s="1"/>
  <c r="R299" i="1"/>
  <c r="P299" i="1"/>
  <c r="B299" i="1" s="1"/>
  <c r="K1136" i="1" l="1"/>
  <c r="L1136" i="1" s="1"/>
  <c r="M1136" i="1" s="1"/>
  <c r="N1136" i="1" s="1"/>
  <c r="J1137" i="1"/>
  <c r="H1137" i="1"/>
  <c r="G1138" i="1"/>
  <c r="C1181" i="1"/>
  <c r="E1194" i="1"/>
  <c r="F1195" i="1" s="1"/>
  <c r="O1194" i="1"/>
  <c r="A1195" i="1"/>
  <c r="D1195" i="1" s="1"/>
  <c r="S1193" i="1"/>
  <c r="T1193" i="1" s="1"/>
  <c r="U1194" i="1"/>
  <c r="V1194" i="1"/>
  <c r="R300" i="1"/>
  <c r="P300" i="1"/>
  <c r="G1139" i="1" l="1"/>
  <c r="H1138" i="1"/>
  <c r="K1137" i="1"/>
  <c r="L1137" i="1" s="1"/>
  <c r="M1137" i="1" s="1"/>
  <c r="N1137" i="1" s="1"/>
  <c r="J1138" i="1"/>
  <c r="C1182" i="1"/>
  <c r="B300" i="1"/>
  <c r="O1195" i="1"/>
  <c r="E1195" i="1"/>
  <c r="F1196" i="1" s="1"/>
  <c r="A1196" i="1"/>
  <c r="D1196" i="1" s="1"/>
  <c r="U1195" i="1"/>
  <c r="S1194" i="1"/>
  <c r="T1194" i="1" s="1"/>
  <c r="V1195" i="1"/>
  <c r="R301" i="1"/>
  <c r="P301" i="1"/>
  <c r="B301" i="1" s="1"/>
  <c r="K1138" i="1" l="1"/>
  <c r="L1138" i="1" s="1"/>
  <c r="M1138" i="1" s="1"/>
  <c r="N1138" i="1" s="1"/>
  <c r="J1139" i="1"/>
  <c r="G1140" i="1"/>
  <c r="H1139" i="1"/>
  <c r="C1183" i="1"/>
  <c r="A1197" i="1"/>
  <c r="D1197" i="1" s="1"/>
  <c r="O1196" i="1"/>
  <c r="E1196" i="1"/>
  <c r="F1197" i="1" s="1"/>
  <c r="U1196" i="1"/>
  <c r="S1195" i="1"/>
  <c r="T1195" i="1" s="1"/>
  <c r="V1196" i="1"/>
  <c r="R302" i="1"/>
  <c r="P302" i="1"/>
  <c r="B302" i="1" s="1"/>
  <c r="H1140" i="1" l="1"/>
  <c r="G1141" i="1"/>
  <c r="K1139" i="1"/>
  <c r="L1139" i="1" s="1"/>
  <c r="M1139" i="1" s="1"/>
  <c r="N1139" i="1" s="1"/>
  <c r="J1140" i="1"/>
  <c r="C1184" i="1"/>
  <c r="S1196" i="1"/>
  <c r="T1196" i="1" s="1"/>
  <c r="U1197" i="1"/>
  <c r="V1197" i="1"/>
  <c r="E1197" i="1"/>
  <c r="F1198" i="1" s="1"/>
  <c r="O1197" i="1"/>
  <c r="A1198" i="1"/>
  <c r="D1198" i="1" s="1"/>
  <c r="R303" i="1"/>
  <c r="P303" i="1"/>
  <c r="H1141" i="1" l="1"/>
  <c r="G1142" i="1"/>
  <c r="K1140" i="1"/>
  <c r="L1140" i="1" s="1"/>
  <c r="M1140" i="1" s="1"/>
  <c r="N1140" i="1" s="1"/>
  <c r="J1141" i="1"/>
  <c r="C1185" i="1"/>
  <c r="B303" i="1"/>
  <c r="O1198" i="1"/>
  <c r="A1199" i="1"/>
  <c r="D1199" i="1" s="1"/>
  <c r="E1198" i="1"/>
  <c r="F1199" i="1" s="1"/>
  <c r="S1197" i="1"/>
  <c r="T1197" i="1" s="1"/>
  <c r="V1198" i="1"/>
  <c r="U1198" i="1"/>
  <c r="R304" i="1"/>
  <c r="P304" i="1"/>
  <c r="B304" i="1" s="1"/>
  <c r="K1141" i="1" l="1"/>
  <c r="L1141" i="1" s="1"/>
  <c r="M1141" i="1" s="1"/>
  <c r="N1141" i="1" s="1"/>
  <c r="J1142" i="1"/>
  <c r="G1143" i="1"/>
  <c r="H1142" i="1"/>
  <c r="C1186" i="1"/>
  <c r="E1199" i="1"/>
  <c r="F1200" i="1" s="1"/>
  <c r="O1199" i="1"/>
  <c r="A1200" i="1"/>
  <c r="D1200" i="1" s="1"/>
  <c r="U1199" i="1"/>
  <c r="S1198" i="1"/>
  <c r="T1198" i="1" s="1"/>
  <c r="V1199" i="1"/>
  <c r="R305" i="1"/>
  <c r="P305" i="1"/>
  <c r="H1143" i="1" l="1"/>
  <c r="G1144" i="1"/>
  <c r="K1142" i="1"/>
  <c r="L1142" i="1" s="1"/>
  <c r="M1142" i="1" s="1"/>
  <c r="N1142" i="1" s="1"/>
  <c r="J1143" i="1"/>
  <c r="C1187" i="1"/>
  <c r="B305" i="1"/>
  <c r="O1200" i="1"/>
  <c r="E1200" i="1"/>
  <c r="F1201" i="1" s="1"/>
  <c r="A1201" i="1"/>
  <c r="D1201" i="1" s="1"/>
  <c r="S1199" i="1"/>
  <c r="T1199" i="1" s="1"/>
  <c r="V1200" i="1"/>
  <c r="U1200" i="1"/>
  <c r="R306" i="1"/>
  <c r="P306" i="1"/>
  <c r="B306" i="1" s="1"/>
  <c r="H1144" i="1" l="1"/>
  <c r="G1145" i="1"/>
  <c r="K1143" i="1"/>
  <c r="L1143" i="1" s="1"/>
  <c r="M1143" i="1" s="1"/>
  <c r="N1143" i="1" s="1"/>
  <c r="J1144" i="1"/>
  <c r="C1188" i="1"/>
  <c r="A1202" i="1"/>
  <c r="D1202" i="1" s="1"/>
  <c r="O1201" i="1"/>
  <c r="E1201" i="1"/>
  <c r="F1202" i="1" s="1"/>
  <c r="V1201" i="1"/>
  <c r="U1201" i="1"/>
  <c r="S1200" i="1"/>
  <c r="T1200" i="1" s="1"/>
  <c r="R307" i="1"/>
  <c r="P307" i="1"/>
  <c r="B307" i="1" s="1"/>
  <c r="K1144" i="1" l="1"/>
  <c r="L1144" i="1" s="1"/>
  <c r="M1144" i="1" s="1"/>
  <c r="N1144" i="1" s="1"/>
  <c r="J1145" i="1"/>
  <c r="G1146" i="1"/>
  <c r="H1145" i="1"/>
  <c r="C1189" i="1"/>
  <c r="V1202" i="1"/>
  <c r="S1201" i="1"/>
  <c r="T1201" i="1" s="1"/>
  <c r="U1202" i="1"/>
  <c r="A1203" i="1"/>
  <c r="D1203" i="1" s="1"/>
  <c r="O1202" i="1"/>
  <c r="E1202" i="1"/>
  <c r="F1203" i="1" s="1"/>
  <c r="R308" i="1"/>
  <c r="P308" i="1"/>
  <c r="B308" i="1" s="1"/>
  <c r="H1146" i="1" l="1"/>
  <c r="G1147" i="1"/>
  <c r="K1145" i="1"/>
  <c r="L1145" i="1" s="1"/>
  <c r="M1145" i="1" s="1"/>
  <c r="N1145" i="1" s="1"/>
  <c r="J1146" i="1"/>
  <c r="C1190" i="1"/>
  <c r="V1203" i="1"/>
  <c r="U1203" i="1"/>
  <c r="S1202" i="1"/>
  <c r="T1202" i="1" s="1"/>
  <c r="A1204" i="1"/>
  <c r="D1204" i="1" s="1"/>
  <c r="O1203" i="1"/>
  <c r="E1203" i="1"/>
  <c r="F1204" i="1" s="1"/>
  <c r="P309" i="1"/>
  <c r="K1146" i="1" l="1"/>
  <c r="L1146" i="1" s="1"/>
  <c r="M1146" i="1" s="1"/>
  <c r="N1146" i="1" s="1"/>
  <c r="J1147" i="1"/>
  <c r="H1147" i="1"/>
  <c r="G1148" i="1"/>
  <c r="C1191" i="1"/>
  <c r="R309" i="1"/>
  <c r="P310" i="1" s="1"/>
  <c r="B309" i="1"/>
  <c r="S1203" i="1"/>
  <c r="T1203" i="1" s="1"/>
  <c r="V1204" i="1"/>
  <c r="U1204" i="1"/>
  <c r="A1205" i="1"/>
  <c r="D1205" i="1" s="1"/>
  <c r="O1204" i="1"/>
  <c r="E1204" i="1"/>
  <c r="F1205" i="1" s="1"/>
  <c r="H1148" i="1" l="1"/>
  <c r="G1149" i="1"/>
  <c r="K1147" i="1"/>
  <c r="L1147" i="1" s="1"/>
  <c r="M1147" i="1" s="1"/>
  <c r="N1147" i="1" s="1"/>
  <c r="J1148" i="1"/>
  <c r="C1192" i="1"/>
  <c r="R310" i="1"/>
  <c r="P311" i="1" s="1"/>
  <c r="B310" i="1"/>
  <c r="V1205" i="1"/>
  <c r="S1204" i="1"/>
  <c r="T1204" i="1" s="1"/>
  <c r="U1205" i="1"/>
  <c r="O1205" i="1"/>
  <c r="A1206" i="1"/>
  <c r="D1206" i="1" s="1"/>
  <c r="E1205" i="1"/>
  <c r="F1206" i="1" s="1"/>
  <c r="K1148" i="1" l="1"/>
  <c r="L1148" i="1" s="1"/>
  <c r="M1148" i="1" s="1"/>
  <c r="N1148" i="1" s="1"/>
  <c r="J1149" i="1"/>
  <c r="G1150" i="1"/>
  <c r="H1149" i="1"/>
  <c r="C1193" i="1"/>
  <c r="R311" i="1"/>
  <c r="P312" i="1" s="1"/>
  <c r="B311" i="1"/>
  <c r="U1206" i="1"/>
  <c r="S1205" i="1"/>
  <c r="T1205" i="1" s="1"/>
  <c r="V1206" i="1"/>
  <c r="A1207" i="1"/>
  <c r="D1207" i="1" s="1"/>
  <c r="O1206" i="1"/>
  <c r="E1206" i="1"/>
  <c r="F1207" i="1" s="1"/>
  <c r="H1150" i="1" l="1"/>
  <c r="G1151" i="1"/>
  <c r="K1149" i="1"/>
  <c r="L1149" i="1" s="1"/>
  <c r="M1149" i="1" s="1"/>
  <c r="N1149" i="1" s="1"/>
  <c r="J1150" i="1"/>
  <c r="C1194" i="1"/>
  <c r="R312" i="1"/>
  <c r="P313" i="1" s="1"/>
  <c r="B312" i="1"/>
  <c r="A1208" i="1"/>
  <c r="D1208" i="1" s="1"/>
  <c r="E1207" i="1"/>
  <c r="F1208" i="1" s="1"/>
  <c r="O1207" i="1"/>
  <c r="U1207" i="1"/>
  <c r="S1206" i="1"/>
  <c r="T1206" i="1" s="1"/>
  <c r="V1207" i="1"/>
  <c r="R313" i="1" l="1"/>
  <c r="R314" i="1" s="1"/>
  <c r="K1150" i="1"/>
  <c r="L1150" i="1" s="1"/>
  <c r="M1150" i="1" s="1"/>
  <c r="N1150" i="1" s="1"/>
  <c r="J1151" i="1"/>
  <c r="H1151" i="1"/>
  <c r="G1152" i="1"/>
  <c r="C1195" i="1"/>
  <c r="B313" i="1"/>
  <c r="U1208" i="1"/>
  <c r="S1207" i="1"/>
  <c r="T1207" i="1" s="1"/>
  <c r="V1208" i="1"/>
  <c r="O1208" i="1"/>
  <c r="A1209" i="1"/>
  <c r="D1209" i="1" s="1"/>
  <c r="E1208" i="1"/>
  <c r="F1209" i="1" s="1"/>
  <c r="P314" i="1"/>
  <c r="B314" i="1" s="1"/>
  <c r="C1196" i="1" l="1"/>
  <c r="H1152" i="1"/>
  <c r="G1153" i="1"/>
  <c r="K1151" i="1"/>
  <c r="L1151" i="1" s="1"/>
  <c r="M1151" i="1" s="1"/>
  <c r="N1151" i="1" s="1"/>
  <c r="J1152" i="1"/>
  <c r="E1209" i="1"/>
  <c r="F1210" i="1" s="1"/>
  <c r="A1210" i="1"/>
  <c r="D1210" i="1" s="1"/>
  <c r="O1209" i="1"/>
  <c r="U1209" i="1"/>
  <c r="S1208" i="1"/>
  <c r="T1208" i="1" s="1"/>
  <c r="V1209" i="1"/>
  <c r="R315" i="1"/>
  <c r="P315" i="1"/>
  <c r="B315" i="1" s="1"/>
  <c r="C1197" i="1" l="1"/>
  <c r="H1153" i="1"/>
  <c r="G1154" i="1"/>
  <c r="K1152" i="1"/>
  <c r="L1152" i="1" s="1"/>
  <c r="M1152" i="1" s="1"/>
  <c r="N1152" i="1" s="1"/>
  <c r="J1153" i="1"/>
  <c r="S1209" i="1"/>
  <c r="T1209" i="1" s="1"/>
  <c r="U1210" i="1"/>
  <c r="V1210" i="1"/>
  <c r="O1210" i="1"/>
  <c r="E1210" i="1"/>
  <c r="F1211" i="1" s="1"/>
  <c r="A1211" i="1"/>
  <c r="D1211" i="1" s="1"/>
  <c r="R316" i="1"/>
  <c r="P316" i="1"/>
  <c r="C1198" i="1" l="1"/>
  <c r="K1153" i="1"/>
  <c r="L1153" i="1" s="1"/>
  <c r="M1153" i="1" s="1"/>
  <c r="N1153" i="1" s="1"/>
  <c r="J1154" i="1"/>
  <c r="G1155" i="1"/>
  <c r="H1154" i="1"/>
  <c r="B316" i="1"/>
  <c r="S1210" i="1"/>
  <c r="T1210" i="1" s="1"/>
  <c r="U1211" i="1"/>
  <c r="V1211" i="1"/>
  <c r="E1211" i="1"/>
  <c r="F1212" i="1" s="1"/>
  <c r="A1212" i="1"/>
  <c r="D1212" i="1" s="1"/>
  <c r="O1211" i="1"/>
  <c r="R317" i="1"/>
  <c r="P317" i="1"/>
  <c r="B317" i="1" s="1"/>
  <c r="C1199" i="1" l="1"/>
  <c r="H1155" i="1"/>
  <c r="G1156" i="1"/>
  <c r="K1154" i="1"/>
  <c r="L1154" i="1" s="1"/>
  <c r="M1154" i="1" s="1"/>
  <c r="N1154" i="1" s="1"/>
  <c r="J1155" i="1"/>
  <c r="S1211" i="1"/>
  <c r="T1211" i="1" s="1"/>
  <c r="V1212" i="1"/>
  <c r="U1212" i="1"/>
  <c r="O1212" i="1"/>
  <c r="E1212" i="1"/>
  <c r="F1213" i="1" s="1"/>
  <c r="A1213" i="1"/>
  <c r="D1213" i="1" s="1"/>
  <c r="P318" i="1"/>
  <c r="C1200" i="1" l="1"/>
  <c r="H1156" i="1"/>
  <c r="G1157" i="1"/>
  <c r="K1155" i="1"/>
  <c r="L1155" i="1" s="1"/>
  <c r="M1155" i="1" s="1"/>
  <c r="N1155" i="1" s="1"/>
  <c r="J1156" i="1"/>
  <c r="R318" i="1"/>
  <c r="P319" i="1" s="1"/>
  <c r="B319" i="1" s="1"/>
  <c r="B318" i="1"/>
  <c r="U1213" i="1"/>
  <c r="S1212" i="1"/>
  <c r="T1212" i="1" s="1"/>
  <c r="V1213" i="1"/>
  <c r="A1214" i="1"/>
  <c r="D1214" i="1" s="1"/>
  <c r="E1213" i="1"/>
  <c r="F1214" i="1" s="1"/>
  <c r="O1213" i="1"/>
  <c r="C1201" i="1" l="1"/>
  <c r="K1156" i="1"/>
  <c r="L1156" i="1" s="1"/>
  <c r="M1156" i="1" s="1"/>
  <c r="N1156" i="1" s="1"/>
  <c r="J1157" i="1"/>
  <c r="G1158" i="1"/>
  <c r="H1157" i="1"/>
  <c r="R319" i="1"/>
  <c r="P320" i="1" s="1"/>
  <c r="A1215" i="1"/>
  <c r="D1215" i="1" s="1"/>
  <c r="O1214" i="1"/>
  <c r="E1214" i="1"/>
  <c r="F1215" i="1" s="1"/>
  <c r="U1214" i="1"/>
  <c r="S1213" i="1"/>
  <c r="T1213" i="1" s="1"/>
  <c r="V1214" i="1"/>
  <c r="C1202" i="1" l="1"/>
  <c r="G1159" i="1"/>
  <c r="H1158" i="1"/>
  <c r="K1157" i="1"/>
  <c r="L1157" i="1" s="1"/>
  <c r="M1157" i="1" s="1"/>
  <c r="N1157" i="1" s="1"/>
  <c r="J1158" i="1"/>
  <c r="R320" i="1"/>
  <c r="R321" i="1" s="1"/>
  <c r="B320" i="1"/>
  <c r="V1215" i="1"/>
  <c r="S1214" i="1"/>
  <c r="T1214" i="1" s="1"/>
  <c r="U1215" i="1"/>
  <c r="O1215" i="1"/>
  <c r="E1215" i="1"/>
  <c r="F1216" i="1" s="1"/>
  <c r="A1216" i="1"/>
  <c r="D1216" i="1" s="1"/>
  <c r="C1203" i="1" l="1"/>
  <c r="K1158" i="1"/>
  <c r="L1158" i="1" s="1"/>
  <c r="M1158" i="1" s="1"/>
  <c r="N1158" i="1" s="1"/>
  <c r="J1159" i="1"/>
  <c r="H1159" i="1"/>
  <c r="G1160" i="1"/>
  <c r="P321" i="1"/>
  <c r="B321" i="1" s="1"/>
  <c r="V1216" i="1"/>
  <c r="U1216" i="1"/>
  <c r="S1215" i="1"/>
  <c r="T1215" i="1" s="1"/>
  <c r="E1216" i="1"/>
  <c r="F1217" i="1" s="1"/>
  <c r="A1217" i="1"/>
  <c r="D1217" i="1" s="1"/>
  <c r="O1216" i="1"/>
  <c r="R322" i="1"/>
  <c r="P322" i="1"/>
  <c r="B322" i="1" s="1"/>
  <c r="C1204" i="1" l="1"/>
  <c r="H1160" i="1"/>
  <c r="G1161" i="1"/>
  <c r="K1159" i="1"/>
  <c r="L1159" i="1" s="1"/>
  <c r="M1159" i="1" s="1"/>
  <c r="N1159" i="1" s="1"/>
  <c r="J1160" i="1"/>
  <c r="V1217" i="1"/>
  <c r="U1217" i="1"/>
  <c r="S1216" i="1"/>
  <c r="T1216" i="1" s="1"/>
  <c r="O1217" i="1"/>
  <c r="A1218" i="1"/>
  <c r="D1218" i="1" s="1"/>
  <c r="E1217" i="1"/>
  <c r="F1218" i="1" s="1"/>
  <c r="R323" i="1"/>
  <c r="P323" i="1"/>
  <c r="C1205" i="1" l="1"/>
  <c r="K1160" i="1"/>
  <c r="L1160" i="1" s="1"/>
  <c r="M1160" i="1" s="1"/>
  <c r="N1160" i="1" s="1"/>
  <c r="J1161" i="1"/>
  <c r="H1161" i="1"/>
  <c r="G1162" i="1"/>
  <c r="B323" i="1"/>
  <c r="O1218" i="1"/>
  <c r="E1218" i="1"/>
  <c r="F1219" i="1" s="1"/>
  <c r="A1219" i="1"/>
  <c r="D1219" i="1" s="1"/>
  <c r="V1218" i="1"/>
  <c r="U1218" i="1"/>
  <c r="S1217" i="1"/>
  <c r="T1217" i="1" s="1"/>
  <c r="P324" i="1"/>
  <c r="C1206" i="1" l="1"/>
  <c r="G1163" i="1"/>
  <c r="H1162" i="1"/>
  <c r="K1161" i="1"/>
  <c r="L1161" i="1" s="1"/>
  <c r="M1161" i="1" s="1"/>
  <c r="N1161" i="1" s="1"/>
  <c r="J1162" i="1"/>
  <c r="R324" i="1"/>
  <c r="P325" i="1" s="1"/>
  <c r="B324" i="1"/>
  <c r="V1219" i="1"/>
  <c r="U1219" i="1"/>
  <c r="S1218" i="1"/>
  <c r="T1218" i="1" s="1"/>
  <c r="E1219" i="1"/>
  <c r="F1220" i="1" s="1"/>
  <c r="O1219" i="1"/>
  <c r="A1220" i="1"/>
  <c r="D1220" i="1" s="1"/>
  <c r="C1207" i="1" l="1"/>
  <c r="K1162" i="1"/>
  <c r="L1162" i="1" s="1"/>
  <c r="M1162" i="1" s="1"/>
  <c r="N1162" i="1" s="1"/>
  <c r="J1163" i="1"/>
  <c r="H1163" i="1"/>
  <c r="G1164" i="1"/>
  <c r="R325" i="1"/>
  <c r="B325" i="1"/>
  <c r="V1220" i="1"/>
  <c r="U1220" i="1"/>
  <c r="S1219" i="1"/>
  <c r="T1219" i="1" s="1"/>
  <c r="A1221" i="1"/>
  <c r="D1221" i="1" s="1"/>
  <c r="E1220" i="1"/>
  <c r="F1221" i="1" s="1"/>
  <c r="O1220" i="1"/>
  <c r="C1208" i="1" l="1"/>
  <c r="G1165" i="1"/>
  <c r="H1164" i="1"/>
  <c r="K1163" i="1"/>
  <c r="L1163" i="1" s="1"/>
  <c r="M1163" i="1" s="1"/>
  <c r="N1163" i="1" s="1"/>
  <c r="J1164" i="1"/>
  <c r="P326" i="1"/>
  <c r="R326" i="1"/>
  <c r="E1221" i="1"/>
  <c r="F1222" i="1" s="1"/>
  <c r="O1221" i="1"/>
  <c r="A1222" i="1"/>
  <c r="D1222" i="1" s="1"/>
  <c r="U1221" i="1"/>
  <c r="S1220" i="1"/>
  <c r="T1220" i="1" s="1"/>
  <c r="V1221" i="1"/>
  <c r="C1209" i="1" l="1"/>
  <c r="K1164" i="1"/>
  <c r="L1164" i="1" s="1"/>
  <c r="M1164" i="1" s="1"/>
  <c r="N1164" i="1" s="1"/>
  <c r="J1165" i="1"/>
  <c r="H1165" i="1"/>
  <c r="G1166" i="1"/>
  <c r="B326" i="1"/>
  <c r="P327" i="1"/>
  <c r="B327" i="1" s="1"/>
  <c r="R327" i="1"/>
  <c r="U1222" i="1"/>
  <c r="S1221" i="1"/>
  <c r="T1221" i="1" s="1"/>
  <c r="V1222" i="1"/>
  <c r="A1223" i="1"/>
  <c r="D1223" i="1" s="1"/>
  <c r="O1222" i="1"/>
  <c r="E1222" i="1"/>
  <c r="F1223" i="1" s="1"/>
  <c r="C1210" i="1" l="1"/>
  <c r="G1167" i="1"/>
  <c r="H1166" i="1"/>
  <c r="K1165" i="1"/>
  <c r="L1165" i="1" s="1"/>
  <c r="M1165" i="1" s="1"/>
  <c r="N1165" i="1" s="1"/>
  <c r="J1166" i="1"/>
  <c r="R328" i="1"/>
  <c r="P328" i="1"/>
  <c r="B328" i="1" s="1"/>
  <c r="V1223" i="1"/>
  <c r="U1223" i="1"/>
  <c r="S1222" i="1"/>
  <c r="T1222" i="1" s="1"/>
  <c r="A1224" i="1"/>
  <c r="D1224" i="1" s="1"/>
  <c r="E1223" i="1"/>
  <c r="F1224" i="1" s="1"/>
  <c r="O1223" i="1"/>
  <c r="C1211" i="1" l="1"/>
  <c r="K1166" i="1"/>
  <c r="L1166" i="1" s="1"/>
  <c r="M1166" i="1" s="1"/>
  <c r="N1166" i="1" s="1"/>
  <c r="J1167" i="1"/>
  <c r="H1167" i="1"/>
  <c r="G1168" i="1"/>
  <c r="R329" i="1"/>
  <c r="P329" i="1"/>
  <c r="B329" i="1" s="1"/>
  <c r="U1224" i="1"/>
  <c r="V1224" i="1"/>
  <c r="S1223" i="1"/>
  <c r="T1223" i="1" s="1"/>
  <c r="E1224" i="1"/>
  <c r="F1225" i="1" s="1"/>
  <c r="O1224" i="1"/>
  <c r="A1225" i="1"/>
  <c r="D1225" i="1" s="1"/>
  <c r="C1212" i="1" l="1"/>
  <c r="G1169" i="1"/>
  <c r="H1168" i="1"/>
  <c r="K1167" i="1"/>
  <c r="L1167" i="1" s="1"/>
  <c r="M1167" i="1" s="1"/>
  <c r="N1167" i="1" s="1"/>
  <c r="J1168" i="1"/>
  <c r="R330" i="1"/>
  <c r="P330" i="1"/>
  <c r="E1225" i="1"/>
  <c r="F1226" i="1" s="1"/>
  <c r="A1226" i="1"/>
  <c r="D1226" i="1" s="1"/>
  <c r="O1225" i="1"/>
  <c r="U1225" i="1"/>
  <c r="S1224" i="1"/>
  <c r="T1224" i="1" s="1"/>
  <c r="V1225" i="1"/>
  <c r="C1213" i="1" l="1"/>
  <c r="K1168" i="1"/>
  <c r="L1168" i="1" s="1"/>
  <c r="M1168" i="1" s="1"/>
  <c r="N1168" i="1" s="1"/>
  <c r="J1169" i="1"/>
  <c r="H1169" i="1"/>
  <c r="G1170" i="1"/>
  <c r="B330" i="1"/>
  <c r="P331" i="1"/>
  <c r="B331" i="1" s="1"/>
  <c r="R331" i="1"/>
  <c r="A1227" i="1"/>
  <c r="D1227" i="1" s="1"/>
  <c r="O1226" i="1"/>
  <c r="E1226" i="1"/>
  <c r="F1227" i="1" s="1"/>
  <c r="S1225" i="1"/>
  <c r="T1225" i="1" s="1"/>
  <c r="V1226" i="1"/>
  <c r="U1226" i="1"/>
  <c r="C1214" i="1" l="1"/>
  <c r="G1171" i="1"/>
  <c r="H1170" i="1"/>
  <c r="K1169" i="1"/>
  <c r="L1169" i="1" s="1"/>
  <c r="M1169" i="1" s="1"/>
  <c r="N1169" i="1" s="1"/>
  <c r="J1170" i="1"/>
  <c r="R332" i="1"/>
  <c r="P332" i="1"/>
  <c r="U1227" i="1"/>
  <c r="S1226" i="1"/>
  <c r="T1226" i="1" s="1"/>
  <c r="V1227" i="1"/>
  <c r="O1227" i="1"/>
  <c r="A1228" i="1"/>
  <c r="D1228" i="1" s="1"/>
  <c r="E1227" i="1"/>
  <c r="F1228" i="1" s="1"/>
  <c r="C1215" i="1" l="1"/>
  <c r="K1170" i="1"/>
  <c r="L1170" i="1" s="1"/>
  <c r="M1170" i="1" s="1"/>
  <c r="N1170" i="1" s="1"/>
  <c r="J1171" i="1"/>
  <c r="H1171" i="1"/>
  <c r="G1172" i="1"/>
  <c r="B332" i="1"/>
  <c r="R333" i="1"/>
  <c r="P333" i="1"/>
  <c r="B333" i="1" s="1"/>
  <c r="V1228" i="1"/>
  <c r="U1228" i="1"/>
  <c r="S1227" i="1"/>
  <c r="T1227" i="1" s="1"/>
  <c r="E1228" i="1"/>
  <c r="F1229" i="1" s="1"/>
  <c r="O1228" i="1"/>
  <c r="A1229" i="1"/>
  <c r="D1229" i="1" s="1"/>
  <c r="C1216" i="1" l="1"/>
  <c r="G1173" i="1"/>
  <c r="H1172" i="1"/>
  <c r="K1171" i="1"/>
  <c r="L1171" i="1" s="1"/>
  <c r="M1171" i="1" s="1"/>
  <c r="N1171" i="1" s="1"/>
  <c r="J1172" i="1"/>
  <c r="R334" i="1"/>
  <c r="P334" i="1"/>
  <c r="E1229" i="1"/>
  <c r="F1230" i="1" s="1"/>
  <c r="A1230" i="1"/>
  <c r="D1230" i="1" s="1"/>
  <c r="O1229" i="1"/>
  <c r="U1229" i="1"/>
  <c r="S1228" i="1"/>
  <c r="T1228" i="1" s="1"/>
  <c r="V1229" i="1"/>
  <c r="C1217" i="1" l="1"/>
  <c r="K1172" i="1"/>
  <c r="L1172" i="1" s="1"/>
  <c r="M1172" i="1" s="1"/>
  <c r="N1172" i="1" s="1"/>
  <c r="J1173" i="1"/>
  <c r="H1173" i="1"/>
  <c r="G1174" i="1"/>
  <c r="B334" i="1"/>
  <c r="R335" i="1"/>
  <c r="P335" i="1"/>
  <c r="B335" i="1" s="1"/>
  <c r="E1230" i="1"/>
  <c r="F1231" i="1" s="1"/>
  <c r="A1231" i="1"/>
  <c r="D1231" i="1" s="1"/>
  <c r="O1230" i="1"/>
  <c r="V1230" i="1"/>
  <c r="U1230" i="1"/>
  <c r="S1229" i="1"/>
  <c r="T1229" i="1" s="1"/>
  <c r="C1218" i="1" l="1"/>
  <c r="H1174" i="1"/>
  <c r="G1175" i="1"/>
  <c r="K1173" i="1"/>
  <c r="L1173" i="1" s="1"/>
  <c r="M1173" i="1" s="1"/>
  <c r="N1173" i="1" s="1"/>
  <c r="J1174" i="1"/>
  <c r="R336" i="1"/>
  <c r="P336" i="1"/>
  <c r="B336" i="1" s="1"/>
  <c r="V1231" i="1"/>
  <c r="S1230" i="1"/>
  <c r="T1230" i="1" s="1"/>
  <c r="U1231" i="1"/>
  <c r="A1232" i="1"/>
  <c r="D1232" i="1" s="1"/>
  <c r="E1231" i="1"/>
  <c r="F1232" i="1" s="1"/>
  <c r="O1231" i="1"/>
  <c r="C1219" i="1" l="1"/>
  <c r="K1174" i="1"/>
  <c r="L1174" i="1" s="1"/>
  <c r="M1174" i="1" s="1"/>
  <c r="N1174" i="1" s="1"/>
  <c r="J1175" i="1"/>
  <c r="G1176" i="1"/>
  <c r="H1175" i="1"/>
  <c r="R337" i="1"/>
  <c r="P338" i="1" s="1"/>
  <c r="P337" i="1"/>
  <c r="S1231" i="1"/>
  <c r="T1231" i="1" s="1"/>
  <c r="V1232" i="1"/>
  <c r="U1232" i="1"/>
  <c r="E1232" i="1"/>
  <c r="F1233" i="1" s="1"/>
  <c r="A1233" i="1"/>
  <c r="D1233" i="1" s="1"/>
  <c r="O1232" i="1"/>
  <c r="C1220" i="1" l="1"/>
  <c r="G1177" i="1"/>
  <c r="H1176" i="1"/>
  <c r="K1175" i="1"/>
  <c r="L1175" i="1" s="1"/>
  <c r="M1175" i="1" s="1"/>
  <c r="N1175" i="1" s="1"/>
  <c r="J1176" i="1"/>
  <c r="B337" i="1"/>
  <c r="R338" i="1"/>
  <c r="P339" i="1" s="1"/>
  <c r="B338" i="1"/>
  <c r="V1233" i="1"/>
  <c r="U1233" i="1"/>
  <c r="S1232" i="1"/>
  <c r="T1232" i="1" s="1"/>
  <c r="A1234" i="1"/>
  <c r="D1234" i="1" s="1"/>
  <c r="O1233" i="1"/>
  <c r="E1233" i="1"/>
  <c r="F1234" i="1" s="1"/>
  <c r="C1221" i="1" l="1"/>
  <c r="K1176" i="1"/>
  <c r="L1176" i="1" s="1"/>
  <c r="M1176" i="1" s="1"/>
  <c r="N1176" i="1" s="1"/>
  <c r="J1177" i="1"/>
  <c r="H1177" i="1"/>
  <c r="G1178" i="1"/>
  <c r="R339" i="1"/>
  <c r="P340" i="1" s="1"/>
  <c r="B339" i="1"/>
  <c r="V1234" i="1"/>
  <c r="S1233" i="1"/>
  <c r="T1233" i="1" s="1"/>
  <c r="U1234" i="1"/>
  <c r="O1234" i="1"/>
  <c r="A1235" i="1"/>
  <c r="D1235" i="1" s="1"/>
  <c r="E1234" i="1"/>
  <c r="F1235" i="1" s="1"/>
  <c r="C1222" i="1" l="1"/>
  <c r="H1178" i="1"/>
  <c r="G1179" i="1"/>
  <c r="K1177" i="1"/>
  <c r="L1177" i="1" s="1"/>
  <c r="M1177" i="1" s="1"/>
  <c r="N1177" i="1" s="1"/>
  <c r="J1178" i="1"/>
  <c r="R340" i="1"/>
  <c r="P341" i="1" s="1"/>
  <c r="B340" i="1"/>
  <c r="O1235" i="1"/>
  <c r="A1236" i="1"/>
  <c r="D1236" i="1" s="1"/>
  <c r="E1235" i="1"/>
  <c r="F1236" i="1" s="1"/>
  <c r="V1235" i="1"/>
  <c r="S1234" i="1"/>
  <c r="T1234" i="1" s="1"/>
  <c r="U1235" i="1"/>
  <c r="C1223" i="1" l="1"/>
  <c r="K1178" i="1"/>
  <c r="L1178" i="1" s="1"/>
  <c r="M1178" i="1" s="1"/>
  <c r="N1178" i="1" s="1"/>
  <c r="J1179" i="1"/>
  <c r="H1179" i="1"/>
  <c r="G1180" i="1"/>
  <c r="R341" i="1"/>
  <c r="B341" i="1"/>
  <c r="E1236" i="1"/>
  <c r="F1237" i="1" s="1"/>
  <c r="A1237" i="1"/>
  <c r="D1237" i="1" s="1"/>
  <c r="O1236" i="1"/>
  <c r="U1236" i="1"/>
  <c r="S1235" i="1"/>
  <c r="T1235" i="1" s="1"/>
  <c r="V1236" i="1"/>
  <c r="C1224" i="1" l="1"/>
  <c r="H1180" i="1"/>
  <c r="G1181" i="1"/>
  <c r="K1179" i="1"/>
  <c r="L1179" i="1" s="1"/>
  <c r="M1179" i="1" s="1"/>
  <c r="N1179" i="1" s="1"/>
  <c r="J1180" i="1"/>
  <c r="P342" i="1"/>
  <c r="U1237" i="1"/>
  <c r="V1237" i="1"/>
  <c r="S1236" i="1"/>
  <c r="T1236" i="1" s="1"/>
  <c r="A1238" i="1"/>
  <c r="D1238" i="1" s="1"/>
  <c r="E1237" i="1"/>
  <c r="F1238" i="1" s="1"/>
  <c r="O1237" i="1"/>
  <c r="C1225" i="1" l="1"/>
  <c r="K1180" i="1"/>
  <c r="L1180" i="1" s="1"/>
  <c r="M1180" i="1" s="1"/>
  <c r="N1180" i="1" s="1"/>
  <c r="J1181" i="1"/>
  <c r="H1181" i="1"/>
  <c r="G1182" i="1"/>
  <c r="R342" i="1"/>
  <c r="B342" i="1"/>
  <c r="V1238" i="1"/>
  <c r="S1237" i="1"/>
  <c r="T1237" i="1" s="1"/>
  <c r="U1238" i="1"/>
  <c r="E1238" i="1"/>
  <c r="F1239" i="1" s="1"/>
  <c r="A1239" i="1"/>
  <c r="D1239" i="1" s="1"/>
  <c r="O1238" i="1"/>
  <c r="C1226" i="1" l="1"/>
  <c r="H1182" i="1"/>
  <c r="G1183" i="1"/>
  <c r="K1181" i="1"/>
  <c r="L1181" i="1" s="1"/>
  <c r="M1181" i="1" s="1"/>
  <c r="N1181" i="1" s="1"/>
  <c r="J1182" i="1"/>
  <c r="R343" i="1"/>
  <c r="P344" i="1" s="1"/>
  <c r="P343" i="1"/>
  <c r="B343" i="1" s="1"/>
  <c r="U1239" i="1"/>
  <c r="S1238" i="1"/>
  <c r="T1238" i="1" s="1"/>
  <c r="V1239" i="1"/>
  <c r="A1240" i="1"/>
  <c r="D1240" i="1" s="1"/>
  <c r="E1239" i="1"/>
  <c r="F1240" i="1" s="1"/>
  <c r="O1239" i="1"/>
  <c r="C1227" i="1" l="1"/>
  <c r="K1182" i="1"/>
  <c r="L1182" i="1" s="1"/>
  <c r="M1182" i="1" s="1"/>
  <c r="N1182" i="1" s="1"/>
  <c r="J1183" i="1"/>
  <c r="G1184" i="1"/>
  <c r="H1183" i="1"/>
  <c r="R344" i="1"/>
  <c r="B344" i="1"/>
  <c r="A1241" i="1"/>
  <c r="D1241" i="1" s="1"/>
  <c r="O1240" i="1"/>
  <c r="E1240" i="1"/>
  <c r="F1241" i="1" s="1"/>
  <c r="V1240" i="1"/>
  <c r="U1240" i="1"/>
  <c r="S1239" i="1"/>
  <c r="T1239" i="1" s="1"/>
  <c r="C1228" i="1" l="1"/>
  <c r="G1185" i="1"/>
  <c r="H1184" i="1"/>
  <c r="K1183" i="1"/>
  <c r="L1183" i="1" s="1"/>
  <c r="M1183" i="1" s="1"/>
  <c r="N1183" i="1" s="1"/>
  <c r="J1184" i="1"/>
  <c r="R345" i="1"/>
  <c r="P345" i="1"/>
  <c r="V1241" i="1"/>
  <c r="U1241" i="1"/>
  <c r="S1240" i="1"/>
  <c r="T1240" i="1" s="1"/>
  <c r="O1241" i="1"/>
  <c r="A1242" i="1"/>
  <c r="D1242" i="1" s="1"/>
  <c r="E1241" i="1"/>
  <c r="F1242" i="1" s="1"/>
  <c r="C1229" i="1" l="1"/>
  <c r="K1184" i="1"/>
  <c r="L1184" i="1" s="1"/>
  <c r="M1184" i="1" s="1"/>
  <c r="N1184" i="1" s="1"/>
  <c r="J1185" i="1"/>
  <c r="H1185" i="1"/>
  <c r="G1186" i="1"/>
  <c r="B345" i="1"/>
  <c r="R346" i="1"/>
  <c r="P346" i="1"/>
  <c r="B346" i="1" s="1"/>
  <c r="A1243" i="1"/>
  <c r="D1243" i="1" s="1"/>
  <c r="O1242" i="1"/>
  <c r="E1242" i="1"/>
  <c r="F1243" i="1" s="1"/>
  <c r="S1241" i="1"/>
  <c r="T1241" i="1" s="1"/>
  <c r="V1242" i="1"/>
  <c r="U1242" i="1"/>
  <c r="C1230" i="1" l="1"/>
  <c r="G1187" i="1"/>
  <c r="H1186" i="1"/>
  <c r="K1185" i="1"/>
  <c r="L1185" i="1" s="1"/>
  <c r="M1185" i="1" s="1"/>
  <c r="N1185" i="1" s="1"/>
  <c r="J1186" i="1"/>
  <c r="R347" i="1"/>
  <c r="P347" i="1"/>
  <c r="V1243" i="1"/>
  <c r="U1243" i="1"/>
  <c r="S1242" i="1"/>
  <c r="T1242" i="1" s="1"/>
  <c r="A1244" i="1"/>
  <c r="D1244" i="1" s="1"/>
  <c r="O1243" i="1"/>
  <c r="E1243" i="1"/>
  <c r="F1244" i="1" s="1"/>
  <c r="C1231" i="1" l="1"/>
  <c r="K1186" i="1"/>
  <c r="L1186" i="1" s="1"/>
  <c r="M1186" i="1" s="1"/>
  <c r="N1186" i="1" s="1"/>
  <c r="J1187" i="1"/>
  <c r="G1188" i="1"/>
  <c r="H1187" i="1"/>
  <c r="B347" i="1"/>
  <c r="R348" i="1"/>
  <c r="P349" i="1" s="1"/>
  <c r="P348" i="1"/>
  <c r="B348" i="1" s="1"/>
  <c r="V1244" i="1"/>
  <c r="U1244" i="1"/>
  <c r="S1243" i="1"/>
  <c r="T1243" i="1" s="1"/>
  <c r="A1245" i="1"/>
  <c r="D1245" i="1" s="1"/>
  <c r="O1244" i="1"/>
  <c r="E1244" i="1"/>
  <c r="F1245" i="1" s="1"/>
  <c r="C1232" i="1" l="1"/>
  <c r="H1188" i="1"/>
  <c r="G1189" i="1"/>
  <c r="K1187" i="1"/>
  <c r="L1187" i="1" s="1"/>
  <c r="M1187" i="1" s="1"/>
  <c r="N1187" i="1" s="1"/>
  <c r="J1188" i="1"/>
  <c r="R349" i="1"/>
  <c r="R350" i="1" s="1"/>
  <c r="B349" i="1"/>
  <c r="O1245" i="1"/>
  <c r="E1245" i="1"/>
  <c r="F1246" i="1" s="1"/>
  <c r="A1246" i="1"/>
  <c r="D1246" i="1" s="1"/>
  <c r="U1245" i="1"/>
  <c r="S1244" i="1"/>
  <c r="T1244" i="1" s="1"/>
  <c r="V1245" i="1"/>
  <c r="C1233" i="1" l="1"/>
  <c r="H1189" i="1"/>
  <c r="G1190" i="1"/>
  <c r="K1188" i="1"/>
  <c r="L1188" i="1" s="1"/>
  <c r="M1188" i="1" s="1"/>
  <c r="N1188" i="1" s="1"/>
  <c r="J1189" i="1"/>
  <c r="P350" i="1"/>
  <c r="B350" i="1" s="1"/>
  <c r="P351" i="1"/>
  <c r="R351" i="1"/>
  <c r="A1247" i="1"/>
  <c r="D1247" i="1" s="1"/>
  <c r="E1246" i="1"/>
  <c r="F1247" i="1" s="1"/>
  <c r="O1246" i="1"/>
  <c r="U1246" i="1"/>
  <c r="S1245" i="1"/>
  <c r="T1245" i="1" s="1"/>
  <c r="V1246" i="1"/>
  <c r="C1234" i="1" l="1"/>
  <c r="K1189" i="1"/>
  <c r="L1189" i="1" s="1"/>
  <c r="M1189" i="1" s="1"/>
  <c r="N1189" i="1" s="1"/>
  <c r="J1190" i="1"/>
  <c r="H1190" i="1"/>
  <c r="G1191" i="1"/>
  <c r="B351" i="1"/>
  <c r="R352" i="1"/>
  <c r="P352" i="1"/>
  <c r="B352" i="1" s="1"/>
  <c r="V1247" i="1"/>
  <c r="U1247" i="1"/>
  <c r="S1246" i="1"/>
  <c r="T1246" i="1" s="1"/>
  <c r="E1247" i="1"/>
  <c r="F1248" i="1" s="1"/>
  <c r="A1248" i="1"/>
  <c r="D1248" i="1" s="1"/>
  <c r="O1247" i="1"/>
  <c r="C1235" i="1" l="1"/>
  <c r="H1191" i="1"/>
  <c r="G1192" i="1"/>
  <c r="K1190" i="1"/>
  <c r="L1190" i="1" s="1"/>
  <c r="M1190" i="1" s="1"/>
  <c r="N1190" i="1" s="1"/>
  <c r="J1191" i="1"/>
  <c r="R353" i="1"/>
  <c r="P354" i="1" s="1"/>
  <c r="P353" i="1"/>
  <c r="V1248" i="1"/>
  <c r="S1247" i="1"/>
  <c r="T1247" i="1" s="1"/>
  <c r="U1248" i="1"/>
  <c r="A1249" i="1"/>
  <c r="D1249" i="1" s="1"/>
  <c r="E1248" i="1"/>
  <c r="F1249" i="1" s="1"/>
  <c r="O1248" i="1"/>
  <c r="C1236" i="1" l="1"/>
  <c r="G1193" i="1"/>
  <c r="H1192" i="1"/>
  <c r="K1191" i="1"/>
  <c r="L1191" i="1" s="1"/>
  <c r="M1191" i="1" s="1"/>
  <c r="N1191" i="1" s="1"/>
  <c r="J1192" i="1"/>
  <c r="B353" i="1"/>
  <c r="R354" i="1"/>
  <c r="R355" i="1" s="1"/>
  <c r="P356" i="1" s="1"/>
  <c r="B354" i="1"/>
  <c r="O1249" i="1"/>
  <c r="A1250" i="1"/>
  <c r="D1250" i="1" s="1"/>
  <c r="E1249" i="1"/>
  <c r="F1250" i="1" s="1"/>
  <c r="V1249" i="1"/>
  <c r="U1249" i="1"/>
  <c r="S1248" i="1"/>
  <c r="T1248" i="1" s="1"/>
  <c r="C1237" i="1" l="1"/>
  <c r="K1192" i="1"/>
  <c r="L1192" i="1" s="1"/>
  <c r="M1192" i="1" s="1"/>
  <c r="N1192" i="1" s="1"/>
  <c r="J1193" i="1"/>
  <c r="H1193" i="1"/>
  <c r="G1194" i="1"/>
  <c r="P355" i="1"/>
  <c r="B355" i="1" s="1"/>
  <c r="R356" i="1"/>
  <c r="B356" i="1"/>
  <c r="A1251" i="1"/>
  <c r="D1251" i="1" s="1"/>
  <c r="E1250" i="1"/>
  <c r="F1251" i="1" s="1"/>
  <c r="O1250" i="1"/>
  <c r="U1250" i="1"/>
  <c r="V1250" i="1"/>
  <c r="S1249" i="1"/>
  <c r="T1249" i="1" s="1"/>
  <c r="C1238" i="1" l="1"/>
  <c r="H1194" i="1"/>
  <c r="G1195" i="1"/>
  <c r="K1193" i="1"/>
  <c r="L1193" i="1" s="1"/>
  <c r="M1193" i="1" s="1"/>
  <c r="N1193" i="1" s="1"/>
  <c r="J1194" i="1"/>
  <c r="P357" i="1"/>
  <c r="B357" i="1" s="1"/>
  <c r="R357" i="1"/>
  <c r="S1250" i="1"/>
  <c r="T1250" i="1" s="1"/>
  <c r="U1251" i="1"/>
  <c r="V1251" i="1"/>
  <c r="E1251" i="1"/>
  <c r="F1252" i="1" s="1"/>
  <c r="O1251" i="1"/>
  <c r="A1252" i="1"/>
  <c r="D1252" i="1" s="1"/>
  <c r="C1239" i="1" l="1"/>
  <c r="K1194" i="1"/>
  <c r="L1194" i="1" s="1"/>
  <c r="M1194" i="1" s="1"/>
  <c r="N1194" i="1" s="1"/>
  <c r="J1195" i="1"/>
  <c r="G1196" i="1"/>
  <c r="H1195" i="1"/>
  <c r="R358" i="1"/>
  <c r="P358" i="1"/>
  <c r="V1252" i="1"/>
  <c r="S1251" i="1"/>
  <c r="T1251" i="1" s="1"/>
  <c r="U1252" i="1"/>
  <c r="A1253" i="1"/>
  <c r="D1253" i="1" s="1"/>
  <c r="E1252" i="1"/>
  <c r="F1253" i="1" s="1"/>
  <c r="O1252" i="1"/>
  <c r="C1240" i="1" l="1"/>
  <c r="H1196" i="1"/>
  <c r="G1197" i="1"/>
  <c r="K1195" i="1"/>
  <c r="L1195" i="1" s="1"/>
  <c r="M1195" i="1" s="1"/>
  <c r="N1195" i="1" s="1"/>
  <c r="J1196" i="1"/>
  <c r="B358" i="1"/>
  <c r="R359" i="1"/>
  <c r="P359" i="1"/>
  <c r="B359" i="1" s="1"/>
  <c r="S1252" i="1"/>
  <c r="T1252" i="1" s="1"/>
  <c r="V1253" i="1"/>
  <c r="U1253" i="1"/>
  <c r="E1253" i="1"/>
  <c r="F1254" i="1" s="1"/>
  <c r="A1254" i="1"/>
  <c r="D1254" i="1" s="1"/>
  <c r="O1253" i="1"/>
  <c r="C1241" i="1" l="1"/>
  <c r="K1196" i="1"/>
  <c r="L1196" i="1" s="1"/>
  <c r="M1196" i="1" s="1"/>
  <c r="N1196" i="1" s="1"/>
  <c r="J1197" i="1"/>
  <c r="H1197" i="1"/>
  <c r="G1198" i="1"/>
  <c r="R360" i="1"/>
  <c r="P360" i="1"/>
  <c r="V1254" i="1"/>
  <c r="U1254" i="1"/>
  <c r="S1253" i="1"/>
  <c r="T1253" i="1" s="1"/>
  <c r="A1255" i="1"/>
  <c r="D1255" i="1" s="1"/>
  <c r="O1254" i="1"/>
  <c r="E1254" i="1"/>
  <c r="F1255" i="1" s="1"/>
  <c r="C1242" i="1" l="1"/>
  <c r="H1198" i="1"/>
  <c r="G1199" i="1"/>
  <c r="K1197" i="1"/>
  <c r="L1197" i="1" s="1"/>
  <c r="M1197" i="1" s="1"/>
  <c r="N1197" i="1" s="1"/>
  <c r="J1198" i="1"/>
  <c r="B360" i="1"/>
  <c r="R361" i="1"/>
  <c r="P361" i="1"/>
  <c r="B361" i="1" s="1"/>
  <c r="A1256" i="1"/>
  <c r="D1256" i="1" s="1"/>
  <c r="O1255" i="1"/>
  <c r="E1255" i="1"/>
  <c r="F1256" i="1" s="1"/>
  <c r="U1255" i="1"/>
  <c r="S1254" i="1"/>
  <c r="T1254" i="1" s="1"/>
  <c r="V1255" i="1"/>
  <c r="C1243" i="1" l="1"/>
  <c r="K1198" i="1"/>
  <c r="L1198" i="1" s="1"/>
  <c r="M1198" i="1" s="1"/>
  <c r="N1198" i="1" s="1"/>
  <c r="J1199" i="1"/>
  <c r="H1199" i="1"/>
  <c r="G1200" i="1"/>
  <c r="R362" i="1"/>
  <c r="P362" i="1"/>
  <c r="U1256" i="1"/>
  <c r="S1255" i="1"/>
  <c r="T1255" i="1" s="1"/>
  <c r="V1256" i="1"/>
  <c r="A1257" i="1"/>
  <c r="D1257" i="1" s="1"/>
  <c r="E1256" i="1"/>
  <c r="F1257" i="1" s="1"/>
  <c r="O1256" i="1"/>
  <c r="C1244" i="1" l="1"/>
  <c r="H1200" i="1"/>
  <c r="G1201" i="1"/>
  <c r="K1199" i="1"/>
  <c r="L1199" i="1" s="1"/>
  <c r="M1199" i="1" s="1"/>
  <c r="N1199" i="1" s="1"/>
  <c r="J1200" i="1"/>
  <c r="B362" i="1"/>
  <c r="R363" i="1"/>
  <c r="P363" i="1"/>
  <c r="B363" i="1" s="1"/>
  <c r="V1257" i="1"/>
  <c r="S1256" i="1"/>
  <c r="T1256" i="1" s="1"/>
  <c r="U1257" i="1"/>
  <c r="O1257" i="1"/>
  <c r="E1257" i="1"/>
  <c r="F1258" i="1" s="1"/>
  <c r="A1258" i="1"/>
  <c r="D1258" i="1" s="1"/>
  <c r="C1245" i="1" l="1"/>
  <c r="K1200" i="1"/>
  <c r="L1200" i="1" s="1"/>
  <c r="M1200" i="1" s="1"/>
  <c r="N1200" i="1" s="1"/>
  <c r="J1201" i="1"/>
  <c r="H1201" i="1"/>
  <c r="G1202" i="1"/>
  <c r="R364" i="1"/>
  <c r="P364" i="1"/>
  <c r="B364" i="1" s="1"/>
  <c r="O1258" i="1"/>
  <c r="A1259" i="1"/>
  <c r="D1259" i="1" s="1"/>
  <c r="E1258" i="1"/>
  <c r="F1259" i="1" s="1"/>
  <c r="V1258" i="1"/>
  <c r="U1258" i="1"/>
  <c r="S1257" i="1"/>
  <c r="T1257" i="1" s="1"/>
  <c r="C1246" i="1" l="1"/>
  <c r="G1203" i="1"/>
  <c r="H1202" i="1"/>
  <c r="K1201" i="1"/>
  <c r="L1201" i="1" s="1"/>
  <c r="M1201" i="1" s="1"/>
  <c r="N1201" i="1" s="1"/>
  <c r="J1202" i="1"/>
  <c r="R365" i="1"/>
  <c r="P365" i="1"/>
  <c r="B365" i="1" s="1"/>
  <c r="A1260" i="1"/>
  <c r="D1260" i="1" s="1"/>
  <c r="O1259" i="1"/>
  <c r="E1259" i="1"/>
  <c r="F1260" i="1" s="1"/>
  <c r="V1259" i="1"/>
  <c r="U1259" i="1"/>
  <c r="S1258" i="1"/>
  <c r="T1258" i="1" s="1"/>
  <c r="C1247" i="1" l="1"/>
  <c r="K1202" i="1"/>
  <c r="L1202" i="1" s="1"/>
  <c r="M1202" i="1" s="1"/>
  <c r="N1202" i="1" s="1"/>
  <c r="J1203" i="1"/>
  <c r="H1203" i="1"/>
  <c r="G1204" i="1"/>
  <c r="R366" i="1"/>
  <c r="P366" i="1"/>
  <c r="U1260" i="1"/>
  <c r="S1259" i="1"/>
  <c r="T1259" i="1" s="1"/>
  <c r="V1260" i="1"/>
  <c r="E1260" i="1"/>
  <c r="F1261" i="1" s="1"/>
  <c r="O1260" i="1"/>
  <c r="A1261" i="1"/>
  <c r="D1261" i="1" s="1"/>
  <c r="C1248" i="1" l="1"/>
  <c r="H1204" i="1"/>
  <c r="G1205" i="1"/>
  <c r="K1203" i="1"/>
  <c r="L1203" i="1" s="1"/>
  <c r="M1203" i="1" s="1"/>
  <c r="N1203" i="1" s="1"/>
  <c r="J1204" i="1"/>
  <c r="B366" i="1"/>
  <c r="R367" i="1"/>
  <c r="P367" i="1"/>
  <c r="B367" i="1" s="1"/>
  <c r="E1261" i="1"/>
  <c r="F1262" i="1" s="1"/>
  <c r="A1262" i="1"/>
  <c r="D1262" i="1" s="1"/>
  <c r="O1261" i="1"/>
  <c r="V1261" i="1"/>
  <c r="S1260" i="1"/>
  <c r="T1260" i="1" s="1"/>
  <c r="U1261" i="1"/>
  <c r="C1249" i="1" l="1"/>
  <c r="K1204" i="1"/>
  <c r="L1204" i="1" s="1"/>
  <c r="M1204" i="1" s="1"/>
  <c r="N1204" i="1" s="1"/>
  <c r="J1205" i="1"/>
  <c r="H1205" i="1"/>
  <c r="G1206" i="1"/>
  <c r="R368" i="1"/>
  <c r="P369" i="1" s="1"/>
  <c r="P368" i="1"/>
  <c r="A1263" i="1"/>
  <c r="D1263" i="1" s="1"/>
  <c r="O1262" i="1"/>
  <c r="E1262" i="1"/>
  <c r="F1263" i="1" s="1"/>
  <c r="V1262" i="1"/>
  <c r="U1262" i="1"/>
  <c r="S1261" i="1"/>
  <c r="T1261" i="1" s="1"/>
  <c r="C1250" i="1" l="1"/>
  <c r="H1206" i="1"/>
  <c r="G1207" i="1"/>
  <c r="K1205" i="1"/>
  <c r="L1205" i="1" s="1"/>
  <c r="M1205" i="1" s="1"/>
  <c r="N1205" i="1" s="1"/>
  <c r="J1206" i="1"/>
  <c r="B368" i="1"/>
  <c r="R369" i="1"/>
  <c r="P370" i="1" s="1"/>
  <c r="B369" i="1"/>
  <c r="S1262" i="1"/>
  <c r="T1262" i="1" s="1"/>
  <c r="V1263" i="1"/>
  <c r="U1263" i="1"/>
  <c r="O1263" i="1"/>
  <c r="E1263" i="1"/>
  <c r="F1264" i="1" s="1"/>
  <c r="A1264" i="1"/>
  <c r="D1264" i="1" s="1"/>
  <c r="C1251" i="1" l="1"/>
  <c r="H1207" i="1"/>
  <c r="G1208" i="1"/>
  <c r="K1206" i="1"/>
  <c r="L1206" i="1" s="1"/>
  <c r="M1206" i="1" s="1"/>
  <c r="N1206" i="1" s="1"/>
  <c r="J1207" i="1"/>
  <c r="R370" i="1"/>
  <c r="B370" i="1"/>
  <c r="A1265" i="1"/>
  <c r="D1265" i="1" s="1"/>
  <c r="E1264" i="1"/>
  <c r="F1265" i="1" s="1"/>
  <c r="O1264" i="1"/>
  <c r="U1264" i="1"/>
  <c r="S1263" i="1"/>
  <c r="T1263" i="1" s="1"/>
  <c r="V1264" i="1"/>
  <c r="C1252" i="1" l="1"/>
  <c r="K1207" i="1"/>
  <c r="L1207" i="1" s="1"/>
  <c r="M1207" i="1" s="1"/>
  <c r="N1207" i="1" s="1"/>
  <c r="J1208" i="1"/>
  <c r="G1209" i="1"/>
  <c r="H1208" i="1"/>
  <c r="R371" i="1"/>
  <c r="P372" i="1" s="1"/>
  <c r="P371" i="1"/>
  <c r="B371" i="1" s="1"/>
  <c r="U1265" i="1"/>
  <c r="S1264" i="1"/>
  <c r="T1264" i="1" s="1"/>
  <c r="V1265" i="1"/>
  <c r="A1266" i="1"/>
  <c r="D1266" i="1" s="1"/>
  <c r="E1265" i="1"/>
  <c r="F1266" i="1" s="1"/>
  <c r="O1265" i="1"/>
  <c r="C1253" i="1" l="1"/>
  <c r="H1209" i="1"/>
  <c r="G1210" i="1"/>
  <c r="K1208" i="1"/>
  <c r="L1208" i="1" s="1"/>
  <c r="M1208" i="1" s="1"/>
  <c r="N1208" i="1" s="1"/>
  <c r="J1209" i="1"/>
  <c r="R372" i="1"/>
  <c r="P373" i="1" s="1"/>
  <c r="B372" i="1"/>
  <c r="V1266" i="1"/>
  <c r="U1266" i="1"/>
  <c r="S1265" i="1"/>
  <c r="T1265" i="1" s="1"/>
  <c r="A1267" i="1"/>
  <c r="D1267" i="1" s="1"/>
  <c r="E1266" i="1"/>
  <c r="F1267" i="1" s="1"/>
  <c r="O1266" i="1"/>
  <c r="C1254" i="1" l="1"/>
  <c r="K1209" i="1"/>
  <c r="L1209" i="1" s="1"/>
  <c r="M1209" i="1" s="1"/>
  <c r="N1209" i="1" s="1"/>
  <c r="J1210" i="1"/>
  <c r="H1210" i="1"/>
  <c r="G1211" i="1"/>
  <c r="R373" i="1"/>
  <c r="B373" i="1"/>
  <c r="A1268" i="1"/>
  <c r="D1268" i="1" s="1"/>
  <c r="O1267" i="1"/>
  <c r="E1267" i="1"/>
  <c r="F1268" i="1" s="1"/>
  <c r="U1267" i="1"/>
  <c r="S1266" i="1"/>
  <c r="T1266" i="1" s="1"/>
  <c r="V1267" i="1"/>
  <c r="C1255" i="1" l="1"/>
  <c r="H1211" i="1"/>
  <c r="G1212" i="1"/>
  <c r="K1210" i="1"/>
  <c r="L1210" i="1" s="1"/>
  <c r="M1210" i="1" s="1"/>
  <c r="N1210" i="1" s="1"/>
  <c r="J1211" i="1"/>
  <c r="P374" i="1"/>
  <c r="S1267" i="1"/>
  <c r="T1267" i="1" s="1"/>
  <c r="U1268" i="1"/>
  <c r="V1268" i="1"/>
  <c r="E1268" i="1"/>
  <c r="F1269" i="1" s="1"/>
  <c r="A1269" i="1"/>
  <c r="D1269" i="1" s="1"/>
  <c r="O1268" i="1"/>
  <c r="C1256" i="1" l="1"/>
  <c r="K1211" i="1"/>
  <c r="L1211" i="1" s="1"/>
  <c r="M1211" i="1" s="1"/>
  <c r="N1211" i="1" s="1"/>
  <c r="J1212" i="1"/>
  <c r="H1212" i="1"/>
  <c r="G1213" i="1"/>
  <c r="R374" i="1"/>
  <c r="B374" i="1"/>
  <c r="V1269" i="1"/>
  <c r="S1268" i="1"/>
  <c r="T1268" i="1" s="1"/>
  <c r="U1269" i="1"/>
  <c r="E1269" i="1"/>
  <c r="F1270" i="1" s="1"/>
  <c r="A1270" i="1"/>
  <c r="D1270" i="1" s="1"/>
  <c r="O1269" i="1"/>
  <c r="C1257" i="1" l="1"/>
  <c r="G1214" i="1"/>
  <c r="H1213" i="1"/>
  <c r="K1212" i="1"/>
  <c r="L1212" i="1" s="1"/>
  <c r="M1212" i="1" s="1"/>
  <c r="N1212" i="1" s="1"/>
  <c r="J1213" i="1"/>
  <c r="R375" i="1"/>
  <c r="P375" i="1"/>
  <c r="O1270" i="1"/>
  <c r="A1271" i="1"/>
  <c r="D1271" i="1" s="1"/>
  <c r="E1270" i="1"/>
  <c r="F1271" i="1" s="1"/>
  <c r="S1269" i="1"/>
  <c r="T1269" i="1" s="1"/>
  <c r="U1270" i="1"/>
  <c r="V1270" i="1"/>
  <c r="C1258" i="1" l="1"/>
  <c r="K1213" i="1"/>
  <c r="L1213" i="1" s="1"/>
  <c r="M1213" i="1" s="1"/>
  <c r="N1213" i="1" s="1"/>
  <c r="J1214" i="1"/>
  <c r="H1214" i="1"/>
  <c r="G1215" i="1"/>
  <c r="B375" i="1"/>
  <c r="P376" i="1"/>
  <c r="B376" i="1" s="1"/>
  <c r="R376" i="1"/>
  <c r="P377" i="1" s="1"/>
  <c r="E1271" i="1"/>
  <c r="F1272" i="1" s="1"/>
  <c r="O1271" i="1"/>
  <c r="A1272" i="1"/>
  <c r="D1272" i="1" s="1"/>
  <c r="S1270" i="1"/>
  <c r="T1270" i="1" s="1"/>
  <c r="V1271" i="1"/>
  <c r="U1271" i="1"/>
  <c r="C1259" i="1" l="1"/>
  <c r="G1216" i="1"/>
  <c r="H1215" i="1"/>
  <c r="K1214" i="1"/>
  <c r="L1214" i="1" s="1"/>
  <c r="M1214" i="1" s="1"/>
  <c r="N1214" i="1" s="1"/>
  <c r="J1215" i="1"/>
  <c r="R377" i="1"/>
  <c r="P378" i="1" s="1"/>
  <c r="B378" i="1" s="1"/>
  <c r="B377" i="1"/>
  <c r="V1272" i="1"/>
  <c r="S1271" i="1"/>
  <c r="T1271" i="1" s="1"/>
  <c r="U1272" i="1"/>
  <c r="E1272" i="1"/>
  <c r="F1273" i="1" s="1"/>
  <c r="A1273" i="1"/>
  <c r="D1273" i="1" s="1"/>
  <c r="O1272" i="1"/>
  <c r="C1260" i="1" l="1"/>
  <c r="K1215" i="1"/>
  <c r="L1215" i="1" s="1"/>
  <c r="M1215" i="1" s="1"/>
  <c r="N1215" i="1" s="1"/>
  <c r="J1216" i="1"/>
  <c r="H1216" i="1"/>
  <c r="G1217" i="1"/>
  <c r="R378" i="1"/>
  <c r="R379" i="1" s="1"/>
  <c r="V1273" i="1"/>
  <c r="U1273" i="1"/>
  <c r="S1272" i="1"/>
  <c r="T1272" i="1" s="1"/>
  <c r="O1273" i="1"/>
  <c r="E1273" i="1"/>
  <c r="F1274" i="1" s="1"/>
  <c r="A1274" i="1"/>
  <c r="D1274" i="1" s="1"/>
  <c r="C1261" i="1" l="1"/>
  <c r="H1217" i="1"/>
  <c r="G1218" i="1"/>
  <c r="K1216" i="1"/>
  <c r="L1216" i="1" s="1"/>
  <c r="M1216" i="1" s="1"/>
  <c r="N1216" i="1" s="1"/>
  <c r="J1217" i="1"/>
  <c r="P379" i="1"/>
  <c r="B379" i="1" s="1"/>
  <c r="R380" i="1"/>
  <c r="P380" i="1"/>
  <c r="B380" i="1" s="1"/>
  <c r="O1274" i="1"/>
  <c r="E1274" i="1"/>
  <c r="F1275" i="1" s="1"/>
  <c r="A1275" i="1"/>
  <c r="D1275" i="1" s="1"/>
  <c r="U1274" i="1"/>
  <c r="S1273" i="1"/>
  <c r="T1273" i="1" s="1"/>
  <c r="V1274" i="1"/>
  <c r="C1262" i="1" l="1"/>
  <c r="K1217" i="1"/>
  <c r="L1217" i="1" s="1"/>
  <c r="M1217" i="1" s="1"/>
  <c r="N1217" i="1" s="1"/>
  <c r="J1218" i="1"/>
  <c r="H1218" i="1"/>
  <c r="G1219" i="1"/>
  <c r="R381" i="1"/>
  <c r="P381" i="1"/>
  <c r="O1275" i="1"/>
  <c r="E1275" i="1"/>
  <c r="F1276" i="1" s="1"/>
  <c r="A1276" i="1"/>
  <c r="D1276" i="1" s="1"/>
  <c r="U1275" i="1"/>
  <c r="S1274" i="1"/>
  <c r="T1274" i="1" s="1"/>
  <c r="V1275" i="1"/>
  <c r="C1263" i="1" l="1"/>
  <c r="H1219" i="1"/>
  <c r="G1220" i="1"/>
  <c r="K1218" i="1"/>
  <c r="L1218" i="1" s="1"/>
  <c r="M1218" i="1" s="1"/>
  <c r="N1218" i="1" s="1"/>
  <c r="J1219" i="1"/>
  <c r="B381" i="1"/>
  <c r="R382" i="1"/>
  <c r="P382" i="1"/>
  <c r="B382" i="1" s="1"/>
  <c r="O1276" i="1"/>
  <c r="A1277" i="1"/>
  <c r="D1277" i="1" s="1"/>
  <c r="E1276" i="1"/>
  <c r="F1277" i="1" s="1"/>
  <c r="U1276" i="1"/>
  <c r="S1275" i="1"/>
  <c r="T1275" i="1" s="1"/>
  <c r="V1276" i="1"/>
  <c r="C1264" i="1" l="1"/>
  <c r="K1219" i="1"/>
  <c r="L1219" i="1" s="1"/>
  <c r="M1219" i="1" s="1"/>
  <c r="N1219" i="1" s="1"/>
  <c r="J1220" i="1"/>
  <c r="H1220" i="1"/>
  <c r="G1221" i="1"/>
  <c r="R383" i="1"/>
  <c r="P384" i="1" s="1"/>
  <c r="P383" i="1"/>
  <c r="A1278" i="1"/>
  <c r="D1278" i="1" s="1"/>
  <c r="O1277" i="1"/>
  <c r="E1277" i="1"/>
  <c r="F1278" i="1" s="1"/>
  <c r="S1276" i="1"/>
  <c r="T1276" i="1" s="1"/>
  <c r="U1277" i="1"/>
  <c r="V1277" i="1"/>
  <c r="C1265" i="1" l="1"/>
  <c r="H1221" i="1"/>
  <c r="G1222" i="1"/>
  <c r="K1220" i="1"/>
  <c r="L1220" i="1" s="1"/>
  <c r="M1220" i="1" s="1"/>
  <c r="N1220" i="1" s="1"/>
  <c r="J1221" i="1"/>
  <c r="B383" i="1"/>
  <c r="R384" i="1"/>
  <c r="R385" i="1" s="1"/>
  <c r="B384" i="1"/>
  <c r="S1277" i="1"/>
  <c r="T1277" i="1" s="1"/>
  <c r="V1278" i="1"/>
  <c r="U1278" i="1"/>
  <c r="A1279" i="1"/>
  <c r="D1279" i="1" s="1"/>
  <c r="E1278" i="1"/>
  <c r="F1279" i="1" s="1"/>
  <c r="O1278" i="1"/>
  <c r="C1266" i="1" l="1"/>
  <c r="K1221" i="1"/>
  <c r="L1221" i="1" s="1"/>
  <c r="M1221" i="1" s="1"/>
  <c r="N1221" i="1" s="1"/>
  <c r="J1222" i="1"/>
  <c r="H1222" i="1"/>
  <c r="G1223" i="1"/>
  <c r="P385" i="1"/>
  <c r="B385" i="1" s="1"/>
  <c r="R386" i="1"/>
  <c r="P387" i="1" s="1"/>
  <c r="P386" i="1"/>
  <c r="E1279" i="1"/>
  <c r="F1280" i="1" s="1"/>
  <c r="O1279" i="1"/>
  <c r="A1280" i="1"/>
  <c r="D1280" i="1" s="1"/>
  <c r="S1278" i="1"/>
  <c r="T1278" i="1" s="1"/>
  <c r="V1279" i="1"/>
  <c r="U1279" i="1"/>
  <c r="C1267" i="1" l="1"/>
  <c r="H1223" i="1"/>
  <c r="G1224" i="1"/>
  <c r="K1222" i="1"/>
  <c r="L1222" i="1" s="1"/>
  <c r="M1222" i="1" s="1"/>
  <c r="N1222" i="1" s="1"/>
  <c r="J1223" i="1"/>
  <c r="B386" i="1"/>
  <c r="R387" i="1"/>
  <c r="R388" i="1" s="1"/>
  <c r="R389" i="1" s="1"/>
  <c r="B387" i="1"/>
  <c r="A1281" i="1"/>
  <c r="D1281" i="1" s="1"/>
  <c r="O1280" i="1"/>
  <c r="E1280" i="1"/>
  <c r="F1281" i="1" s="1"/>
  <c r="U1280" i="1"/>
  <c r="S1279" i="1"/>
  <c r="T1279" i="1" s="1"/>
  <c r="V1280" i="1"/>
  <c r="C1268" i="1" l="1"/>
  <c r="K1223" i="1"/>
  <c r="L1223" i="1" s="1"/>
  <c r="M1223" i="1" s="1"/>
  <c r="N1223" i="1" s="1"/>
  <c r="J1224" i="1"/>
  <c r="H1224" i="1"/>
  <c r="G1225" i="1"/>
  <c r="P389" i="1"/>
  <c r="B389" i="1" s="1"/>
  <c r="P388" i="1"/>
  <c r="B388" i="1" s="1"/>
  <c r="V1281" i="1"/>
  <c r="S1280" i="1"/>
  <c r="T1280" i="1" s="1"/>
  <c r="U1281" i="1"/>
  <c r="E1281" i="1"/>
  <c r="F1282" i="1" s="1"/>
  <c r="A1282" i="1"/>
  <c r="D1282" i="1" s="1"/>
  <c r="O1281" i="1"/>
  <c r="R390" i="1"/>
  <c r="P390" i="1"/>
  <c r="C1269" i="1" l="1"/>
  <c r="H1225" i="1"/>
  <c r="G1226" i="1"/>
  <c r="K1224" i="1"/>
  <c r="L1224" i="1" s="1"/>
  <c r="M1224" i="1" s="1"/>
  <c r="N1224" i="1" s="1"/>
  <c r="J1225" i="1"/>
  <c r="B390" i="1"/>
  <c r="U1282" i="1"/>
  <c r="S1281" i="1"/>
  <c r="T1281" i="1" s="1"/>
  <c r="V1282" i="1"/>
  <c r="O1282" i="1"/>
  <c r="E1282" i="1"/>
  <c r="F1283" i="1" s="1"/>
  <c r="A1283" i="1"/>
  <c r="D1283" i="1" s="1"/>
  <c r="R391" i="1"/>
  <c r="P391" i="1"/>
  <c r="B391" i="1" s="1"/>
  <c r="C1270" i="1" l="1"/>
  <c r="K1225" i="1"/>
  <c r="L1225" i="1" s="1"/>
  <c r="M1225" i="1" s="1"/>
  <c r="N1225" i="1" s="1"/>
  <c r="J1226" i="1"/>
  <c r="H1226" i="1"/>
  <c r="G1227" i="1"/>
  <c r="V1283" i="1"/>
  <c r="S1282" i="1"/>
  <c r="T1282" i="1" s="1"/>
  <c r="U1283" i="1"/>
  <c r="A1284" i="1"/>
  <c r="D1284" i="1" s="1"/>
  <c r="O1283" i="1"/>
  <c r="E1283" i="1"/>
  <c r="F1284" i="1" s="1"/>
  <c r="R392" i="1"/>
  <c r="P392" i="1"/>
  <c r="B392" i="1" s="1"/>
  <c r="C1271" i="1" l="1"/>
  <c r="G1228" i="1"/>
  <c r="H1227" i="1"/>
  <c r="K1226" i="1"/>
  <c r="L1226" i="1" s="1"/>
  <c r="M1226" i="1" s="1"/>
  <c r="N1226" i="1" s="1"/>
  <c r="J1227" i="1"/>
  <c r="V1284" i="1"/>
  <c r="U1284" i="1"/>
  <c r="S1283" i="1"/>
  <c r="T1283" i="1" s="1"/>
  <c r="E1284" i="1"/>
  <c r="F1285" i="1" s="1"/>
  <c r="O1284" i="1"/>
  <c r="A1285" i="1"/>
  <c r="D1285" i="1" s="1"/>
  <c r="R393" i="1"/>
  <c r="P393" i="1"/>
  <c r="C1272" i="1" l="1"/>
  <c r="K1227" i="1"/>
  <c r="L1227" i="1" s="1"/>
  <c r="M1227" i="1" s="1"/>
  <c r="N1227" i="1" s="1"/>
  <c r="J1228" i="1"/>
  <c r="H1228" i="1"/>
  <c r="G1229" i="1"/>
  <c r="B393" i="1"/>
  <c r="E1285" i="1"/>
  <c r="F1286" i="1" s="1"/>
  <c r="A1286" i="1"/>
  <c r="D1286" i="1" s="1"/>
  <c r="O1285" i="1"/>
  <c r="S1284" i="1"/>
  <c r="T1284" i="1" s="1"/>
  <c r="U1285" i="1"/>
  <c r="V1285" i="1"/>
  <c r="R394" i="1"/>
  <c r="P394" i="1"/>
  <c r="B394" i="1" s="1"/>
  <c r="C1273" i="1" l="1"/>
  <c r="H1229" i="1"/>
  <c r="G1230" i="1"/>
  <c r="K1228" i="1"/>
  <c r="L1228" i="1" s="1"/>
  <c r="M1228" i="1" s="1"/>
  <c r="N1228" i="1" s="1"/>
  <c r="J1229" i="1"/>
  <c r="V1286" i="1"/>
  <c r="S1285" i="1"/>
  <c r="T1285" i="1" s="1"/>
  <c r="U1286" i="1"/>
  <c r="O1286" i="1"/>
  <c r="A1287" i="1"/>
  <c r="D1287" i="1" s="1"/>
  <c r="E1286" i="1"/>
  <c r="F1287" i="1" s="1"/>
  <c r="R395" i="1"/>
  <c r="P395" i="1"/>
  <c r="C1274" i="1" l="1"/>
  <c r="K1229" i="1"/>
  <c r="L1229" i="1" s="1"/>
  <c r="M1229" i="1" s="1"/>
  <c r="N1229" i="1" s="1"/>
  <c r="J1230" i="1"/>
  <c r="H1230" i="1"/>
  <c r="G1231" i="1"/>
  <c r="B395" i="1"/>
  <c r="A1288" i="1"/>
  <c r="D1288" i="1" s="1"/>
  <c r="E1287" i="1"/>
  <c r="F1288" i="1" s="1"/>
  <c r="O1287" i="1"/>
  <c r="U1287" i="1"/>
  <c r="S1286" i="1"/>
  <c r="T1286" i="1" s="1"/>
  <c r="V1287" i="1"/>
  <c r="R396" i="1"/>
  <c r="P396" i="1"/>
  <c r="B396" i="1" s="1"/>
  <c r="C1275" i="1" l="1"/>
  <c r="H1231" i="1"/>
  <c r="G1232" i="1"/>
  <c r="K1230" i="1"/>
  <c r="L1230" i="1" s="1"/>
  <c r="M1230" i="1" s="1"/>
  <c r="N1230" i="1" s="1"/>
  <c r="J1231" i="1"/>
  <c r="U1288" i="1"/>
  <c r="S1287" i="1"/>
  <c r="T1287" i="1" s="1"/>
  <c r="V1288" i="1"/>
  <c r="E1288" i="1"/>
  <c r="F1289" i="1" s="1"/>
  <c r="A1289" i="1"/>
  <c r="D1289" i="1" s="1"/>
  <c r="O1288" i="1"/>
  <c r="R397" i="1"/>
  <c r="P397" i="1"/>
  <c r="C1276" i="1" l="1"/>
  <c r="G1233" i="1"/>
  <c r="H1232" i="1"/>
  <c r="K1231" i="1"/>
  <c r="L1231" i="1" s="1"/>
  <c r="M1231" i="1" s="1"/>
  <c r="N1231" i="1" s="1"/>
  <c r="J1232" i="1"/>
  <c r="B397" i="1"/>
  <c r="V1289" i="1"/>
  <c r="U1289" i="1"/>
  <c r="S1288" i="1"/>
  <c r="T1288" i="1" s="1"/>
  <c r="O1289" i="1"/>
  <c r="E1289" i="1"/>
  <c r="F1290" i="1" s="1"/>
  <c r="A1290" i="1"/>
  <c r="D1290" i="1" s="1"/>
  <c r="P398" i="1"/>
  <c r="C1277" i="1" l="1"/>
  <c r="K1232" i="1"/>
  <c r="L1232" i="1" s="1"/>
  <c r="M1232" i="1" s="1"/>
  <c r="N1232" i="1" s="1"/>
  <c r="J1233" i="1"/>
  <c r="H1233" i="1"/>
  <c r="G1234" i="1"/>
  <c r="R398" i="1"/>
  <c r="R399" i="1" s="1"/>
  <c r="B398" i="1"/>
  <c r="A1291" i="1"/>
  <c r="D1291" i="1" s="1"/>
  <c r="E1290" i="1"/>
  <c r="F1291" i="1" s="1"/>
  <c r="O1290" i="1"/>
  <c r="V1290" i="1"/>
  <c r="U1290" i="1"/>
  <c r="S1289" i="1"/>
  <c r="T1289" i="1" s="1"/>
  <c r="C1278" i="1" l="1"/>
  <c r="H1234" i="1"/>
  <c r="G1235" i="1"/>
  <c r="K1233" i="1"/>
  <c r="L1233" i="1" s="1"/>
  <c r="M1233" i="1" s="1"/>
  <c r="N1233" i="1" s="1"/>
  <c r="J1234" i="1"/>
  <c r="P399" i="1"/>
  <c r="B399" i="1" s="1"/>
  <c r="V1291" i="1"/>
  <c r="S1290" i="1"/>
  <c r="T1290" i="1" s="1"/>
  <c r="U1291" i="1"/>
  <c r="E1291" i="1"/>
  <c r="F1292" i="1" s="1"/>
  <c r="A1292" i="1"/>
  <c r="D1292" i="1" s="1"/>
  <c r="O1291" i="1"/>
  <c r="P400" i="1"/>
  <c r="C1279" i="1" l="1"/>
  <c r="H1235" i="1"/>
  <c r="G1236" i="1"/>
  <c r="K1234" i="1"/>
  <c r="L1234" i="1" s="1"/>
  <c r="M1234" i="1" s="1"/>
  <c r="N1234" i="1" s="1"/>
  <c r="J1235" i="1"/>
  <c r="R400" i="1"/>
  <c r="P401" i="1" s="1"/>
  <c r="B400" i="1"/>
  <c r="U1292" i="1"/>
  <c r="V1292" i="1"/>
  <c r="S1291" i="1"/>
  <c r="T1291" i="1" s="1"/>
  <c r="E1292" i="1"/>
  <c r="F1293" i="1" s="1"/>
  <c r="O1292" i="1"/>
  <c r="A1293" i="1"/>
  <c r="D1293" i="1" s="1"/>
  <c r="C1280" i="1" l="1"/>
  <c r="H1236" i="1"/>
  <c r="G1237" i="1"/>
  <c r="K1235" i="1"/>
  <c r="L1235" i="1" s="1"/>
  <c r="M1235" i="1" s="1"/>
  <c r="N1235" i="1" s="1"/>
  <c r="J1236" i="1"/>
  <c r="R401" i="1"/>
  <c r="P402" i="1" s="1"/>
  <c r="B401" i="1"/>
  <c r="E1293" i="1"/>
  <c r="F1294" i="1" s="1"/>
  <c r="A1294" i="1"/>
  <c r="D1294" i="1" s="1"/>
  <c r="O1293" i="1"/>
  <c r="V1293" i="1"/>
  <c r="U1293" i="1"/>
  <c r="S1292" i="1"/>
  <c r="T1292" i="1" s="1"/>
  <c r="C1281" i="1" l="1"/>
  <c r="K1236" i="1"/>
  <c r="L1236" i="1" s="1"/>
  <c r="M1236" i="1" s="1"/>
  <c r="N1236" i="1" s="1"/>
  <c r="J1237" i="1"/>
  <c r="G1238" i="1"/>
  <c r="H1237" i="1"/>
  <c r="R402" i="1"/>
  <c r="R403" i="1" s="1"/>
  <c r="B402" i="1"/>
  <c r="V1294" i="1"/>
  <c r="U1294" i="1"/>
  <c r="S1293" i="1"/>
  <c r="T1293" i="1" s="1"/>
  <c r="E1294" i="1"/>
  <c r="F1295" i="1" s="1"/>
  <c r="A1295" i="1"/>
  <c r="D1295" i="1" s="1"/>
  <c r="O1294" i="1"/>
  <c r="C1282" i="1" l="1"/>
  <c r="H1238" i="1"/>
  <c r="G1239" i="1"/>
  <c r="K1237" i="1"/>
  <c r="L1237" i="1" s="1"/>
  <c r="M1237" i="1" s="1"/>
  <c r="N1237" i="1" s="1"/>
  <c r="J1238" i="1"/>
  <c r="P403" i="1"/>
  <c r="V1295" i="1"/>
  <c r="U1295" i="1"/>
  <c r="S1294" i="1"/>
  <c r="T1294" i="1" s="1"/>
  <c r="E1295" i="1"/>
  <c r="F1296" i="1" s="1"/>
  <c r="A1296" i="1"/>
  <c r="D1296" i="1" s="1"/>
  <c r="O1295" i="1"/>
  <c r="R404" i="1"/>
  <c r="P404" i="1"/>
  <c r="B404" i="1" s="1"/>
  <c r="C1283" i="1" l="1"/>
  <c r="H1239" i="1"/>
  <c r="G1240" i="1"/>
  <c r="K1238" i="1"/>
  <c r="L1238" i="1" s="1"/>
  <c r="M1238" i="1" s="1"/>
  <c r="N1238" i="1" s="1"/>
  <c r="J1239" i="1"/>
  <c r="B403" i="1"/>
  <c r="V1296" i="1"/>
  <c r="U1296" i="1"/>
  <c r="S1295" i="1"/>
  <c r="T1295" i="1" s="1"/>
  <c r="A1297" i="1"/>
  <c r="D1297" i="1" s="1"/>
  <c r="O1296" i="1"/>
  <c r="E1296" i="1"/>
  <c r="F1297" i="1" s="1"/>
  <c r="R405" i="1"/>
  <c r="P405" i="1"/>
  <c r="B405" i="1" s="1"/>
  <c r="C1284" i="1" l="1"/>
  <c r="K1239" i="1"/>
  <c r="L1239" i="1" s="1"/>
  <c r="M1239" i="1" s="1"/>
  <c r="N1239" i="1" s="1"/>
  <c r="J1240" i="1"/>
  <c r="H1240" i="1"/>
  <c r="G1241" i="1"/>
  <c r="V1297" i="1"/>
  <c r="U1297" i="1"/>
  <c r="S1296" i="1"/>
  <c r="T1296" i="1" s="1"/>
  <c r="O1297" i="1"/>
  <c r="A1298" i="1"/>
  <c r="D1298" i="1" s="1"/>
  <c r="E1297" i="1"/>
  <c r="F1298" i="1" s="1"/>
  <c r="R406" i="1"/>
  <c r="P406" i="1"/>
  <c r="B406" i="1" s="1"/>
  <c r="C1285" i="1" l="1"/>
  <c r="H1241" i="1"/>
  <c r="G1242" i="1"/>
  <c r="K1240" i="1"/>
  <c r="L1240" i="1" s="1"/>
  <c r="M1240" i="1" s="1"/>
  <c r="N1240" i="1" s="1"/>
  <c r="J1241" i="1"/>
  <c r="V1298" i="1"/>
  <c r="U1298" i="1"/>
  <c r="S1297" i="1"/>
  <c r="T1297" i="1" s="1"/>
  <c r="A1299" i="1"/>
  <c r="D1299" i="1" s="1"/>
  <c r="O1298" i="1"/>
  <c r="E1298" i="1"/>
  <c r="F1299" i="1" s="1"/>
  <c r="R407" i="1"/>
  <c r="P407" i="1"/>
  <c r="C1286" i="1" l="1"/>
  <c r="K1241" i="1"/>
  <c r="L1241" i="1" s="1"/>
  <c r="M1241" i="1" s="1"/>
  <c r="N1241" i="1" s="1"/>
  <c r="J1242" i="1"/>
  <c r="H1242" i="1"/>
  <c r="G1243" i="1"/>
  <c r="B407" i="1"/>
  <c r="U1299" i="1"/>
  <c r="V1299" i="1"/>
  <c r="S1298" i="1"/>
  <c r="T1298" i="1" s="1"/>
  <c r="A1300" i="1"/>
  <c r="D1300" i="1" s="1"/>
  <c r="O1299" i="1"/>
  <c r="E1299" i="1"/>
  <c r="F1300" i="1" s="1"/>
  <c r="R408" i="1"/>
  <c r="P408" i="1"/>
  <c r="B408" i="1" s="1"/>
  <c r="C1287" i="1" l="1"/>
  <c r="H1243" i="1"/>
  <c r="G1244" i="1"/>
  <c r="K1242" i="1"/>
  <c r="L1242" i="1" s="1"/>
  <c r="M1242" i="1" s="1"/>
  <c r="N1242" i="1" s="1"/>
  <c r="J1243" i="1"/>
  <c r="V1300" i="1"/>
  <c r="U1300" i="1"/>
  <c r="S1299" i="1"/>
  <c r="T1299" i="1" s="1"/>
  <c r="O1300" i="1"/>
  <c r="A1301" i="1"/>
  <c r="D1301" i="1" s="1"/>
  <c r="E1300" i="1"/>
  <c r="F1301" i="1" s="1"/>
  <c r="P409" i="1"/>
  <c r="C1288" i="1" l="1"/>
  <c r="K1243" i="1"/>
  <c r="L1243" i="1" s="1"/>
  <c r="M1243" i="1" s="1"/>
  <c r="N1243" i="1" s="1"/>
  <c r="J1244" i="1"/>
  <c r="H1244" i="1"/>
  <c r="G1245" i="1"/>
  <c r="R409" i="1"/>
  <c r="R410" i="1" s="1"/>
  <c r="B409" i="1"/>
  <c r="S1300" i="1"/>
  <c r="T1300" i="1" s="1"/>
  <c r="U1301" i="1"/>
  <c r="V1301" i="1"/>
  <c r="O1301" i="1"/>
  <c r="A1302" i="1"/>
  <c r="D1302" i="1" s="1"/>
  <c r="E1301" i="1"/>
  <c r="F1302" i="1" s="1"/>
  <c r="C1289" i="1" l="1"/>
  <c r="H1245" i="1"/>
  <c r="G1246" i="1"/>
  <c r="K1244" i="1"/>
  <c r="L1244" i="1" s="1"/>
  <c r="M1244" i="1" s="1"/>
  <c r="N1244" i="1" s="1"/>
  <c r="J1245" i="1"/>
  <c r="P410" i="1"/>
  <c r="B410" i="1" s="1"/>
  <c r="U1302" i="1"/>
  <c r="V1302" i="1"/>
  <c r="O1302" i="1"/>
  <c r="A1303" i="1"/>
  <c r="D1303" i="1" s="1"/>
  <c r="E1302" i="1"/>
  <c r="F1303" i="1" s="1"/>
  <c r="S1301" i="1"/>
  <c r="T1301" i="1" s="1"/>
  <c r="R411" i="1"/>
  <c r="P411" i="1"/>
  <c r="C1290" i="1" l="1"/>
  <c r="K1245" i="1"/>
  <c r="L1245" i="1" s="1"/>
  <c r="M1245" i="1" s="1"/>
  <c r="N1245" i="1" s="1"/>
  <c r="J1246" i="1"/>
  <c r="H1246" i="1"/>
  <c r="G1247" i="1"/>
  <c r="B411" i="1"/>
  <c r="S1302" i="1"/>
  <c r="T1302" i="1" s="1"/>
  <c r="A1304" i="1"/>
  <c r="D1304" i="1" s="1"/>
  <c r="O1303" i="1"/>
  <c r="E1303" i="1"/>
  <c r="F1304" i="1" s="1"/>
  <c r="V1303" i="1"/>
  <c r="U1303" i="1"/>
  <c r="R412" i="1"/>
  <c r="P412" i="1"/>
  <c r="B412" i="1" s="1"/>
  <c r="C1291" i="1" l="1"/>
  <c r="H1247" i="1"/>
  <c r="G1248" i="1"/>
  <c r="K1246" i="1"/>
  <c r="L1246" i="1" s="1"/>
  <c r="M1246" i="1" s="1"/>
  <c r="N1246" i="1" s="1"/>
  <c r="J1247" i="1"/>
  <c r="A1305" i="1"/>
  <c r="D1305" i="1" s="1"/>
  <c r="O1304" i="1"/>
  <c r="E1304" i="1"/>
  <c r="F1305" i="1" s="1"/>
  <c r="S1303" i="1"/>
  <c r="T1303" i="1" s="1"/>
  <c r="U1304" i="1"/>
  <c r="V1304" i="1"/>
  <c r="R413" i="1"/>
  <c r="P413" i="1"/>
  <c r="B413" i="1" s="1"/>
  <c r="C1292" i="1" l="1"/>
  <c r="K1247" i="1"/>
  <c r="L1247" i="1" s="1"/>
  <c r="M1247" i="1" s="1"/>
  <c r="N1247" i="1" s="1"/>
  <c r="J1248" i="1"/>
  <c r="H1248" i="1"/>
  <c r="G1249" i="1"/>
  <c r="S1304" i="1"/>
  <c r="T1304" i="1" s="1"/>
  <c r="U1305" i="1"/>
  <c r="A1306" i="1"/>
  <c r="D1306" i="1" s="1"/>
  <c r="O1305" i="1"/>
  <c r="E1305" i="1"/>
  <c r="F1306" i="1" s="1"/>
  <c r="V1305" i="1"/>
  <c r="R414" i="1"/>
  <c r="P414" i="1"/>
  <c r="C1293" i="1" l="1"/>
  <c r="H1249" i="1"/>
  <c r="G1250" i="1"/>
  <c r="K1248" i="1"/>
  <c r="L1248" i="1" s="1"/>
  <c r="M1248" i="1" s="1"/>
  <c r="N1248" i="1" s="1"/>
  <c r="J1249" i="1"/>
  <c r="B414" i="1"/>
  <c r="U1306" i="1"/>
  <c r="A1307" i="1"/>
  <c r="D1307" i="1" s="1"/>
  <c r="O1306" i="1"/>
  <c r="E1306" i="1"/>
  <c r="F1307" i="1" s="1"/>
  <c r="V1306" i="1"/>
  <c r="S1305" i="1"/>
  <c r="T1305" i="1" s="1"/>
  <c r="P415" i="1"/>
  <c r="C1294" i="1" l="1"/>
  <c r="K1249" i="1"/>
  <c r="L1249" i="1" s="1"/>
  <c r="M1249" i="1" s="1"/>
  <c r="N1249" i="1" s="1"/>
  <c r="J1250" i="1"/>
  <c r="H1250" i="1"/>
  <c r="G1251" i="1"/>
  <c r="R415" i="1"/>
  <c r="P416" i="1" s="1"/>
  <c r="B415" i="1"/>
  <c r="S1306" i="1"/>
  <c r="T1306" i="1" s="1"/>
  <c r="V1307" i="1"/>
  <c r="U1307" i="1"/>
  <c r="A1308" i="1"/>
  <c r="D1308" i="1" s="1"/>
  <c r="O1307" i="1"/>
  <c r="E1307" i="1"/>
  <c r="F1308" i="1" s="1"/>
  <c r="C1295" i="1" l="1"/>
  <c r="G1252" i="1"/>
  <c r="H1251" i="1"/>
  <c r="K1250" i="1"/>
  <c r="L1250" i="1" s="1"/>
  <c r="M1250" i="1" s="1"/>
  <c r="N1250" i="1" s="1"/>
  <c r="J1251" i="1"/>
  <c r="R416" i="1"/>
  <c r="B416" i="1"/>
  <c r="U1308" i="1"/>
  <c r="O1308" i="1"/>
  <c r="A1309" i="1"/>
  <c r="D1309" i="1" s="1"/>
  <c r="E1308" i="1"/>
  <c r="F1309" i="1" s="1"/>
  <c r="V1308" i="1"/>
  <c r="S1307" i="1"/>
  <c r="T1307" i="1" s="1"/>
  <c r="C1296" i="1" l="1"/>
  <c r="K1251" i="1"/>
  <c r="L1251" i="1" s="1"/>
  <c r="M1251" i="1" s="1"/>
  <c r="N1251" i="1" s="1"/>
  <c r="J1252" i="1"/>
  <c r="G1253" i="1"/>
  <c r="H1252" i="1"/>
  <c r="P417" i="1"/>
  <c r="R417" i="1"/>
  <c r="U1309" i="1"/>
  <c r="V1309" i="1"/>
  <c r="O1309" i="1"/>
  <c r="A1310" i="1"/>
  <c r="D1310" i="1" s="1"/>
  <c r="E1309" i="1"/>
  <c r="F1310" i="1" s="1"/>
  <c r="S1308" i="1"/>
  <c r="T1308" i="1" s="1"/>
  <c r="C1297" i="1" l="1"/>
  <c r="H1253" i="1"/>
  <c r="G1254" i="1"/>
  <c r="K1252" i="1"/>
  <c r="L1252" i="1" s="1"/>
  <c r="M1252" i="1" s="1"/>
  <c r="N1252" i="1" s="1"/>
  <c r="J1253" i="1"/>
  <c r="B417" i="1"/>
  <c r="R418" i="1"/>
  <c r="P418" i="1"/>
  <c r="B418" i="1" s="1"/>
  <c r="A1311" i="1"/>
  <c r="D1311" i="1" s="1"/>
  <c r="O1310" i="1"/>
  <c r="E1310" i="1"/>
  <c r="F1311" i="1" s="1"/>
  <c r="S1309" i="1"/>
  <c r="T1309" i="1" s="1"/>
  <c r="V1310" i="1"/>
  <c r="U1310" i="1"/>
  <c r="C1298" i="1" l="1"/>
  <c r="K1253" i="1"/>
  <c r="L1253" i="1" s="1"/>
  <c r="M1253" i="1" s="1"/>
  <c r="N1253" i="1" s="1"/>
  <c r="J1254" i="1"/>
  <c r="H1254" i="1"/>
  <c r="G1255" i="1"/>
  <c r="P419" i="1"/>
  <c r="B419" i="1" s="1"/>
  <c r="R419" i="1"/>
  <c r="S1310" i="1"/>
  <c r="T1310" i="1" s="1"/>
  <c r="U1311" i="1"/>
  <c r="V1311" i="1"/>
  <c r="A1312" i="1"/>
  <c r="D1312" i="1" s="1"/>
  <c r="O1311" i="1"/>
  <c r="E1311" i="1"/>
  <c r="F1312" i="1" s="1"/>
  <c r="C1299" i="1" l="1"/>
  <c r="G1256" i="1"/>
  <c r="H1255" i="1"/>
  <c r="K1254" i="1"/>
  <c r="L1254" i="1" s="1"/>
  <c r="M1254" i="1" s="1"/>
  <c r="N1254" i="1" s="1"/>
  <c r="J1255" i="1"/>
  <c r="R420" i="1"/>
  <c r="P420" i="1"/>
  <c r="B420" i="1" s="1"/>
  <c r="S1311" i="1"/>
  <c r="T1311" i="1" s="1"/>
  <c r="V1312" i="1"/>
  <c r="U1312" i="1"/>
  <c r="E1312" i="1"/>
  <c r="F1313" i="1" s="1"/>
  <c r="A1313" i="1"/>
  <c r="D1313" i="1" s="1"/>
  <c r="O1312" i="1"/>
  <c r="C1300" i="1" l="1"/>
  <c r="K1255" i="1"/>
  <c r="L1255" i="1" s="1"/>
  <c r="M1255" i="1" s="1"/>
  <c r="N1255" i="1" s="1"/>
  <c r="J1256" i="1"/>
  <c r="H1256" i="1"/>
  <c r="G1257" i="1"/>
  <c r="R421" i="1"/>
  <c r="P421" i="1"/>
  <c r="U1313" i="1"/>
  <c r="V1313" i="1"/>
  <c r="S1312" i="1"/>
  <c r="T1312" i="1" s="1"/>
  <c r="E1313" i="1"/>
  <c r="F1314" i="1" s="1"/>
  <c r="A1314" i="1"/>
  <c r="D1314" i="1" s="1"/>
  <c r="O1313" i="1"/>
  <c r="C1301" i="1" l="1"/>
  <c r="H1257" i="1"/>
  <c r="G1258" i="1"/>
  <c r="K1256" i="1"/>
  <c r="L1256" i="1" s="1"/>
  <c r="M1256" i="1" s="1"/>
  <c r="N1256" i="1" s="1"/>
  <c r="J1257" i="1"/>
  <c r="B421" i="1"/>
  <c r="R422" i="1"/>
  <c r="P422" i="1"/>
  <c r="B422" i="1" s="1"/>
  <c r="V1314" i="1"/>
  <c r="S1313" i="1"/>
  <c r="T1313" i="1" s="1"/>
  <c r="A1315" i="1"/>
  <c r="D1315" i="1" s="1"/>
  <c r="O1314" i="1"/>
  <c r="E1314" i="1"/>
  <c r="F1315" i="1" s="1"/>
  <c r="U1314" i="1"/>
  <c r="C1302" i="1" l="1"/>
  <c r="K1257" i="1"/>
  <c r="L1257" i="1" s="1"/>
  <c r="M1257" i="1" s="1"/>
  <c r="N1257" i="1" s="1"/>
  <c r="J1258" i="1"/>
  <c r="H1258" i="1"/>
  <c r="G1259" i="1"/>
  <c r="R423" i="1"/>
  <c r="P423" i="1"/>
  <c r="A1316" i="1"/>
  <c r="D1316" i="1" s="1"/>
  <c r="O1315" i="1"/>
  <c r="E1315" i="1"/>
  <c r="F1316" i="1" s="1"/>
  <c r="U1315" i="1"/>
  <c r="V1315" i="1"/>
  <c r="S1314" i="1"/>
  <c r="T1314" i="1" s="1"/>
  <c r="C1303" i="1" l="1"/>
  <c r="H1259" i="1"/>
  <c r="G1260" i="1"/>
  <c r="K1258" i="1"/>
  <c r="L1258" i="1" s="1"/>
  <c r="M1258" i="1" s="1"/>
  <c r="N1258" i="1" s="1"/>
  <c r="J1259" i="1"/>
  <c r="B423" i="1"/>
  <c r="P424" i="1"/>
  <c r="B424" i="1" s="1"/>
  <c r="R424" i="1"/>
  <c r="S1315" i="1"/>
  <c r="T1315" i="1" s="1"/>
  <c r="O1316" i="1"/>
  <c r="E1316" i="1"/>
  <c r="F1317" i="1" s="1"/>
  <c r="A1317" i="1"/>
  <c r="D1317" i="1" s="1"/>
  <c r="U1316" i="1"/>
  <c r="V1316" i="1"/>
  <c r="C1304" i="1" l="1"/>
  <c r="K1259" i="1"/>
  <c r="L1259" i="1" s="1"/>
  <c r="M1259" i="1" s="1"/>
  <c r="N1259" i="1" s="1"/>
  <c r="J1260" i="1"/>
  <c r="G1261" i="1"/>
  <c r="H1260" i="1"/>
  <c r="P425" i="1"/>
  <c r="R425" i="1"/>
  <c r="V1317" i="1"/>
  <c r="U1317" i="1"/>
  <c r="S1316" i="1"/>
  <c r="T1316" i="1" s="1"/>
  <c r="E1317" i="1"/>
  <c r="F1318" i="1" s="1"/>
  <c r="A1318" i="1"/>
  <c r="D1318" i="1" s="1"/>
  <c r="O1317" i="1"/>
  <c r="C1305" i="1" l="1"/>
  <c r="G1262" i="1"/>
  <c r="H1261" i="1"/>
  <c r="K1260" i="1"/>
  <c r="L1260" i="1" s="1"/>
  <c r="M1260" i="1" s="1"/>
  <c r="N1260" i="1" s="1"/>
  <c r="J1261" i="1"/>
  <c r="B425" i="1"/>
  <c r="R426" i="1"/>
  <c r="P426" i="1"/>
  <c r="B426" i="1" s="1"/>
  <c r="U1318" i="1"/>
  <c r="S1317" i="1"/>
  <c r="T1317" i="1" s="1"/>
  <c r="V1318" i="1"/>
  <c r="A1319" i="1"/>
  <c r="D1319" i="1" s="1"/>
  <c r="O1318" i="1"/>
  <c r="E1318" i="1"/>
  <c r="F1319" i="1" s="1"/>
  <c r="C1306" i="1" l="1"/>
  <c r="K1261" i="1"/>
  <c r="L1261" i="1" s="1"/>
  <c r="M1261" i="1" s="1"/>
  <c r="N1261" i="1" s="1"/>
  <c r="J1262" i="1"/>
  <c r="G1263" i="1"/>
  <c r="H1262" i="1"/>
  <c r="R427" i="1"/>
  <c r="P427" i="1"/>
  <c r="B427" i="1" s="1"/>
  <c r="A1320" i="1"/>
  <c r="D1320" i="1" s="1"/>
  <c r="O1319" i="1"/>
  <c r="E1319" i="1"/>
  <c r="F1320" i="1" s="1"/>
  <c r="V1319" i="1"/>
  <c r="U1319" i="1"/>
  <c r="S1318" i="1"/>
  <c r="T1318" i="1" s="1"/>
  <c r="C1307" i="1" l="1"/>
  <c r="H1263" i="1"/>
  <c r="G1264" i="1"/>
  <c r="K1262" i="1"/>
  <c r="L1262" i="1" s="1"/>
  <c r="M1262" i="1" s="1"/>
  <c r="N1262" i="1" s="1"/>
  <c r="J1263" i="1"/>
  <c r="P428" i="1"/>
  <c r="R428" i="1"/>
  <c r="A1321" i="1"/>
  <c r="D1321" i="1" s="1"/>
  <c r="O1320" i="1"/>
  <c r="E1320" i="1"/>
  <c r="F1321" i="1" s="1"/>
  <c r="S1319" i="1"/>
  <c r="T1319" i="1" s="1"/>
  <c r="V1320" i="1"/>
  <c r="U1320" i="1"/>
  <c r="C1308" i="1" l="1"/>
  <c r="K1263" i="1"/>
  <c r="L1263" i="1" s="1"/>
  <c r="M1263" i="1" s="1"/>
  <c r="N1263" i="1" s="1"/>
  <c r="J1264" i="1"/>
  <c r="H1264" i="1"/>
  <c r="G1265" i="1"/>
  <c r="B428" i="1"/>
  <c r="P429" i="1"/>
  <c r="B429" i="1" s="1"/>
  <c r="R429" i="1"/>
  <c r="P430" i="1" s="1"/>
  <c r="S1320" i="1"/>
  <c r="T1320" i="1" s="1"/>
  <c r="V1321" i="1"/>
  <c r="A1322" i="1"/>
  <c r="D1322" i="1" s="1"/>
  <c r="O1321" i="1"/>
  <c r="E1321" i="1"/>
  <c r="F1322" i="1" s="1"/>
  <c r="U1321" i="1"/>
  <c r="C1309" i="1" l="1"/>
  <c r="H1265" i="1"/>
  <c r="G1266" i="1"/>
  <c r="K1264" i="1"/>
  <c r="L1264" i="1" s="1"/>
  <c r="M1264" i="1" s="1"/>
  <c r="N1264" i="1" s="1"/>
  <c r="J1265" i="1"/>
  <c r="R430" i="1"/>
  <c r="P431" i="1" s="1"/>
  <c r="B430" i="1"/>
  <c r="S1321" i="1"/>
  <c r="T1321" i="1" s="1"/>
  <c r="V1322" i="1"/>
  <c r="O1322" i="1"/>
  <c r="E1322" i="1"/>
  <c r="F1323" i="1" s="1"/>
  <c r="A1323" i="1"/>
  <c r="D1323" i="1" s="1"/>
  <c r="U1322" i="1"/>
  <c r="C1310" i="1" l="1"/>
  <c r="K1265" i="1"/>
  <c r="L1265" i="1" s="1"/>
  <c r="M1265" i="1" s="1"/>
  <c r="N1265" i="1" s="1"/>
  <c r="J1266" i="1"/>
  <c r="H1266" i="1"/>
  <c r="G1267" i="1"/>
  <c r="R431" i="1"/>
  <c r="P432" i="1" s="1"/>
  <c r="B431" i="1"/>
  <c r="S1322" i="1"/>
  <c r="T1322" i="1" s="1"/>
  <c r="V1323" i="1"/>
  <c r="U1323" i="1"/>
  <c r="A1324" i="1"/>
  <c r="D1324" i="1" s="1"/>
  <c r="O1323" i="1"/>
  <c r="E1323" i="1"/>
  <c r="F1324" i="1" s="1"/>
  <c r="C1311" i="1" l="1"/>
  <c r="H1267" i="1"/>
  <c r="G1268" i="1"/>
  <c r="K1266" i="1"/>
  <c r="L1266" i="1" s="1"/>
  <c r="M1266" i="1" s="1"/>
  <c r="N1266" i="1" s="1"/>
  <c r="J1267" i="1"/>
  <c r="R432" i="1"/>
  <c r="B432" i="1"/>
  <c r="U1324" i="1"/>
  <c r="V1324" i="1"/>
  <c r="S1323" i="1"/>
  <c r="T1323" i="1" s="1"/>
  <c r="E1324" i="1"/>
  <c r="F1325" i="1" s="1"/>
  <c r="A1325" i="1"/>
  <c r="D1325" i="1" s="1"/>
  <c r="O1324" i="1"/>
  <c r="C1312" i="1" l="1"/>
  <c r="K1267" i="1"/>
  <c r="L1267" i="1" s="1"/>
  <c r="M1267" i="1" s="1"/>
  <c r="N1267" i="1" s="1"/>
  <c r="J1268" i="1"/>
  <c r="H1268" i="1"/>
  <c r="G1269" i="1"/>
  <c r="R433" i="1"/>
  <c r="P433" i="1"/>
  <c r="B433" i="1" s="1"/>
  <c r="S1324" i="1"/>
  <c r="T1324" i="1" s="1"/>
  <c r="A1326" i="1"/>
  <c r="D1326" i="1" s="1"/>
  <c r="O1325" i="1"/>
  <c r="E1325" i="1"/>
  <c r="F1326" i="1" s="1"/>
  <c r="V1325" i="1"/>
  <c r="U1325" i="1"/>
  <c r="C1313" i="1" l="1"/>
  <c r="H1269" i="1"/>
  <c r="G1270" i="1"/>
  <c r="K1268" i="1"/>
  <c r="L1268" i="1" s="1"/>
  <c r="M1268" i="1" s="1"/>
  <c r="N1268" i="1" s="1"/>
  <c r="J1269" i="1"/>
  <c r="R434" i="1"/>
  <c r="P435" i="1" s="1"/>
  <c r="P434" i="1"/>
  <c r="B434" i="1" s="1"/>
  <c r="O1326" i="1"/>
  <c r="E1326" i="1"/>
  <c r="F1327" i="1" s="1"/>
  <c r="A1327" i="1"/>
  <c r="D1327" i="1" s="1"/>
  <c r="S1325" i="1"/>
  <c r="T1325" i="1" s="1"/>
  <c r="U1326" i="1"/>
  <c r="V1326" i="1"/>
  <c r="C1314" i="1" l="1"/>
  <c r="K1269" i="1"/>
  <c r="L1269" i="1" s="1"/>
  <c r="M1269" i="1" s="1"/>
  <c r="N1269" i="1" s="1"/>
  <c r="J1270" i="1"/>
  <c r="H1270" i="1"/>
  <c r="G1271" i="1"/>
  <c r="R435" i="1"/>
  <c r="B435" i="1"/>
  <c r="O1327" i="1"/>
  <c r="E1327" i="1"/>
  <c r="F1328" i="1" s="1"/>
  <c r="A1328" i="1"/>
  <c r="D1328" i="1" s="1"/>
  <c r="S1326" i="1"/>
  <c r="T1326" i="1" s="1"/>
  <c r="V1327" i="1"/>
  <c r="U1327" i="1"/>
  <c r="C1315" i="1" l="1"/>
  <c r="H1271" i="1"/>
  <c r="G1272" i="1"/>
  <c r="K1270" i="1"/>
  <c r="L1270" i="1" s="1"/>
  <c r="M1270" i="1" s="1"/>
  <c r="N1270" i="1" s="1"/>
  <c r="J1271" i="1"/>
  <c r="R436" i="1"/>
  <c r="P436" i="1"/>
  <c r="E1328" i="1"/>
  <c r="F1329" i="1" s="1"/>
  <c r="A1329" i="1"/>
  <c r="D1329" i="1" s="1"/>
  <c r="O1328" i="1"/>
  <c r="V1328" i="1"/>
  <c r="S1327" i="1"/>
  <c r="T1327" i="1" s="1"/>
  <c r="U1328" i="1"/>
  <c r="C1316" i="1" l="1"/>
  <c r="K1271" i="1"/>
  <c r="L1271" i="1" s="1"/>
  <c r="M1271" i="1" s="1"/>
  <c r="N1271" i="1" s="1"/>
  <c r="J1272" i="1"/>
  <c r="H1272" i="1"/>
  <c r="G1273" i="1"/>
  <c r="B436" i="1"/>
  <c r="P437" i="1"/>
  <c r="B437" i="1" s="1"/>
  <c r="R437" i="1"/>
  <c r="S1328" i="1"/>
  <c r="T1328" i="1" s="1"/>
  <c r="V1329" i="1"/>
  <c r="U1329" i="1"/>
  <c r="E1329" i="1"/>
  <c r="F1330" i="1" s="1"/>
  <c r="A1330" i="1"/>
  <c r="D1330" i="1" s="1"/>
  <c r="O1329" i="1"/>
  <c r="C1317" i="1" l="1"/>
  <c r="G1274" i="1"/>
  <c r="H1273" i="1"/>
  <c r="K1272" i="1"/>
  <c r="L1272" i="1" s="1"/>
  <c r="M1272" i="1" s="1"/>
  <c r="N1272" i="1" s="1"/>
  <c r="J1273" i="1"/>
  <c r="R438" i="1"/>
  <c r="P438" i="1"/>
  <c r="A1331" i="1"/>
  <c r="D1331" i="1" s="1"/>
  <c r="E1330" i="1"/>
  <c r="F1331" i="1" s="1"/>
  <c r="O1330" i="1"/>
  <c r="S1329" i="1"/>
  <c r="T1329" i="1" s="1"/>
  <c r="V1330" i="1"/>
  <c r="U1330" i="1"/>
  <c r="C1318" i="1" l="1"/>
  <c r="K1273" i="1"/>
  <c r="L1273" i="1" s="1"/>
  <c r="M1273" i="1" s="1"/>
  <c r="N1273" i="1" s="1"/>
  <c r="J1274" i="1"/>
  <c r="H1274" i="1"/>
  <c r="G1275" i="1"/>
  <c r="B438" i="1"/>
  <c r="R439" i="1"/>
  <c r="P440" i="1" s="1"/>
  <c r="P439" i="1"/>
  <c r="B439" i="1" s="1"/>
  <c r="V1331" i="1"/>
  <c r="S1330" i="1"/>
  <c r="T1330" i="1" s="1"/>
  <c r="U1331" i="1"/>
  <c r="A1332" i="1"/>
  <c r="D1332" i="1" s="1"/>
  <c r="E1331" i="1"/>
  <c r="F1332" i="1" s="1"/>
  <c r="O1331" i="1"/>
  <c r="C1319" i="1" l="1"/>
  <c r="G1276" i="1"/>
  <c r="H1275" i="1"/>
  <c r="K1274" i="1"/>
  <c r="L1274" i="1" s="1"/>
  <c r="M1274" i="1" s="1"/>
  <c r="N1274" i="1" s="1"/>
  <c r="J1275" i="1"/>
  <c r="R440" i="1"/>
  <c r="B440" i="1"/>
  <c r="S1331" i="1"/>
  <c r="T1331" i="1" s="1"/>
  <c r="V1332" i="1"/>
  <c r="U1332" i="1"/>
  <c r="A1333" i="1"/>
  <c r="D1333" i="1" s="1"/>
  <c r="O1332" i="1"/>
  <c r="E1332" i="1"/>
  <c r="F1333" i="1" s="1"/>
  <c r="C1320" i="1" l="1"/>
  <c r="K1275" i="1"/>
  <c r="L1275" i="1" s="1"/>
  <c r="M1275" i="1" s="1"/>
  <c r="N1275" i="1" s="1"/>
  <c r="J1276" i="1"/>
  <c r="H1276" i="1"/>
  <c r="G1277" i="1"/>
  <c r="R441" i="1"/>
  <c r="P441" i="1"/>
  <c r="B441" i="1" s="1"/>
  <c r="A1334" i="1"/>
  <c r="D1334" i="1" s="1"/>
  <c r="O1333" i="1"/>
  <c r="E1333" i="1"/>
  <c r="F1334" i="1" s="1"/>
  <c r="S1332" i="1"/>
  <c r="T1332" i="1" s="1"/>
  <c r="V1333" i="1"/>
  <c r="U1333" i="1"/>
  <c r="C1321" i="1" l="1"/>
  <c r="K1276" i="1"/>
  <c r="L1276" i="1" s="1"/>
  <c r="M1276" i="1" s="1"/>
  <c r="N1276" i="1" s="1"/>
  <c r="J1277" i="1"/>
  <c r="G1278" i="1"/>
  <c r="H1277" i="1"/>
  <c r="P442" i="1"/>
  <c r="R442" i="1"/>
  <c r="S1333" i="1"/>
  <c r="T1333" i="1" s="1"/>
  <c r="V1334" i="1"/>
  <c r="U1334" i="1"/>
  <c r="O1334" i="1"/>
  <c r="E1334" i="1"/>
  <c r="F1335" i="1" s="1"/>
  <c r="A1335" i="1"/>
  <c r="D1335" i="1" s="1"/>
  <c r="C1322" i="1" l="1"/>
  <c r="H1278" i="1"/>
  <c r="G1279" i="1"/>
  <c r="K1277" i="1"/>
  <c r="L1277" i="1" s="1"/>
  <c r="M1277" i="1" s="1"/>
  <c r="N1277" i="1" s="1"/>
  <c r="J1278" i="1"/>
  <c r="B442" i="1"/>
  <c r="R443" i="1"/>
  <c r="P444" i="1" s="1"/>
  <c r="P443" i="1"/>
  <c r="B443" i="1" s="1"/>
  <c r="O1335" i="1"/>
  <c r="E1335" i="1"/>
  <c r="F1336" i="1" s="1"/>
  <c r="A1336" i="1"/>
  <c r="D1336" i="1" s="1"/>
  <c r="S1334" i="1"/>
  <c r="T1334" i="1" s="1"/>
  <c r="V1335" i="1"/>
  <c r="U1335" i="1"/>
  <c r="C1323" i="1" l="1"/>
  <c r="G1280" i="1"/>
  <c r="H1279" i="1"/>
  <c r="K1278" i="1"/>
  <c r="L1278" i="1" s="1"/>
  <c r="M1278" i="1" s="1"/>
  <c r="N1278" i="1" s="1"/>
  <c r="J1279" i="1"/>
  <c r="R444" i="1"/>
  <c r="P445" i="1" s="1"/>
  <c r="B444" i="1"/>
  <c r="O1336" i="1"/>
  <c r="E1336" i="1"/>
  <c r="F1337" i="1" s="1"/>
  <c r="A1337" i="1"/>
  <c r="D1337" i="1" s="1"/>
  <c r="S1335" i="1"/>
  <c r="T1335" i="1" s="1"/>
  <c r="V1336" i="1"/>
  <c r="U1336" i="1"/>
  <c r="C1324" i="1" l="1"/>
  <c r="K1279" i="1"/>
  <c r="L1279" i="1" s="1"/>
  <c r="M1279" i="1" s="1"/>
  <c r="N1279" i="1" s="1"/>
  <c r="J1280" i="1"/>
  <c r="H1280" i="1"/>
  <c r="G1281" i="1"/>
  <c r="R445" i="1"/>
  <c r="B445" i="1"/>
  <c r="A1338" i="1"/>
  <c r="D1338" i="1" s="1"/>
  <c r="O1337" i="1"/>
  <c r="E1337" i="1"/>
  <c r="F1338" i="1" s="1"/>
  <c r="U1337" i="1"/>
  <c r="S1336" i="1"/>
  <c r="T1336" i="1" s="1"/>
  <c r="V1337" i="1"/>
  <c r="C1325" i="1" l="1"/>
  <c r="G1282" i="1"/>
  <c r="H1281" i="1"/>
  <c r="K1280" i="1"/>
  <c r="L1280" i="1" s="1"/>
  <c r="M1280" i="1" s="1"/>
  <c r="N1280" i="1" s="1"/>
  <c r="J1281" i="1"/>
  <c r="R446" i="1"/>
  <c r="P447" i="1" s="1"/>
  <c r="P446" i="1"/>
  <c r="V1338" i="1"/>
  <c r="U1338" i="1"/>
  <c r="S1337" i="1"/>
  <c r="T1337" i="1" s="1"/>
  <c r="E1338" i="1"/>
  <c r="F1339" i="1" s="1"/>
  <c r="A1339" i="1"/>
  <c r="D1339" i="1" s="1"/>
  <c r="O1338" i="1"/>
  <c r="C1326" i="1" l="1"/>
  <c r="K1281" i="1"/>
  <c r="L1281" i="1" s="1"/>
  <c r="M1281" i="1" s="1"/>
  <c r="N1281" i="1" s="1"/>
  <c r="J1282" i="1"/>
  <c r="H1282" i="1"/>
  <c r="G1283" i="1"/>
  <c r="B446" i="1"/>
  <c r="R447" i="1"/>
  <c r="B447" i="1"/>
  <c r="S1338" i="1"/>
  <c r="T1338" i="1" s="1"/>
  <c r="V1339" i="1"/>
  <c r="U1339" i="1"/>
  <c r="A1340" i="1"/>
  <c r="D1340" i="1" s="1"/>
  <c r="O1339" i="1"/>
  <c r="E1339" i="1"/>
  <c r="F1340" i="1" s="1"/>
  <c r="C1327" i="1" l="1"/>
  <c r="H1283" i="1"/>
  <c r="G1284" i="1"/>
  <c r="K1282" i="1"/>
  <c r="L1282" i="1" s="1"/>
  <c r="M1282" i="1" s="1"/>
  <c r="N1282" i="1" s="1"/>
  <c r="J1283" i="1"/>
  <c r="R448" i="1"/>
  <c r="P448" i="1"/>
  <c r="B448" i="1" s="1"/>
  <c r="V1340" i="1"/>
  <c r="U1340" i="1"/>
  <c r="S1339" i="1"/>
  <c r="T1339" i="1" s="1"/>
  <c r="O1340" i="1"/>
  <c r="E1340" i="1"/>
  <c r="F1341" i="1" s="1"/>
  <c r="A1341" i="1"/>
  <c r="D1341" i="1" s="1"/>
  <c r="C1328" i="1" l="1"/>
  <c r="H1284" i="1"/>
  <c r="G1285" i="1"/>
  <c r="K1283" i="1"/>
  <c r="L1283" i="1" s="1"/>
  <c r="M1283" i="1" s="1"/>
  <c r="N1283" i="1" s="1"/>
  <c r="J1284" i="1"/>
  <c r="P449" i="1"/>
  <c r="R449" i="1"/>
  <c r="E1341" i="1"/>
  <c r="F1342" i="1" s="1"/>
  <c r="A1342" i="1"/>
  <c r="D1342" i="1" s="1"/>
  <c r="O1341" i="1"/>
  <c r="V1341" i="1"/>
  <c r="U1341" i="1"/>
  <c r="S1340" i="1"/>
  <c r="T1340" i="1" s="1"/>
  <c r="C1329" i="1" l="1"/>
  <c r="K1284" i="1"/>
  <c r="L1284" i="1" s="1"/>
  <c r="M1284" i="1" s="1"/>
  <c r="N1284" i="1" s="1"/>
  <c r="J1285" i="1"/>
  <c r="H1285" i="1"/>
  <c r="G1286" i="1"/>
  <c r="B449" i="1"/>
  <c r="R450" i="1"/>
  <c r="P450" i="1"/>
  <c r="B450" i="1" s="1"/>
  <c r="U1342" i="1"/>
  <c r="S1341" i="1"/>
  <c r="T1341" i="1" s="1"/>
  <c r="V1342" i="1"/>
  <c r="A1343" i="1"/>
  <c r="D1343" i="1" s="1"/>
  <c r="E1342" i="1"/>
  <c r="F1343" i="1" s="1"/>
  <c r="O1342" i="1"/>
  <c r="C1330" i="1" l="1"/>
  <c r="G1287" i="1"/>
  <c r="H1286" i="1"/>
  <c r="K1285" i="1"/>
  <c r="L1285" i="1" s="1"/>
  <c r="M1285" i="1" s="1"/>
  <c r="N1285" i="1" s="1"/>
  <c r="J1286" i="1"/>
  <c r="P451" i="1"/>
  <c r="R451" i="1"/>
  <c r="O1343" i="1"/>
  <c r="E1343" i="1"/>
  <c r="F1344" i="1" s="1"/>
  <c r="A1344" i="1"/>
  <c r="D1344" i="1" s="1"/>
  <c r="S1342" i="1"/>
  <c r="T1342" i="1" s="1"/>
  <c r="V1343" i="1"/>
  <c r="U1343" i="1"/>
  <c r="C1331" i="1" l="1"/>
  <c r="K1286" i="1"/>
  <c r="L1286" i="1" s="1"/>
  <c r="M1286" i="1" s="1"/>
  <c r="N1286" i="1" s="1"/>
  <c r="J1287" i="1"/>
  <c r="H1287" i="1"/>
  <c r="G1288" i="1"/>
  <c r="B451" i="1"/>
  <c r="R452" i="1"/>
  <c r="P452" i="1"/>
  <c r="B452" i="1" s="1"/>
  <c r="U1344" i="1"/>
  <c r="S1343" i="1"/>
  <c r="T1343" i="1" s="1"/>
  <c r="V1344" i="1"/>
  <c r="A1345" i="1"/>
  <c r="D1345" i="1" s="1"/>
  <c r="O1344" i="1"/>
  <c r="E1344" i="1"/>
  <c r="F1345" i="1" s="1"/>
  <c r="C1332" i="1" l="1"/>
  <c r="H1288" i="1"/>
  <c r="G1289" i="1"/>
  <c r="K1287" i="1"/>
  <c r="L1287" i="1" s="1"/>
  <c r="M1287" i="1" s="1"/>
  <c r="N1287" i="1" s="1"/>
  <c r="J1288" i="1"/>
  <c r="R453" i="1"/>
  <c r="P453" i="1"/>
  <c r="O1345" i="1"/>
  <c r="A1346" i="1"/>
  <c r="D1346" i="1" s="1"/>
  <c r="E1345" i="1"/>
  <c r="F1346" i="1" s="1"/>
  <c r="S1344" i="1"/>
  <c r="T1344" i="1" s="1"/>
  <c r="V1345" i="1"/>
  <c r="U1345" i="1"/>
  <c r="C1333" i="1" l="1"/>
  <c r="G1290" i="1"/>
  <c r="H1289" i="1"/>
  <c r="K1288" i="1"/>
  <c r="L1288" i="1" s="1"/>
  <c r="M1288" i="1" s="1"/>
  <c r="N1288" i="1" s="1"/>
  <c r="J1289" i="1"/>
  <c r="B453" i="1"/>
  <c r="R454" i="1"/>
  <c r="P454" i="1"/>
  <c r="B454" i="1" s="1"/>
  <c r="O1346" i="1"/>
  <c r="E1346" i="1"/>
  <c r="F1347" i="1" s="1"/>
  <c r="A1347" i="1"/>
  <c r="D1347" i="1" s="1"/>
  <c r="S1345" i="1"/>
  <c r="T1345" i="1" s="1"/>
  <c r="V1346" i="1"/>
  <c r="U1346" i="1"/>
  <c r="C1334" i="1" l="1"/>
  <c r="K1289" i="1"/>
  <c r="L1289" i="1" s="1"/>
  <c r="M1289" i="1" s="1"/>
  <c r="N1289" i="1" s="1"/>
  <c r="J1290" i="1"/>
  <c r="H1290" i="1"/>
  <c r="G1291" i="1"/>
  <c r="P455" i="1"/>
  <c r="B455" i="1" s="1"/>
  <c r="R455" i="1"/>
  <c r="U1347" i="1"/>
  <c r="S1346" i="1"/>
  <c r="T1346" i="1" s="1"/>
  <c r="V1347" i="1"/>
  <c r="O1347" i="1"/>
  <c r="E1347" i="1"/>
  <c r="F1348" i="1" s="1"/>
  <c r="A1348" i="1"/>
  <c r="D1348" i="1" s="1"/>
  <c r="C1335" i="1" l="1"/>
  <c r="H1291" i="1"/>
  <c r="G1292" i="1"/>
  <c r="K1290" i="1"/>
  <c r="L1290" i="1" s="1"/>
  <c r="M1290" i="1" s="1"/>
  <c r="N1290" i="1" s="1"/>
  <c r="J1291" i="1"/>
  <c r="R456" i="1"/>
  <c r="P456" i="1"/>
  <c r="U1348" i="1"/>
  <c r="S1347" i="1"/>
  <c r="T1347" i="1" s="1"/>
  <c r="V1348" i="1"/>
  <c r="A1349" i="1"/>
  <c r="D1349" i="1" s="1"/>
  <c r="O1348" i="1"/>
  <c r="E1348" i="1"/>
  <c r="F1349" i="1" s="1"/>
  <c r="C1336" i="1" l="1"/>
  <c r="K1291" i="1"/>
  <c r="L1291" i="1" s="1"/>
  <c r="M1291" i="1" s="1"/>
  <c r="N1291" i="1" s="1"/>
  <c r="J1292" i="1"/>
  <c r="H1292" i="1"/>
  <c r="G1293" i="1"/>
  <c r="B456" i="1"/>
  <c r="P457" i="1"/>
  <c r="B457" i="1" s="1"/>
  <c r="R457" i="1"/>
  <c r="V1349" i="1"/>
  <c r="U1349" i="1"/>
  <c r="S1348" i="1"/>
  <c r="T1348" i="1" s="1"/>
  <c r="A1350" i="1"/>
  <c r="D1350" i="1" s="1"/>
  <c r="O1349" i="1"/>
  <c r="E1349" i="1"/>
  <c r="F1350" i="1" s="1"/>
  <c r="C1337" i="1" l="1"/>
  <c r="G1294" i="1"/>
  <c r="H1293" i="1"/>
  <c r="K1292" i="1"/>
  <c r="L1292" i="1" s="1"/>
  <c r="M1292" i="1" s="1"/>
  <c r="N1292" i="1" s="1"/>
  <c r="J1293" i="1"/>
  <c r="R458" i="1"/>
  <c r="P458" i="1"/>
  <c r="V1350" i="1"/>
  <c r="U1350" i="1"/>
  <c r="S1349" i="1"/>
  <c r="T1349" i="1" s="1"/>
  <c r="O1350" i="1"/>
  <c r="E1350" i="1"/>
  <c r="F1351" i="1" s="1"/>
  <c r="A1351" i="1"/>
  <c r="D1351" i="1" s="1"/>
  <c r="C1338" i="1" l="1"/>
  <c r="K1293" i="1"/>
  <c r="L1293" i="1" s="1"/>
  <c r="M1293" i="1" s="1"/>
  <c r="N1293" i="1" s="1"/>
  <c r="J1294" i="1"/>
  <c r="G1295" i="1"/>
  <c r="H1294" i="1"/>
  <c r="B458" i="1"/>
  <c r="R459" i="1"/>
  <c r="P459" i="1"/>
  <c r="B459" i="1" s="1"/>
  <c r="V1351" i="1"/>
  <c r="U1351" i="1"/>
  <c r="S1350" i="1"/>
  <c r="T1350" i="1" s="1"/>
  <c r="A1352" i="1"/>
  <c r="D1352" i="1" s="1"/>
  <c r="O1351" i="1"/>
  <c r="E1351" i="1"/>
  <c r="F1352" i="1" s="1"/>
  <c r="C1339" i="1" l="1"/>
  <c r="G1296" i="1"/>
  <c r="H1295" i="1"/>
  <c r="K1294" i="1"/>
  <c r="L1294" i="1" s="1"/>
  <c r="M1294" i="1" s="1"/>
  <c r="N1294" i="1" s="1"/>
  <c r="J1295" i="1"/>
  <c r="R460" i="1"/>
  <c r="P461" i="1" s="1"/>
  <c r="P460" i="1"/>
  <c r="E1352" i="1"/>
  <c r="F1353" i="1" s="1"/>
  <c r="A1353" i="1"/>
  <c r="D1353" i="1" s="1"/>
  <c r="O1352" i="1"/>
  <c r="V1352" i="1"/>
  <c r="U1352" i="1"/>
  <c r="S1351" i="1"/>
  <c r="T1351" i="1" s="1"/>
  <c r="C1340" i="1" l="1"/>
  <c r="K1295" i="1"/>
  <c r="L1295" i="1" s="1"/>
  <c r="M1295" i="1" s="1"/>
  <c r="N1295" i="1" s="1"/>
  <c r="J1296" i="1"/>
  <c r="H1296" i="1"/>
  <c r="G1297" i="1"/>
  <c r="B460" i="1"/>
  <c r="R461" i="1"/>
  <c r="R462" i="1" s="1"/>
  <c r="P463" i="1" s="1"/>
  <c r="B461" i="1"/>
  <c r="U1353" i="1"/>
  <c r="S1352" i="1"/>
  <c r="T1352" i="1" s="1"/>
  <c r="V1353" i="1"/>
  <c r="A1354" i="1"/>
  <c r="D1354" i="1" s="1"/>
  <c r="E1353" i="1"/>
  <c r="F1354" i="1" s="1"/>
  <c r="O1353" i="1"/>
  <c r="C1341" i="1" l="1"/>
  <c r="H1297" i="1"/>
  <c r="G1298" i="1"/>
  <c r="K1296" i="1"/>
  <c r="L1296" i="1" s="1"/>
  <c r="M1296" i="1" s="1"/>
  <c r="N1296" i="1" s="1"/>
  <c r="J1297" i="1"/>
  <c r="P462" i="1"/>
  <c r="B462" i="1" s="1"/>
  <c r="R463" i="1"/>
  <c r="B463" i="1"/>
  <c r="E1354" i="1"/>
  <c r="F1355" i="1" s="1"/>
  <c r="A1355" i="1"/>
  <c r="D1355" i="1" s="1"/>
  <c r="O1354" i="1"/>
  <c r="V1354" i="1"/>
  <c r="U1354" i="1"/>
  <c r="S1353" i="1"/>
  <c r="T1353" i="1" s="1"/>
  <c r="C1342" i="1" l="1"/>
  <c r="K1297" i="1"/>
  <c r="L1297" i="1" s="1"/>
  <c r="M1297" i="1" s="1"/>
  <c r="N1297" i="1" s="1"/>
  <c r="J1298" i="1"/>
  <c r="H1298" i="1"/>
  <c r="G1299" i="1"/>
  <c r="P464" i="1"/>
  <c r="S1354" i="1"/>
  <c r="T1354" i="1" s="1"/>
  <c r="V1355" i="1"/>
  <c r="U1355" i="1"/>
  <c r="O1355" i="1"/>
  <c r="E1355" i="1"/>
  <c r="F1356" i="1" s="1"/>
  <c r="A1356" i="1"/>
  <c r="D1356" i="1" s="1"/>
  <c r="C1343" i="1" l="1"/>
  <c r="H1299" i="1"/>
  <c r="G1300" i="1"/>
  <c r="K1298" i="1"/>
  <c r="L1298" i="1" s="1"/>
  <c r="M1298" i="1" s="1"/>
  <c r="N1298" i="1" s="1"/>
  <c r="J1299" i="1"/>
  <c r="R464" i="1"/>
  <c r="B464" i="1"/>
  <c r="V1356" i="1"/>
  <c r="U1356" i="1"/>
  <c r="S1355" i="1"/>
  <c r="T1355" i="1" s="1"/>
  <c r="A1357" i="1"/>
  <c r="D1357" i="1" s="1"/>
  <c r="O1356" i="1"/>
  <c r="E1356" i="1"/>
  <c r="F1357" i="1" s="1"/>
  <c r="C1344" i="1" l="1"/>
  <c r="K1299" i="1"/>
  <c r="L1299" i="1" s="1"/>
  <c r="M1299" i="1" s="1"/>
  <c r="N1299" i="1" s="1"/>
  <c r="J1300" i="1"/>
  <c r="H1300" i="1"/>
  <c r="G1301" i="1"/>
  <c r="P465" i="1"/>
  <c r="R465" i="1"/>
  <c r="U1357" i="1"/>
  <c r="V1357" i="1"/>
  <c r="S1356" i="1"/>
  <c r="T1356" i="1" s="1"/>
  <c r="A1358" i="1"/>
  <c r="D1358" i="1" s="1"/>
  <c r="E1357" i="1"/>
  <c r="F1358" i="1" s="1"/>
  <c r="O1357" i="1"/>
  <c r="C1345" i="1" l="1"/>
  <c r="H1301" i="1"/>
  <c r="G1302" i="1"/>
  <c r="K1300" i="1"/>
  <c r="L1300" i="1" s="1"/>
  <c r="M1300" i="1" s="1"/>
  <c r="N1300" i="1" s="1"/>
  <c r="J1301" i="1"/>
  <c r="B465" i="1"/>
  <c r="P466" i="1"/>
  <c r="B466" i="1" s="1"/>
  <c r="R466" i="1"/>
  <c r="U1358" i="1"/>
  <c r="S1357" i="1"/>
  <c r="T1357" i="1" s="1"/>
  <c r="V1358" i="1"/>
  <c r="A1359" i="1"/>
  <c r="D1359" i="1" s="1"/>
  <c r="E1358" i="1"/>
  <c r="F1359" i="1" s="1"/>
  <c r="O1358" i="1"/>
  <c r="C1346" i="1" l="1"/>
  <c r="K1301" i="1"/>
  <c r="L1301" i="1" s="1"/>
  <c r="M1301" i="1" s="1"/>
  <c r="N1301" i="1" s="1"/>
  <c r="J1302" i="1"/>
  <c r="H1302" i="1"/>
  <c r="G1303" i="1"/>
  <c r="R467" i="1"/>
  <c r="P467" i="1"/>
  <c r="V1359" i="1"/>
  <c r="S1358" i="1"/>
  <c r="T1358" i="1" s="1"/>
  <c r="U1359" i="1"/>
  <c r="O1359" i="1"/>
  <c r="E1359" i="1"/>
  <c r="F1360" i="1" s="1"/>
  <c r="A1360" i="1"/>
  <c r="D1360" i="1" s="1"/>
  <c r="C1347" i="1" l="1"/>
  <c r="H1303" i="1"/>
  <c r="G1304" i="1"/>
  <c r="K1302" i="1"/>
  <c r="L1302" i="1" s="1"/>
  <c r="M1302" i="1" s="1"/>
  <c r="N1302" i="1" s="1"/>
  <c r="J1303" i="1"/>
  <c r="B467" i="1"/>
  <c r="R468" i="1"/>
  <c r="P468" i="1"/>
  <c r="B468" i="1" s="1"/>
  <c r="E1360" i="1"/>
  <c r="F1361" i="1" s="1"/>
  <c r="A1361" i="1"/>
  <c r="D1361" i="1" s="1"/>
  <c r="O1360" i="1"/>
  <c r="V1360" i="1"/>
  <c r="S1359" i="1"/>
  <c r="T1359" i="1" s="1"/>
  <c r="U1360" i="1"/>
  <c r="C1348" i="1" l="1"/>
  <c r="K1303" i="1"/>
  <c r="L1303" i="1" s="1"/>
  <c r="M1303" i="1" s="1"/>
  <c r="N1303" i="1" s="1"/>
  <c r="J1304" i="1"/>
  <c r="H1304" i="1"/>
  <c r="G1305" i="1"/>
  <c r="R469" i="1"/>
  <c r="P469" i="1"/>
  <c r="B469" i="1" s="1"/>
  <c r="U1361" i="1"/>
  <c r="S1360" i="1"/>
  <c r="T1360" i="1" s="1"/>
  <c r="V1361" i="1"/>
  <c r="A1362" i="1"/>
  <c r="D1362" i="1" s="1"/>
  <c r="O1361" i="1"/>
  <c r="E1361" i="1"/>
  <c r="F1362" i="1" s="1"/>
  <c r="C1349" i="1" l="1"/>
  <c r="H1305" i="1"/>
  <c r="G1306" i="1"/>
  <c r="K1304" i="1"/>
  <c r="L1304" i="1" s="1"/>
  <c r="M1304" i="1" s="1"/>
  <c r="N1304" i="1" s="1"/>
  <c r="J1305" i="1"/>
  <c r="R470" i="1"/>
  <c r="P470" i="1"/>
  <c r="B470" i="1" s="1"/>
  <c r="S1361" i="1"/>
  <c r="T1361" i="1" s="1"/>
  <c r="V1362" i="1"/>
  <c r="U1362" i="1"/>
  <c r="A1363" i="1"/>
  <c r="D1363" i="1" s="1"/>
  <c r="O1362" i="1"/>
  <c r="E1362" i="1"/>
  <c r="F1363" i="1" s="1"/>
  <c r="C1350" i="1" l="1"/>
  <c r="K1305" i="1"/>
  <c r="L1305" i="1" s="1"/>
  <c r="M1305" i="1" s="1"/>
  <c r="N1305" i="1" s="1"/>
  <c r="J1306" i="1"/>
  <c r="H1306" i="1"/>
  <c r="G1307" i="1"/>
  <c r="R471" i="1"/>
  <c r="P472" i="1" s="1"/>
  <c r="P471" i="1"/>
  <c r="B471" i="1" s="1"/>
  <c r="O1363" i="1"/>
  <c r="E1363" i="1"/>
  <c r="F1364" i="1" s="1"/>
  <c r="A1364" i="1"/>
  <c r="D1364" i="1" s="1"/>
  <c r="V1363" i="1"/>
  <c r="U1363" i="1"/>
  <c r="S1362" i="1"/>
  <c r="T1362" i="1" s="1"/>
  <c r="C1351" i="1" l="1"/>
  <c r="H1307" i="1"/>
  <c r="G1308" i="1"/>
  <c r="K1306" i="1"/>
  <c r="L1306" i="1" s="1"/>
  <c r="M1306" i="1" s="1"/>
  <c r="N1306" i="1" s="1"/>
  <c r="J1307" i="1"/>
  <c r="R472" i="1"/>
  <c r="R473" i="1" s="1"/>
  <c r="P474" i="1" s="1"/>
  <c r="B472" i="1"/>
  <c r="V1364" i="1"/>
  <c r="U1364" i="1"/>
  <c r="S1363" i="1"/>
  <c r="T1363" i="1" s="1"/>
  <c r="A1365" i="1"/>
  <c r="D1365" i="1" s="1"/>
  <c r="O1364" i="1"/>
  <c r="E1364" i="1"/>
  <c r="F1365" i="1" s="1"/>
  <c r="C1352" i="1" l="1"/>
  <c r="H1308" i="1"/>
  <c r="G1309" i="1"/>
  <c r="K1307" i="1"/>
  <c r="L1307" i="1" s="1"/>
  <c r="M1307" i="1" s="1"/>
  <c r="N1307" i="1" s="1"/>
  <c r="J1308" i="1"/>
  <c r="P473" i="1"/>
  <c r="B473" i="1" s="1"/>
  <c r="R474" i="1"/>
  <c r="R475" i="1" s="1"/>
  <c r="R476" i="1" s="1"/>
  <c r="B474" i="1"/>
  <c r="S1364" i="1"/>
  <c r="T1364" i="1" s="1"/>
  <c r="U1365" i="1"/>
  <c r="V1365" i="1"/>
  <c r="O1365" i="1"/>
  <c r="A1366" i="1"/>
  <c r="D1366" i="1" s="1"/>
  <c r="E1365" i="1"/>
  <c r="F1366" i="1" s="1"/>
  <c r="C1353" i="1" l="1"/>
  <c r="K1308" i="1"/>
  <c r="L1308" i="1" s="1"/>
  <c r="M1308" i="1" s="1"/>
  <c r="N1308" i="1" s="1"/>
  <c r="J1309" i="1"/>
  <c r="H1309" i="1"/>
  <c r="G1310" i="1"/>
  <c r="P476" i="1"/>
  <c r="B476" i="1" s="1"/>
  <c r="P475" i="1"/>
  <c r="B475" i="1" s="1"/>
  <c r="V1366" i="1"/>
  <c r="U1366" i="1"/>
  <c r="S1365" i="1"/>
  <c r="T1365" i="1" s="1"/>
  <c r="O1366" i="1"/>
  <c r="E1366" i="1"/>
  <c r="F1367" i="1" s="1"/>
  <c r="A1367" i="1"/>
  <c r="D1367" i="1" s="1"/>
  <c r="R477" i="1"/>
  <c r="P477" i="1"/>
  <c r="C1354" i="1" l="1"/>
  <c r="H1310" i="1"/>
  <c r="G1311" i="1"/>
  <c r="K1309" i="1"/>
  <c r="L1309" i="1" s="1"/>
  <c r="M1309" i="1" s="1"/>
  <c r="N1309" i="1" s="1"/>
  <c r="J1310" i="1"/>
  <c r="B477" i="1"/>
  <c r="E1367" i="1"/>
  <c r="F1368" i="1" s="1"/>
  <c r="O1367" i="1"/>
  <c r="A1368" i="1"/>
  <c r="D1368" i="1" s="1"/>
  <c r="V1367" i="1"/>
  <c r="U1367" i="1"/>
  <c r="S1366" i="1"/>
  <c r="T1366" i="1" s="1"/>
  <c r="R478" i="1"/>
  <c r="P479" i="1" s="1"/>
  <c r="P478" i="1"/>
  <c r="B478" i="1" s="1"/>
  <c r="C1355" i="1" l="1"/>
  <c r="H1311" i="1"/>
  <c r="G1312" i="1"/>
  <c r="K1310" i="1"/>
  <c r="L1310" i="1" s="1"/>
  <c r="M1310" i="1" s="1"/>
  <c r="N1310" i="1" s="1"/>
  <c r="J1311" i="1"/>
  <c r="R479" i="1"/>
  <c r="P480" i="1" s="1"/>
  <c r="B479" i="1"/>
  <c r="A1369" i="1"/>
  <c r="D1369" i="1" s="1"/>
  <c r="O1368" i="1"/>
  <c r="E1368" i="1"/>
  <c r="F1369" i="1" s="1"/>
  <c r="S1367" i="1"/>
  <c r="T1367" i="1" s="1"/>
  <c r="V1368" i="1"/>
  <c r="U1368" i="1"/>
  <c r="C1356" i="1" l="1"/>
  <c r="H1312" i="1"/>
  <c r="G1313" i="1"/>
  <c r="K1311" i="1"/>
  <c r="L1311" i="1" s="1"/>
  <c r="M1311" i="1" s="1"/>
  <c r="N1311" i="1" s="1"/>
  <c r="J1312" i="1"/>
  <c r="R480" i="1"/>
  <c r="R481" i="1" s="1"/>
  <c r="B480" i="1"/>
  <c r="U1369" i="1"/>
  <c r="S1368" i="1"/>
  <c r="T1368" i="1" s="1"/>
  <c r="V1369" i="1"/>
  <c r="O1369" i="1"/>
  <c r="A1370" i="1"/>
  <c r="D1370" i="1" s="1"/>
  <c r="E1369" i="1"/>
  <c r="F1370" i="1" s="1"/>
  <c r="C1357" i="1" l="1"/>
  <c r="K1312" i="1"/>
  <c r="L1312" i="1" s="1"/>
  <c r="M1312" i="1" s="1"/>
  <c r="N1312" i="1" s="1"/>
  <c r="J1313" i="1"/>
  <c r="H1313" i="1"/>
  <c r="G1314" i="1"/>
  <c r="P481" i="1"/>
  <c r="B481" i="1" s="1"/>
  <c r="V1370" i="1"/>
  <c r="U1370" i="1"/>
  <c r="S1369" i="1"/>
  <c r="T1369" i="1" s="1"/>
  <c r="A1371" i="1"/>
  <c r="D1371" i="1" s="1"/>
  <c r="O1370" i="1"/>
  <c r="E1370" i="1"/>
  <c r="F1371" i="1" s="1"/>
  <c r="R482" i="1"/>
  <c r="P482" i="1"/>
  <c r="B482" i="1" s="1"/>
  <c r="C1358" i="1" l="1"/>
  <c r="H1314" i="1"/>
  <c r="G1315" i="1"/>
  <c r="K1313" i="1"/>
  <c r="L1313" i="1" s="1"/>
  <c r="M1313" i="1" s="1"/>
  <c r="N1313" i="1" s="1"/>
  <c r="J1314" i="1"/>
  <c r="V1371" i="1"/>
  <c r="U1371" i="1"/>
  <c r="S1370" i="1"/>
  <c r="T1370" i="1" s="1"/>
  <c r="E1371" i="1"/>
  <c r="F1372" i="1" s="1"/>
  <c r="A1372" i="1"/>
  <c r="D1372" i="1" s="1"/>
  <c r="O1371" i="1"/>
  <c r="R483" i="1"/>
  <c r="P483" i="1"/>
  <c r="B483" i="1" s="1"/>
  <c r="C1359" i="1" l="1"/>
  <c r="K1314" i="1"/>
  <c r="L1314" i="1" s="1"/>
  <c r="M1314" i="1" s="1"/>
  <c r="N1314" i="1" s="1"/>
  <c r="J1315" i="1"/>
  <c r="H1315" i="1"/>
  <c r="G1316" i="1"/>
  <c r="S1371" i="1"/>
  <c r="T1371" i="1" s="1"/>
  <c r="V1372" i="1"/>
  <c r="U1372" i="1"/>
  <c r="E1372" i="1"/>
  <c r="F1373" i="1" s="1"/>
  <c r="A1373" i="1"/>
  <c r="D1373" i="1" s="1"/>
  <c r="O1372" i="1"/>
  <c r="R484" i="1"/>
  <c r="P484" i="1"/>
  <c r="C1360" i="1" l="1"/>
  <c r="H1316" i="1"/>
  <c r="G1317" i="1"/>
  <c r="K1315" i="1"/>
  <c r="L1315" i="1" s="1"/>
  <c r="M1315" i="1" s="1"/>
  <c r="N1315" i="1" s="1"/>
  <c r="J1316" i="1"/>
  <c r="B484" i="1"/>
  <c r="U1373" i="1"/>
  <c r="S1372" i="1"/>
  <c r="T1372" i="1" s="1"/>
  <c r="V1373" i="1"/>
  <c r="O1373" i="1"/>
  <c r="E1373" i="1"/>
  <c r="F1374" i="1" s="1"/>
  <c r="A1374" i="1"/>
  <c r="D1374" i="1" s="1"/>
  <c r="R485" i="1"/>
  <c r="P485" i="1"/>
  <c r="B485" i="1" s="1"/>
  <c r="C1361" i="1" l="1"/>
  <c r="K1316" i="1"/>
  <c r="L1316" i="1" s="1"/>
  <c r="M1316" i="1" s="1"/>
  <c r="N1316" i="1" s="1"/>
  <c r="J1317" i="1"/>
  <c r="H1317" i="1"/>
  <c r="G1318" i="1"/>
  <c r="A1375" i="1"/>
  <c r="D1375" i="1" s="1"/>
  <c r="O1374" i="1"/>
  <c r="E1374" i="1"/>
  <c r="F1375" i="1" s="1"/>
  <c r="V1374" i="1"/>
  <c r="U1374" i="1"/>
  <c r="S1373" i="1"/>
  <c r="T1373" i="1" s="1"/>
  <c r="R486" i="1"/>
  <c r="P486" i="1"/>
  <c r="C1362" i="1" l="1"/>
  <c r="H1318" i="1"/>
  <c r="G1319" i="1"/>
  <c r="K1317" i="1"/>
  <c r="L1317" i="1" s="1"/>
  <c r="M1317" i="1" s="1"/>
  <c r="N1317" i="1" s="1"/>
  <c r="J1318" i="1"/>
  <c r="B486" i="1"/>
  <c r="V1375" i="1"/>
  <c r="U1375" i="1"/>
  <c r="S1374" i="1"/>
  <c r="T1374" i="1" s="1"/>
  <c r="E1375" i="1"/>
  <c r="F1376" i="1" s="1"/>
  <c r="O1375" i="1"/>
  <c r="A1376" i="1"/>
  <c r="D1376" i="1" s="1"/>
  <c r="R487" i="1"/>
  <c r="P487" i="1"/>
  <c r="B487" i="1" s="1"/>
  <c r="C1363" i="1" l="1"/>
  <c r="K1318" i="1"/>
  <c r="L1318" i="1" s="1"/>
  <c r="M1318" i="1" s="1"/>
  <c r="N1318" i="1" s="1"/>
  <c r="J1319" i="1"/>
  <c r="H1319" i="1"/>
  <c r="G1320" i="1"/>
  <c r="E1376" i="1"/>
  <c r="F1377" i="1" s="1"/>
  <c r="O1376" i="1"/>
  <c r="A1377" i="1"/>
  <c r="D1377" i="1" s="1"/>
  <c r="V1376" i="1"/>
  <c r="U1376" i="1"/>
  <c r="S1375" i="1"/>
  <c r="T1375" i="1" s="1"/>
  <c r="R488" i="1"/>
  <c r="P488" i="1"/>
  <c r="C1364" i="1" l="1"/>
  <c r="H1320" i="1"/>
  <c r="G1321" i="1"/>
  <c r="K1319" i="1"/>
  <c r="L1319" i="1" s="1"/>
  <c r="M1319" i="1" s="1"/>
  <c r="N1319" i="1" s="1"/>
  <c r="J1320" i="1"/>
  <c r="B488" i="1"/>
  <c r="O1377" i="1"/>
  <c r="E1377" i="1"/>
  <c r="F1378" i="1" s="1"/>
  <c r="A1378" i="1"/>
  <c r="D1378" i="1" s="1"/>
  <c r="U1377" i="1"/>
  <c r="S1376" i="1"/>
  <c r="T1376" i="1" s="1"/>
  <c r="V1377" i="1"/>
  <c r="R489" i="1"/>
  <c r="P489" i="1"/>
  <c r="B489" i="1" s="1"/>
  <c r="C1365" i="1" l="1"/>
  <c r="K1320" i="1"/>
  <c r="L1320" i="1" s="1"/>
  <c r="M1320" i="1" s="1"/>
  <c r="N1320" i="1" s="1"/>
  <c r="J1321" i="1"/>
  <c r="H1321" i="1"/>
  <c r="G1322" i="1"/>
  <c r="E1378" i="1"/>
  <c r="F1379" i="1" s="1"/>
  <c r="A1379" i="1"/>
  <c r="D1379" i="1" s="1"/>
  <c r="O1378" i="1"/>
  <c r="V1378" i="1"/>
  <c r="U1378" i="1"/>
  <c r="S1377" i="1"/>
  <c r="T1377" i="1" s="1"/>
  <c r="R490" i="1"/>
  <c r="P490" i="1"/>
  <c r="B490" i="1" s="1"/>
  <c r="C1366" i="1" l="1"/>
  <c r="H1322" i="1"/>
  <c r="G1323" i="1"/>
  <c r="K1321" i="1"/>
  <c r="L1321" i="1" s="1"/>
  <c r="M1321" i="1" s="1"/>
  <c r="N1321" i="1" s="1"/>
  <c r="J1322" i="1"/>
  <c r="V1379" i="1"/>
  <c r="U1379" i="1"/>
  <c r="S1378" i="1"/>
  <c r="T1378" i="1" s="1"/>
  <c r="E1379" i="1"/>
  <c r="F1380" i="1" s="1"/>
  <c r="A1380" i="1"/>
  <c r="D1380" i="1" s="1"/>
  <c r="O1379" i="1"/>
  <c r="P491" i="1"/>
  <c r="C1367" i="1" l="1"/>
  <c r="K1322" i="1"/>
  <c r="L1322" i="1" s="1"/>
  <c r="M1322" i="1" s="1"/>
  <c r="N1322" i="1" s="1"/>
  <c r="J1323" i="1"/>
  <c r="H1323" i="1"/>
  <c r="G1324" i="1"/>
  <c r="R491" i="1"/>
  <c r="P492" i="1" s="1"/>
  <c r="B491" i="1"/>
  <c r="V1380" i="1"/>
  <c r="U1380" i="1"/>
  <c r="S1379" i="1"/>
  <c r="T1379" i="1" s="1"/>
  <c r="O1380" i="1"/>
  <c r="E1380" i="1"/>
  <c r="F1381" i="1" s="1"/>
  <c r="A1381" i="1"/>
  <c r="D1381" i="1" s="1"/>
  <c r="C1368" i="1" l="1"/>
  <c r="H1324" i="1"/>
  <c r="G1325" i="1"/>
  <c r="K1323" i="1"/>
  <c r="L1323" i="1" s="1"/>
  <c r="M1323" i="1" s="1"/>
  <c r="N1323" i="1" s="1"/>
  <c r="J1324" i="1"/>
  <c r="R492" i="1"/>
  <c r="P493" i="1" s="1"/>
  <c r="B492" i="1"/>
  <c r="U1381" i="1"/>
  <c r="S1380" i="1"/>
  <c r="T1380" i="1" s="1"/>
  <c r="V1381" i="1"/>
  <c r="O1381" i="1"/>
  <c r="E1381" i="1"/>
  <c r="F1382" i="1" s="1"/>
  <c r="A1382" i="1"/>
  <c r="D1382" i="1" s="1"/>
  <c r="C1369" i="1" l="1"/>
  <c r="H1325" i="1"/>
  <c r="G1326" i="1"/>
  <c r="K1324" i="1"/>
  <c r="L1324" i="1" s="1"/>
  <c r="M1324" i="1" s="1"/>
  <c r="N1324" i="1" s="1"/>
  <c r="J1325" i="1"/>
  <c r="R493" i="1"/>
  <c r="P494" i="1" s="1"/>
  <c r="B494" i="1" s="1"/>
  <c r="B493" i="1"/>
  <c r="V1382" i="1"/>
  <c r="U1382" i="1"/>
  <c r="S1381" i="1"/>
  <c r="T1381" i="1" s="1"/>
  <c r="O1382" i="1"/>
  <c r="A1383" i="1"/>
  <c r="D1383" i="1" s="1"/>
  <c r="E1382" i="1"/>
  <c r="F1383" i="1" s="1"/>
  <c r="C1370" i="1" l="1"/>
  <c r="K1325" i="1"/>
  <c r="L1325" i="1" s="1"/>
  <c r="M1325" i="1" s="1"/>
  <c r="N1325" i="1" s="1"/>
  <c r="J1326" i="1"/>
  <c r="H1326" i="1"/>
  <c r="G1327" i="1"/>
  <c r="R494" i="1"/>
  <c r="R495" i="1" s="1"/>
  <c r="A1384" i="1"/>
  <c r="D1384" i="1" s="1"/>
  <c r="O1383" i="1"/>
  <c r="E1383" i="1"/>
  <c r="F1384" i="1" s="1"/>
  <c r="V1383" i="1"/>
  <c r="S1382" i="1"/>
  <c r="T1382" i="1" s="1"/>
  <c r="U1383" i="1"/>
  <c r="C1371" i="1" l="1"/>
  <c r="H1327" i="1"/>
  <c r="G1328" i="1"/>
  <c r="K1326" i="1"/>
  <c r="L1326" i="1" s="1"/>
  <c r="M1326" i="1" s="1"/>
  <c r="N1326" i="1" s="1"/>
  <c r="J1327" i="1"/>
  <c r="P495" i="1"/>
  <c r="B495" i="1" s="1"/>
  <c r="E1384" i="1"/>
  <c r="F1385" i="1" s="1"/>
  <c r="O1384" i="1"/>
  <c r="A1385" i="1"/>
  <c r="D1385" i="1" s="1"/>
  <c r="V1384" i="1"/>
  <c r="U1384" i="1"/>
  <c r="S1383" i="1"/>
  <c r="T1383" i="1" s="1"/>
  <c r="R496" i="1"/>
  <c r="P496" i="1"/>
  <c r="B496" i="1" s="1"/>
  <c r="C1372" i="1" l="1"/>
  <c r="K1327" i="1"/>
  <c r="L1327" i="1" s="1"/>
  <c r="M1327" i="1" s="1"/>
  <c r="N1327" i="1" s="1"/>
  <c r="J1328" i="1"/>
  <c r="H1328" i="1"/>
  <c r="G1329" i="1"/>
  <c r="O1385" i="1"/>
  <c r="E1385" i="1"/>
  <c r="F1386" i="1" s="1"/>
  <c r="A1386" i="1"/>
  <c r="D1386" i="1" s="1"/>
  <c r="U1385" i="1"/>
  <c r="S1384" i="1"/>
  <c r="T1384" i="1" s="1"/>
  <c r="V1385" i="1"/>
  <c r="R497" i="1"/>
  <c r="P497" i="1"/>
  <c r="B497" i="1" s="1"/>
  <c r="C1373" i="1" l="1"/>
  <c r="G1330" i="1"/>
  <c r="H1329" i="1"/>
  <c r="K1328" i="1"/>
  <c r="L1328" i="1" s="1"/>
  <c r="M1328" i="1" s="1"/>
  <c r="N1328" i="1" s="1"/>
  <c r="J1329" i="1"/>
  <c r="A1387" i="1"/>
  <c r="D1387" i="1" s="1"/>
  <c r="O1386" i="1"/>
  <c r="E1386" i="1"/>
  <c r="F1387" i="1" s="1"/>
  <c r="V1386" i="1"/>
  <c r="U1386" i="1"/>
  <c r="S1385" i="1"/>
  <c r="T1385" i="1" s="1"/>
  <c r="R498" i="1"/>
  <c r="P498" i="1"/>
  <c r="C1374" i="1" l="1"/>
  <c r="K1329" i="1"/>
  <c r="L1329" i="1" s="1"/>
  <c r="M1329" i="1" s="1"/>
  <c r="N1329" i="1" s="1"/>
  <c r="J1330" i="1"/>
  <c r="H1330" i="1"/>
  <c r="G1331" i="1"/>
  <c r="B498" i="1"/>
  <c r="S1386" i="1"/>
  <c r="T1386" i="1" s="1"/>
  <c r="V1387" i="1"/>
  <c r="U1387" i="1"/>
  <c r="A1388" i="1"/>
  <c r="D1388" i="1" s="1"/>
  <c r="O1387" i="1"/>
  <c r="E1387" i="1"/>
  <c r="F1388" i="1" s="1"/>
  <c r="R499" i="1"/>
  <c r="P499" i="1"/>
  <c r="B499" i="1" s="1"/>
  <c r="C1375" i="1" l="1"/>
  <c r="H1331" i="1"/>
  <c r="G1332" i="1"/>
  <c r="K1330" i="1"/>
  <c r="L1330" i="1" s="1"/>
  <c r="M1330" i="1" s="1"/>
  <c r="N1330" i="1" s="1"/>
  <c r="J1331" i="1"/>
  <c r="V1388" i="1"/>
  <c r="U1388" i="1"/>
  <c r="S1387" i="1"/>
  <c r="T1387" i="1" s="1"/>
  <c r="O1388" i="1"/>
  <c r="A1389" i="1"/>
  <c r="D1389" i="1" s="1"/>
  <c r="E1388" i="1"/>
  <c r="F1389" i="1" s="1"/>
  <c r="R500" i="1"/>
  <c r="P500" i="1"/>
  <c r="C1376" i="1" l="1"/>
  <c r="H1332" i="1"/>
  <c r="G1333" i="1"/>
  <c r="K1331" i="1"/>
  <c r="L1331" i="1" s="1"/>
  <c r="M1331" i="1" s="1"/>
  <c r="N1331" i="1" s="1"/>
  <c r="J1332" i="1"/>
  <c r="B500" i="1"/>
  <c r="U1389" i="1"/>
  <c r="S1388" i="1"/>
  <c r="T1388" i="1" s="1"/>
  <c r="V1389" i="1"/>
  <c r="A1390" i="1"/>
  <c r="D1390" i="1" s="1"/>
  <c r="E1389" i="1"/>
  <c r="F1390" i="1" s="1"/>
  <c r="O1389" i="1"/>
  <c r="P501" i="1"/>
  <c r="C1377" i="1" l="1"/>
  <c r="H1333" i="1"/>
  <c r="G1334" i="1"/>
  <c r="K1332" i="1"/>
  <c r="L1332" i="1" s="1"/>
  <c r="M1332" i="1" s="1"/>
  <c r="N1332" i="1" s="1"/>
  <c r="J1333" i="1"/>
  <c r="R501" i="1"/>
  <c r="P502" i="1" s="1"/>
  <c r="B501" i="1"/>
  <c r="V1390" i="1"/>
  <c r="U1390" i="1"/>
  <c r="S1389" i="1"/>
  <c r="T1389" i="1" s="1"/>
  <c r="E1390" i="1"/>
  <c r="F1391" i="1" s="1"/>
  <c r="A1391" i="1"/>
  <c r="D1391" i="1" s="1"/>
  <c r="O1390" i="1"/>
  <c r="C1378" i="1" l="1"/>
  <c r="K1333" i="1"/>
  <c r="L1333" i="1" s="1"/>
  <c r="M1333" i="1" s="1"/>
  <c r="N1333" i="1" s="1"/>
  <c r="J1334" i="1"/>
  <c r="H1334" i="1"/>
  <c r="G1335" i="1"/>
  <c r="R502" i="1"/>
  <c r="P503" i="1" s="1"/>
  <c r="B503" i="1" s="1"/>
  <c r="B502" i="1"/>
  <c r="V1391" i="1"/>
  <c r="U1391" i="1"/>
  <c r="S1390" i="1"/>
  <c r="T1390" i="1" s="1"/>
  <c r="A1392" i="1"/>
  <c r="D1392" i="1" s="1"/>
  <c r="O1391" i="1"/>
  <c r="E1391" i="1"/>
  <c r="F1392" i="1" s="1"/>
  <c r="C1379" i="1" l="1"/>
  <c r="H1335" i="1"/>
  <c r="G1336" i="1"/>
  <c r="K1334" i="1"/>
  <c r="L1334" i="1" s="1"/>
  <c r="M1334" i="1" s="1"/>
  <c r="N1334" i="1" s="1"/>
  <c r="J1335" i="1"/>
  <c r="R503" i="1"/>
  <c r="R504" i="1" s="1"/>
  <c r="V1392" i="1"/>
  <c r="U1392" i="1"/>
  <c r="S1391" i="1"/>
  <c r="T1391" i="1" s="1"/>
  <c r="O1392" i="1"/>
  <c r="E1392" i="1"/>
  <c r="F1393" i="1" s="1"/>
  <c r="A1393" i="1"/>
  <c r="D1393" i="1" s="1"/>
  <c r="C1380" i="1" l="1"/>
  <c r="K1335" i="1"/>
  <c r="L1335" i="1" s="1"/>
  <c r="M1335" i="1" s="1"/>
  <c r="N1335" i="1" s="1"/>
  <c r="J1336" i="1"/>
  <c r="H1336" i="1"/>
  <c r="G1337" i="1"/>
  <c r="P504" i="1"/>
  <c r="B504" i="1" s="1"/>
  <c r="V1393" i="1"/>
  <c r="U1393" i="1"/>
  <c r="S1392" i="1"/>
  <c r="T1392" i="1" s="1"/>
  <c r="E1393" i="1"/>
  <c r="F1394" i="1" s="1"/>
  <c r="A1394" i="1"/>
  <c r="D1394" i="1" s="1"/>
  <c r="O1393" i="1"/>
  <c r="R505" i="1"/>
  <c r="P505" i="1"/>
  <c r="C1381" i="1" l="1"/>
  <c r="H1337" i="1"/>
  <c r="G1338" i="1"/>
  <c r="K1336" i="1"/>
  <c r="L1336" i="1" s="1"/>
  <c r="M1336" i="1" s="1"/>
  <c r="N1336" i="1" s="1"/>
  <c r="J1337" i="1"/>
  <c r="B505" i="1"/>
  <c r="V1394" i="1"/>
  <c r="U1394" i="1"/>
  <c r="S1393" i="1"/>
  <c r="T1393" i="1" s="1"/>
  <c r="E1394" i="1"/>
  <c r="F1395" i="1" s="1"/>
  <c r="O1394" i="1"/>
  <c r="A1395" i="1"/>
  <c r="D1395" i="1" s="1"/>
  <c r="P506" i="1"/>
  <c r="C1382" i="1" l="1"/>
  <c r="H1338" i="1"/>
  <c r="G1339" i="1"/>
  <c r="K1337" i="1"/>
  <c r="L1337" i="1" s="1"/>
  <c r="M1337" i="1" s="1"/>
  <c r="N1337" i="1" s="1"/>
  <c r="J1338" i="1"/>
  <c r="R506" i="1"/>
  <c r="R507" i="1" s="1"/>
  <c r="P508" i="1" s="1"/>
  <c r="B506" i="1"/>
  <c r="A1396" i="1"/>
  <c r="D1396" i="1" s="1"/>
  <c r="O1395" i="1"/>
  <c r="E1395" i="1"/>
  <c r="F1396" i="1" s="1"/>
  <c r="V1395" i="1"/>
  <c r="U1395" i="1"/>
  <c r="S1394" i="1"/>
  <c r="T1394" i="1" s="1"/>
  <c r="C1383" i="1" l="1"/>
  <c r="K1338" i="1"/>
  <c r="L1338" i="1" s="1"/>
  <c r="M1338" i="1" s="1"/>
  <c r="N1338" i="1" s="1"/>
  <c r="J1339" i="1"/>
  <c r="H1339" i="1"/>
  <c r="G1340" i="1"/>
  <c r="P507" i="1"/>
  <c r="B507" i="1" s="1"/>
  <c r="R508" i="1"/>
  <c r="R509" i="1" s="1"/>
  <c r="B508" i="1"/>
  <c r="V1396" i="1"/>
  <c r="U1396" i="1"/>
  <c r="S1395" i="1"/>
  <c r="T1395" i="1" s="1"/>
  <c r="O1396" i="1"/>
  <c r="E1396" i="1"/>
  <c r="F1397" i="1" s="1"/>
  <c r="A1397" i="1"/>
  <c r="D1397" i="1" s="1"/>
  <c r="C1384" i="1" l="1"/>
  <c r="H1340" i="1"/>
  <c r="G1341" i="1"/>
  <c r="K1339" i="1"/>
  <c r="L1339" i="1" s="1"/>
  <c r="M1339" i="1" s="1"/>
  <c r="N1339" i="1" s="1"/>
  <c r="J1340" i="1"/>
  <c r="P509" i="1"/>
  <c r="B509" i="1" s="1"/>
  <c r="V1397" i="1"/>
  <c r="U1397" i="1"/>
  <c r="S1396" i="1"/>
  <c r="T1396" i="1" s="1"/>
  <c r="E1397" i="1"/>
  <c r="F1398" i="1" s="1"/>
  <c r="A1398" i="1"/>
  <c r="D1398" i="1" s="1"/>
  <c r="O1397" i="1"/>
  <c r="R510" i="1"/>
  <c r="P510" i="1"/>
  <c r="B510" i="1" s="1"/>
  <c r="C1385" i="1" l="1"/>
  <c r="K1340" i="1"/>
  <c r="L1340" i="1" s="1"/>
  <c r="M1340" i="1" s="1"/>
  <c r="N1340" i="1" s="1"/>
  <c r="J1341" i="1"/>
  <c r="H1341" i="1"/>
  <c r="G1342" i="1"/>
  <c r="V1398" i="1"/>
  <c r="U1398" i="1"/>
  <c r="S1397" i="1"/>
  <c r="T1397" i="1" s="1"/>
  <c r="E1398" i="1"/>
  <c r="F1399" i="1" s="1"/>
  <c r="O1398" i="1"/>
  <c r="A1399" i="1"/>
  <c r="D1399" i="1" s="1"/>
  <c r="R511" i="1"/>
  <c r="P511" i="1"/>
  <c r="B511" i="1" s="1"/>
  <c r="C1386" i="1" l="1"/>
  <c r="H1342" i="1"/>
  <c r="G1343" i="1"/>
  <c r="K1341" i="1"/>
  <c r="L1341" i="1" s="1"/>
  <c r="M1341" i="1" s="1"/>
  <c r="N1341" i="1" s="1"/>
  <c r="J1342" i="1"/>
  <c r="V1399" i="1"/>
  <c r="U1399" i="1"/>
  <c r="S1398" i="1"/>
  <c r="T1398" i="1" s="1"/>
  <c r="O1399" i="1"/>
  <c r="E1399" i="1"/>
  <c r="F1400" i="1" s="1"/>
  <c r="A1400" i="1"/>
  <c r="D1400" i="1" s="1"/>
  <c r="R512" i="1"/>
  <c r="P512" i="1"/>
  <c r="C1387" i="1" l="1"/>
  <c r="K1342" i="1"/>
  <c r="L1342" i="1" s="1"/>
  <c r="M1342" i="1" s="1"/>
  <c r="N1342" i="1" s="1"/>
  <c r="J1343" i="1"/>
  <c r="H1343" i="1"/>
  <c r="G1344" i="1"/>
  <c r="B512" i="1"/>
  <c r="V1400" i="1"/>
  <c r="U1400" i="1"/>
  <c r="S1399" i="1"/>
  <c r="T1399" i="1" s="1"/>
  <c r="O1400" i="1"/>
  <c r="E1400" i="1"/>
  <c r="F1401" i="1" s="1"/>
  <c r="A1401" i="1"/>
  <c r="D1401" i="1" s="1"/>
  <c r="R513" i="1"/>
  <c r="P513" i="1"/>
  <c r="B513" i="1" s="1"/>
  <c r="C1388" i="1" l="1"/>
  <c r="H1344" i="1"/>
  <c r="G1345" i="1"/>
  <c r="K1343" i="1"/>
  <c r="L1343" i="1" s="1"/>
  <c r="M1343" i="1" s="1"/>
  <c r="N1343" i="1" s="1"/>
  <c r="J1344" i="1"/>
  <c r="U1401" i="1"/>
  <c r="V1401" i="1"/>
  <c r="S1400" i="1"/>
  <c r="T1400" i="1" s="1"/>
  <c r="E1401" i="1"/>
  <c r="F1402" i="1" s="1"/>
  <c r="A1402" i="1"/>
  <c r="D1402" i="1" s="1"/>
  <c r="O1401" i="1"/>
  <c r="R514" i="1"/>
  <c r="P514" i="1"/>
  <c r="C1389" i="1" l="1"/>
  <c r="K1344" i="1"/>
  <c r="L1344" i="1" s="1"/>
  <c r="M1344" i="1" s="1"/>
  <c r="N1344" i="1" s="1"/>
  <c r="J1345" i="1"/>
  <c r="H1345" i="1"/>
  <c r="G1346" i="1"/>
  <c r="B514" i="1"/>
  <c r="V1402" i="1"/>
  <c r="U1402" i="1"/>
  <c r="S1401" i="1"/>
  <c r="T1401" i="1" s="1"/>
  <c r="A1403" i="1"/>
  <c r="D1403" i="1" s="1"/>
  <c r="O1402" i="1"/>
  <c r="E1402" i="1"/>
  <c r="F1403" i="1" s="1"/>
  <c r="R515" i="1"/>
  <c r="P515" i="1"/>
  <c r="B515" i="1" s="1"/>
  <c r="C1390" i="1" l="1"/>
  <c r="H1346" i="1"/>
  <c r="G1347" i="1"/>
  <c r="K1345" i="1"/>
  <c r="L1345" i="1" s="1"/>
  <c r="M1345" i="1" s="1"/>
  <c r="N1345" i="1" s="1"/>
  <c r="J1346" i="1"/>
  <c r="V1403" i="1"/>
  <c r="U1403" i="1"/>
  <c r="S1402" i="1"/>
  <c r="T1402" i="1" s="1"/>
  <c r="A1404" i="1"/>
  <c r="D1404" i="1" s="1"/>
  <c r="O1403" i="1"/>
  <c r="E1403" i="1"/>
  <c r="F1404" i="1" s="1"/>
  <c r="R516" i="1"/>
  <c r="P516" i="1"/>
  <c r="B516" i="1" s="1"/>
  <c r="C1391" i="1" l="1"/>
  <c r="K1346" i="1"/>
  <c r="L1346" i="1" s="1"/>
  <c r="M1346" i="1" s="1"/>
  <c r="N1346" i="1" s="1"/>
  <c r="J1347" i="1"/>
  <c r="H1347" i="1"/>
  <c r="G1348" i="1"/>
  <c r="V1404" i="1"/>
  <c r="U1404" i="1"/>
  <c r="S1403" i="1"/>
  <c r="T1403" i="1" s="1"/>
  <c r="O1404" i="1"/>
  <c r="A1405" i="1"/>
  <c r="D1405" i="1" s="1"/>
  <c r="E1404" i="1"/>
  <c r="F1405" i="1" s="1"/>
  <c r="R517" i="1"/>
  <c r="P517" i="1"/>
  <c r="B517" i="1" s="1"/>
  <c r="C1392" i="1" l="1"/>
  <c r="H1348" i="1"/>
  <c r="G1349" i="1"/>
  <c r="K1347" i="1"/>
  <c r="L1347" i="1" s="1"/>
  <c r="M1347" i="1" s="1"/>
  <c r="N1347" i="1" s="1"/>
  <c r="J1348" i="1"/>
  <c r="U1405" i="1"/>
  <c r="S1404" i="1"/>
  <c r="T1404" i="1" s="1"/>
  <c r="V1405" i="1"/>
  <c r="O1405" i="1"/>
  <c r="E1405" i="1"/>
  <c r="F1406" i="1" s="1"/>
  <c r="A1406" i="1"/>
  <c r="D1406" i="1" s="1"/>
  <c r="R518" i="1"/>
  <c r="P518" i="1"/>
  <c r="B518" i="1" s="1"/>
  <c r="C1393" i="1" l="1"/>
  <c r="K1348" i="1"/>
  <c r="L1348" i="1" s="1"/>
  <c r="M1348" i="1" s="1"/>
  <c r="N1348" i="1" s="1"/>
  <c r="J1349" i="1"/>
  <c r="H1349" i="1"/>
  <c r="G1350" i="1"/>
  <c r="A1407" i="1"/>
  <c r="D1407" i="1" s="1"/>
  <c r="O1406" i="1"/>
  <c r="E1406" i="1"/>
  <c r="F1407" i="1" s="1"/>
  <c r="B1406" i="1"/>
  <c r="V1406" i="1"/>
  <c r="U1406" i="1"/>
  <c r="S1405" i="1"/>
  <c r="T1405" i="1" s="1"/>
  <c r="R519" i="1"/>
  <c r="P519" i="1"/>
  <c r="C1394" i="1" l="1"/>
  <c r="H1350" i="1"/>
  <c r="G1351" i="1"/>
  <c r="K1349" i="1"/>
  <c r="L1349" i="1" s="1"/>
  <c r="M1349" i="1" s="1"/>
  <c r="N1349" i="1" s="1"/>
  <c r="J1350" i="1"/>
  <c r="B519" i="1"/>
  <c r="S1406" i="1"/>
  <c r="T1406" i="1" s="1"/>
  <c r="V1407" i="1"/>
  <c r="U1407" i="1"/>
  <c r="A1408" i="1"/>
  <c r="D1408" i="1" s="1"/>
  <c r="B1407" i="1"/>
  <c r="O1407" i="1"/>
  <c r="E1407" i="1"/>
  <c r="F1408" i="1" s="1"/>
  <c r="P520" i="1"/>
  <c r="C1395" i="1" l="1"/>
  <c r="K1350" i="1"/>
  <c r="L1350" i="1" s="1"/>
  <c r="M1350" i="1" s="1"/>
  <c r="N1350" i="1" s="1"/>
  <c r="J1351" i="1"/>
  <c r="H1351" i="1"/>
  <c r="G1352" i="1"/>
  <c r="R520" i="1"/>
  <c r="P521" i="1" s="1"/>
  <c r="B520" i="1"/>
  <c r="V1408" i="1"/>
  <c r="U1408" i="1"/>
  <c r="S1407" i="1"/>
  <c r="T1407" i="1" s="1"/>
  <c r="B1408" i="1"/>
  <c r="O1408" i="1"/>
  <c r="A1409" i="1"/>
  <c r="D1409" i="1" s="1"/>
  <c r="E1408" i="1"/>
  <c r="F1409" i="1" s="1"/>
  <c r="C1396" i="1" l="1"/>
  <c r="H1352" i="1"/>
  <c r="G1353" i="1"/>
  <c r="K1351" i="1"/>
  <c r="L1351" i="1" s="1"/>
  <c r="M1351" i="1" s="1"/>
  <c r="N1351" i="1" s="1"/>
  <c r="J1352" i="1"/>
  <c r="R521" i="1"/>
  <c r="P522" i="1" s="1"/>
  <c r="B521" i="1"/>
  <c r="U1409" i="1"/>
  <c r="S1408" i="1"/>
  <c r="T1408" i="1" s="1"/>
  <c r="V1409" i="1"/>
  <c r="O1409" i="1"/>
  <c r="A1410" i="1"/>
  <c r="D1410" i="1" s="1"/>
  <c r="E1409" i="1"/>
  <c r="F1410" i="1" s="1"/>
  <c r="B1409" i="1"/>
  <c r="C1397" i="1" l="1"/>
  <c r="H1353" i="1"/>
  <c r="G1354" i="1"/>
  <c r="K1352" i="1"/>
  <c r="L1352" i="1" s="1"/>
  <c r="M1352" i="1" s="1"/>
  <c r="N1352" i="1" s="1"/>
  <c r="J1353" i="1"/>
  <c r="R522" i="1"/>
  <c r="P523" i="1" s="1"/>
  <c r="B522" i="1"/>
  <c r="V1410" i="1"/>
  <c r="U1410" i="1"/>
  <c r="S1409" i="1"/>
  <c r="T1409" i="1" s="1"/>
  <c r="B1410" i="1"/>
  <c r="A1411" i="1"/>
  <c r="D1411" i="1" s="1"/>
  <c r="E1410" i="1"/>
  <c r="F1411" i="1" s="1"/>
  <c r="O1410" i="1"/>
  <c r="C1398" i="1" l="1"/>
  <c r="K1353" i="1"/>
  <c r="L1353" i="1" s="1"/>
  <c r="M1353" i="1" s="1"/>
  <c r="N1353" i="1" s="1"/>
  <c r="J1354" i="1"/>
  <c r="H1354" i="1"/>
  <c r="G1355" i="1"/>
  <c r="R523" i="1"/>
  <c r="P524" i="1" s="1"/>
  <c r="B524" i="1" s="1"/>
  <c r="B523" i="1"/>
  <c r="V1411" i="1"/>
  <c r="U1411" i="1"/>
  <c r="S1410" i="1"/>
  <c r="T1410" i="1" s="1"/>
  <c r="A1412" i="1"/>
  <c r="D1412" i="1" s="1"/>
  <c r="O1411" i="1"/>
  <c r="B1411" i="1"/>
  <c r="E1411" i="1"/>
  <c r="F1412" i="1" s="1"/>
  <c r="C1399" i="1" l="1"/>
  <c r="H1355" i="1"/>
  <c r="G1356" i="1"/>
  <c r="K1354" i="1"/>
  <c r="L1354" i="1" s="1"/>
  <c r="M1354" i="1" s="1"/>
  <c r="N1354" i="1" s="1"/>
  <c r="J1355" i="1"/>
  <c r="R524" i="1"/>
  <c r="R525" i="1" s="1"/>
  <c r="O1412" i="1"/>
  <c r="E1412" i="1"/>
  <c r="F1413" i="1" s="1"/>
  <c r="A1413" i="1"/>
  <c r="D1413" i="1" s="1"/>
  <c r="B1412" i="1"/>
  <c r="V1412" i="1"/>
  <c r="U1412" i="1"/>
  <c r="S1411" i="1"/>
  <c r="T1411" i="1" s="1"/>
  <c r="C1400" i="1" l="1"/>
  <c r="K1355" i="1"/>
  <c r="L1355" i="1" s="1"/>
  <c r="M1355" i="1" s="1"/>
  <c r="N1355" i="1" s="1"/>
  <c r="J1356" i="1"/>
  <c r="G1357" i="1"/>
  <c r="H1356" i="1"/>
  <c r="P525" i="1"/>
  <c r="B525" i="1" s="1"/>
  <c r="A1414" i="1"/>
  <c r="D1414" i="1" s="1"/>
  <c r="E1413" i="1"/>
  <c r="F1414" i="1" s="1"/>
  <c r="B1413" i="1"/>
  <c r="O1413" i="1"/>
  <c r="U1413" i="1"/>
  <c r="S1412" i="1"/>
  <c r="T1412" i="1" s="1"/>
  <c r="V1413" i="1"/>
  <c r="P526" i="1"/>
  <c r="C1401" i="1" l="1"/>
  <c r="H1357" i="1"/>
  <c r="G1358" i="1"/>
  <c r="K1356" i="1"/>
  <c r="L1356" i="1" s="1"/>
  <c r="M1356" i="1" s="1"/>
  <c r="N1356" i="1" s="1"/>
  <c r="J1357" i="1"/>
  <c r="R526" i="1"/>
  <c r="P527" i="1" s="1"/>
  <c r="B526" i="1"/>
  <c r="V1414" i="1"/>
  <c r="U1414" i="1"/>
  <c r="S1413" i="1"/>
  <c r="T1413" i="1" s="1"/>
  <c r="E1414" i="1"/>
  <c r="F1415" i="1" s="1"/>
  <c r="A1415" i="1"/>
  <c r="D1415" i="1" s="1"/>
  <c r="O1414" i="1"/>
  <c r="B1414" i="1"/>
  <c r="C1402" i="1" l="1"/>
  <c r="H1358" i="1"/>
  <c r="G1359" i="1"/>
  <c r="K1357" i="1"/>
  <c r="L1357" i="1" s="1"/>
  <c r="M1357" i="1" s="1"/>
  <c r="N1357" i="1" s="1"/>
  <c r="J1358" i="1"/>
  <c r="R527" i="1"/>
  <c r="P528" i="1" s="1"/>
  <c r="B527" i="1"/>
  <c r="E1415" i="1"/>
  <c r="F1416" i="1" s="1"/>
  <c r="B1415" i="1"/>
  <c r="O1415" i="1"/>
  <c r="A1416" i="1"/>
  <c r="D1416" i="1" s="1"/>
  <c r="V1415" i="1"/>
  <c r="U1415" i="1"/>
  <c r="S1414" i="1"/>
  <c r="T1414" i="1" s="1"/>
  <c r="C1403" i="1" l="1"/>
  <c r="R528" i="1"/>
  <c r="R529" i="1" s="1"/>
  <c r="K1358" i="1"/>
  <c r="L1358" i="1" s="1"/>
  <c r="M1358" i="1" s="1"/>
  <c r="N1358" i="1" s="1"/>
  <c r="J1359" i="1"/>
  <c r="H1359" i="1"/>
  <c r="G1360" i="1"/>
  <c r="B528" i="1"/>
  <c r="B1416" i="1"/>
  <c r="A1417" i="1"/>
  <c r="D1417" i="1" s="1"/>
  <c r="O1416" i="1"/>
  <c r="E1416" i="1"/>
  <c r="F1417" i="1" s="1"/>
  <c r="S1415" i="1"/>
  <c r="T1415" i="1" s="1"/>
  <c r="V1416" i="1"/>
  <c r="U1416" i="1"/>
  <c r="C1404" i="1" l="1"/>
  <c r="P529" i="1"/>
  <c r="B529" i="1" s="1"/>
  <c r="H1360" i="1"/>
  <c r="G1361" i="1"/>
  <c r="K1359" i="1"/>
  <c r="L1359" i="1" s="1"/>
  <c r="M1359" i="1" s="1"/>
  <c r="N1359" i="1" s="1"/>
  <c r="J1360" i="1"/>
  <c r="U1417" i="1"/>
  <c r="S1416" i="1"/>
  <c r="T1416" i="1" s="1"/>
  <c r="V1417" i="1"/>
  <c r="O1417" i="1"/>
  <c r="A1418" i="1"/>
  <c r="D1418" i="1" s="1"/>
  <c r="E1417" i="1"/>
  <c r="F1418" i="1" s="1"/>
  <c r="B1417" i="1"/>
  <c r="R530" i="1"/>
  <c r="P530" i="1"/>
  <c r="C1405" i="1" l="1"/>
  <c r="K1360" i="1"/>
  <c r="L1360" i="1" s="1"/>
  <c r="M1360" i="1" s="1"/>
  <c r="N1360" i="1" s="1"/>
  <c r="J1361" i="1"/>
  <c r="H1361" i="1"/>
  <c r="G1362" i="1"/>
  <c r="B530" i="1"/>
  <c r="S1417" i="1"/>
  <c r="T1417" i="1" s="1"/>
  <c r="V1418" i="1"/>
  <c r="U1418" i="1"/>
  <c r="A1419" i="1"/>
  <c r="D1419" i="1" s="1"/>
  <c r="O1418" i="1"/>
  <c r="E1418" i="1"/>
  <c r="F1419" i="1" s="1"/>
  <c r="B1418" i="1"/>
  <c r="R531" i="1"/>
  <c r="P531" i="1"/>
  <c r="B531" i="1" s="1"/>
  <c r="C1406" i="1" l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/>
  <c r="H1362" i="1"/>
  <c r="G1363" i="1"/>
  <c r="K1361" i="1"/>
  <c r="L1361" i="1" s="1"/>
  <c r="M1361" i="1" s="1"/>
  <c r="N1361" i="1" s="1"/>
  <c r="J1362" i="1"/>
  <c r="E1419" i="1"/>
  <c r="F1420" i="1" s="1"/>
  <c r="A1420" i="1"/>
  <c r="D1420" i="1" s="1"/>
  <c r="O1419" i="1"/>
  <c r="B1419" i="1"/>
  <c r="V1419" i="1"/>
  <c r="U1419" i="1"/>
  <c r="S1418" i="1"/>
  <c r="T1418" i="1" s="1"/>
  <c r="C1419" i="1" s="1"/>
  <c r="R532" i="1"/>
  <c r="P532" i="1"/>
  <c r="B532" i="1" s="1"/>
  <c r="K1362" i="1" l="1"/>
  <c r="L1362" i="1" s="1"/>
  <c r="M1362" i="1" s="1"/>
  <c r="N1362" i="1" s="1"/>
  <c r="J1363" i="1"/>
  <c r="H1363" i="1"/>
  <c r="G1364" i="1"/>
  <c r="S1419" i="1"/>
  <c r="T1419" i="1" s="1"/>
  <c r="C1420" i="1" s="1"/>
  <c r="V1420" i="1"/>
  <c r="U1420" i="1"/>
  <c r="B1420" i="1"/>
  <c r="E1420" i="1"/>
  <c r="F1421" i="1" s="1"/>
  <c r="A1421" i="1"/>
  <c r="D1421" i="1" s="1"/>
  <c r="O1420" i="1"/>
  <c r="R533" i="1"/>
  <c r="P533" i="1"/>
  <c r="H1364" i="1" l="1"/>
  <c r="G1365" i="1"/>
  <c r="K1363" i="1"/>
  <c r="L1363" i="1" s="1"/>
  <c r="M1363" i="1" s="1"/>
  <c r="N1363" i="1" s="1"/>
  <c r="J1364" i="1"/>
  <c r="B533" i="1"/>
  <c r="A1422" i="1"/>
  <c r="D1422" i="1" s="1"/>
  <c r="E1421" i="1"/>
  <c r="F1422" i="1" s="1"/>
  <c r="B1421" i="1"/>
  <c r="O1421" i="1"/>
  <c r="U1421" i="1"/>
  <c r="S1420" i="1"/>
  <c r="T1420" i="1" s="1"/>
  <c r="C1421" i="1" s="1"/>
  <c r="V1421" i="1"/>
  <c r="P534" i="1"/>
  <c r="H1365" i="1" l="1"/>
  <c r="G1366" i="1"/>
  <c r="K1364" i="1"/>
  <c r="L1364" i="1" s="1"/>
  <c r="M1364" i="1" s="1"/>
  <c r="N1364" i="1" s="1"/>
  <c r="J1365" i="1"/>
  <c r="R534" i="1"/>
  <c r="P535" i="1" s="1"/>
  <c r="B534" i="1"/>
  <c r="V1422" i="1"/>
  <c r="U1422" i="1"/>
  <c r="S1421" i="1"/>
  <c r="T1421" i="1" s="1"/>
  <c r="C1422" i="1" s="1"/>
  <c r="A1423" i="1"/>
  <c r="D1423" i="1" s="1"/>
  <c r="O1422" i="1"/>
  <c r="E1422" i="1"/>
  <c r="F1423" i="1" s="1"/>
  <c r="B1422" i="1"/>
  <c r="H1366" i="1" l="1"/>
  <c r="G1367" i="1"/>
  <c r="K1365" i="1"/>
  <c r="L1365" i="1" s="1"/>
  <c r="M1365" i="1" s="1"/>
  <c r="N1365" i="1" s="1"/>
  <c r="J1366" i="1"/>
  <c r="R535" i="1"/>
  <c r="R536" i="1" s="1"/>
  <c r="B535" i="1"/>
  <c r="S1422" i="1"/>
  <c r="T1422" i="1" s="1"/>
  <c r="C1423" i="1" s="1"/>
  <c r="V1423" i="1"/>
  <c r="U1423" i="1"/>
  <c r="B1423" i="1"/>
  <c r="A1424" i="1"/>
  <c r="D1424" i="1" s="1"/>
  <c r="O1423" i="1"/>
  <c r="E1423" i="1"/>
  <c r="F1424" i="1" s="1"/>
  <c r="K1366" i="1" l="1"/>
  <c r="L1366" i="1" s="1"/>
  <c r="M1366" i="1" s="1"/>
  <c r="N1366" i="1" s="1"/>
  <c r="J1367" i="1"/>
  <c r="H1367" i="1"/>
  <c r="G1368" i="1"/>
  <c r="P536" i="1"/>
  <c r="B536" i="1" s="1"/>
  <c r="V1424" i="1"/>
  <c r="U1424" i="1"/>
  <c r="S1423" i="1"/>
  <c r="T1423" i="1" s="1"/>
  <c r="C1424" i="1" s="1"/>
  <c r="E1424" i="1"/>
  <c r="F1425" i="1" s="1"/>
  <c r="B1424" i="1"/>
  <c r="O1424" i="1"/>
  <c r="A1425" i="1"/>
  <c r="D1425" i="1" s="1"/>
  <c r="R537" i="1"/>
  <c r="P537" i="1"/>
  <c r="H1368" i="1" l="1"/>
  <c r="G1369" i="1"/>
  <c r="K1367" i="1"/>
  <c r="L1367" i="1" s="1"/>
  <c r="M1367" i="1" s="1"/>
  <c r="N1367" i="1" s="1"/>
  <c r="J1368" i="1"/>
  <c r="B537" i="1"/>
  <c r="U1425" i="1"/>
  <c r="S1424" i="1"/>
  <c r="T1424" i="1" s="1"/>
  <c r="C1425" i="1" s="1"/>
  <c r="V1425" i="1"/>
  <c r="O1425" i="1"/>
  <c r="B1425" i="1"/>
  <c r="E1425" i="1"/>
  <c r="F1426" i="1" s="1"/>
  <c r="A1426" i="1"/>
  <c r="D1426" i="1" s="1"/>
  <c r="R538" i="1"/>
  <c r="P538" i="1"/>
  <c r="B538" i="1" s="1"/>
  <c r="G1370" i="1" l="1"/>
  <c r="H1369" i="1"/>
  <c r="K1368" i="1"/>
  <c r="L1368" i="1" s="1"/>
  <c r="M1368" i="1" s="1"/>
  <c r="N1368" i="1" s="1"/>
  <c r="J1369" i="1"/>
  <c r="V1426" i="1"/>
  <c r="U1426" i="1"/>
  <c r="S1425" i="1"/>
  <c r="T1425" i="1" s="1"/>
  <c r="C1426" i="1" s="1"/>
  <c r="B1426" i="1"/>
  <c r="A1427" i="1"/>
  <c r="D1427" i="1" s="1"/>
  <c r="O1426" i="1"/>
  <c r="E1426" i="1"/>
  <c r="F1427" i="1" s="1"/>
  <c r="R539" i="1"/>
  <c r="P539" i="1"/>
  <c r="B539" i="1" s="1"/>
  <c r="K1369" i="1" l="1"/>
  <c r="L1369" i="1" s="1"/>
  <c r="M1369" i="1" s="1"/>
  <c r="N1369" i="1" s="1"/>
  <c r="J1370" i="1"/>
  <c r="H1370" i="1"/>
  <c r="G1371" i="1"/>
  <c r="S1426" i="1"/>
  <c r="T1426" i="1" s="1"/>
  <c r="C1427" i="1" s="1"/>
  <c r="U1427" i="1"/>
  <c r="V1427" i="1"/>
  <c r="A1428" i="1"/>
  <c r="D1428" i="1" s="1"/>
  <c r="O1427" i="1"/>
  <c r="B1427" i="1"/>
  <c r="E1427" i="1"/>
  <c r="F1428" i="1" s="1"/>
  <c r="R540" i="1"/>
  <c r="P541" i="1" s="1"/>
  <c r="P540" i="1"/>
  <c r="H1371" i="1" l="1"/>
  <c r="G1372" i="1"/>
  <c r="K1370" i="1"/>
  <c r="L1370" i="1" s="1"/>
  <c r="M1370" i="1" s="1"/>
  <c r="N1370" i="1" s="1"/>
  <c r="J1371" i="1"/>
  <c r="B540" i="1"/>
  <c r="R541" i="1"/>
  <c r="P542" i="1" s="1"/>
  <c r="B542" i="1" s="1"/>
  <c r="B541" i="1"/>
  <c r="V1428" i="1"/>
  <c r="U1428" i="1"/>
  <c r="S1427" i="1"/>
  <c r="T1427" i="1" s="1"/>
  <c r="C1428" i="1" s="1"/>
  <c r="O1428" i="1"/>
  <c r="E1428" i="1"/>
  <c r="F1429" i="1" s="1"/>
  <c r="A1429" i="1"/>
  <c r="D1429" i="1" s="1"/>
  <c r="B1428" i="1"/>
  <c r="K1371" i="1" l="1"/>
  <c r="L1371" i="1" s="1"/>
  <c r="M1371" i="1" s="1"/>
  <c r="N1371" i="1" s="1"/>
  <c r="J1372" i="1"/>
  <c r="H1372" i="1"/>
  <c r="G1373" i="1"/>
  <c r="R542" i="1"/>
  <c r="R543" i="1" s="1"/>
  <c r="E1429" i="1"/>
  <c r="F1430" i="1" s="1"/>
  <c r="B1429" i="1"/>
  <c r="A1430" i="1"/>
  <c r="D1430" i="1" s="1"/>
  <c r="O1429" i="1"/>
  <c r="U1429" i="1"/>
  <c r="S1428" i="1"/>
  <c r="T1428" i="1" s="1"/>
  <c r="C1429" i="1" s="1"/>
  <c r="V1429" i="1"/>
  <c r="G1374" i="1" l="1"/>
  <c r="H1373" i="1"/>
  <c r="K1372" i="1"/>
  <c r="L1372" i="1" s="1"/>
  <c r="M1372" i="1" s="1"/>
  <c r="N1372" i="1" s="1"/>
  <c r="J1373" i="1"/>
  <c r="P543" i="1"/>
  <c r="B543" i="1" s="1"/>
  <c r="V1430" i="1"/>
  <c r="U1430" i="1"/>
  <c r="S1429" i="1"/>
  <c r="T1429" i="1" s="1"/>
  <c r="C1430" i="1" s="1"/>
  <c r="B1430" i="1"/>
  <c r="E1430" i="1"/>
  <c r="F1431" i="1" s="1"/>
  <c r="A1431" i="1"/>
  <c r="D1431" i="1" s="1"/>
  <c r="O1430" i="1"/>
  <c r="R544" i="1"/>
  <c r="P544" i="1"/>
  <c r="B544" i="1" s="1"/>
  <c r="K1373" i="1" l="1"/>
  <c r="L1373" i="1" s="1"/>
  <c r="M1373" i="1" s="1"/>
  <c r="N1373" i="1" s="1"/>
  <c r="J1374" i="1"/>
  <c r="H1374" i="1"/>
  <c r="G1375" i="1"/>
  <c r="V1431" i="1"/>
  <c r="S1430" i="1"/>
  <c r="T1430" i="1" s="1"/>
  <c r="C1431" i="1" s="1"/>
  <c r="U1431" i="1"/>
  <c r="A1432" i="1"/>
  <c r="D1432" i="1" s="1"/>
  <c r="O1431" i="1"/>
  <c r="E1431" i="1"/>
  <c r="F1432" i="1" s="1"/>
  <c r="B1431" i="1"/>
  <c r="R545" i="1"/>
  <c r="P545" i="1"/>
  <c r="B545" i="1" s="1"/>
  <c r="H1375" i="1" l="1"/>
  <c r="G1376" i="1"/>
  <c r="K1374" i="1"/>
  <c r="L1374" i="1" s="1"/>
  <c r="M1374" i="1" s="1"/>
  <c r="N1374" i="1" s="1"/>
  <c r="J1375" i="1"/>
  <c r="A1433" i="1"/>
  <c r="D1433" i="1" s="1"/>
  <c r="O1432" i="1"/>
  <c r="E1432" i="1"/>
  <c r="F1433" i="1" s="1"/>
  <c r="B1432" i="1"/>
  <c r="V1432" i="1"/>
  <c r="U1432" i="1"/>
  <c r="S1431" i="1"/>
  <c r="T1431" i="1" s="1"/>
  <c r="C1432" i="1" s="1"/>
  <c r="R546" i="1"/>
  <c r="P546" i="1"/>
  <c r="B546" i="1" s="1"/>
  <c r="K1375" i="1" l="1"/>
  <c r="L1375" i="1" s="1"/>
  <c r="M1375" i="1" s="1"/>
  <c r="N1375" i="1" s="1"/>
  <c r="J1376" i="1"/>
  <c r="H1376" i="1"/>
  <c r="G1377" i="1"/>
  <c r="V1433" i="1"/>
  <c r="U1433" i="1"/>
  <c r="S1432" i="1"/>
  <c r="T1432" i="1" s="1"/>
  <c r="C1433" i="1" s="1"/>
  <c r="B1433" i="1"/>
  <c r="E1433" i="1"/>
  <c r="F1434" i="1" s="1"/>
  <c r="A1434" i="1"/>
  <c r="D1434" i="1" s="1"/>
  <c r="O1433" i="1"/>
  <c r="R547" i="1"/>
  <c r="P547" i="1"/>
  <c r="H1377" i="1" l="1"/>
  <c r="G1378" i="1"/>
  <c r="K1376" i="1"/>
  <c r="L1376" i="1" s="1"/>
  <c r="M1376" i="1" s="1"/>
  <c r="N1376" i="1" s="1"/>
  <c r="J1377" i="1"/>
  <c r="B547" i="1"/>
  <c r="V1434" i="1"/>
  <c r="U1434" i="1"/>
  <c r="S1433" i="1"/>
  <c r="T1433" i="1" s="1"/>
  <c r="C1434" i="1" s="1"/>
  <c r="O1434" i="1"/>
  <c r="A1435" i="1"/>
  <c r="D1435" i="1" s="1"/>
  <c r="E1434" i="1"/>
  <c r="F1435" i="1" s="1"/>
  <c r="B1434" i="1"/>
  <c r="R548" i="1"/>
  <c r="P548" i="1"/>
  <c r="B548" i="1" s="1"/>
  <c r="K1377" i="1" l="1"/>
  <c r="L1377" i="1" s="1"/>
  <c r="M1377" i="1" s="1"/>
  <c r="N1377" i="1" s="1"/>
  <c r="J1378" i="1"/>
  <c r="H1378" i="1"/>
  <c r="G1379" i="1"/>
  <c r="O1435" i="1"/>
  <c r="A1436" i="1"/>
  <c r="D1436" i="1" s="1"/>
  <c r="E1435" i="1"/>
  <c r="F1436" i="1" s="1"/>
  <c r="B1435" i="1"/>
  <c r="V1435" i="1"/>
  <c r="U1435" i="1"/>
  <c r="S1434" i="1"/>
  <c r="T1434" i="1" s="1"/>
  <c r="C1435" i="1" s="1"/>
  <c r="R549" i="1"/>
  <c r="P549" i="1"/>
  <c r="H1379" i="1" l="1"/>
  <c r="G1380" i="1"/>
  <c r="K1378" i="1"/>
  <c r="L1378" i="1" s="1"/>
  <c r="M1378" i="1" s="1"/>
  <c r="N1378" i="1" s="1"/>
  <c r="J1379" i="1"/>
  <c r="B549" i="1"/>
  <c r="O1436" i="1"/>
  <c r="E1436" i="1"/>
  <c r="F1437" i="1" s="1"/>
  <c r="B1436" i="1"/>
  <c r="A1437" i="1"/>
  <c r="D1437" i="1" s="1"/>
  <c r="U1436" i="1"/>
  <c r="S1435" i="1"/>
  <c r="T1435" i="1" s="1"/>
  <c r="C1436" i="1" s="1"/>
  <c r="V1436" i="1"/>
  <c r="P550" i="1"/>
  <c r="K1379" i="1" l="1"/>
  <c r="L1379" i="1" s="1"/>
  <c r="M1379" i="1" s="1"/>
  <c r="N1379" i="1" s="1"/>
  <c r="J1380" i="1"/>
  <c r="H1380" i="1"/>
  <c r="G1381" i="1"/>
  <c r="R550" i="1"/>
  <c r="P551" i="1" s="1"/>
  <c r="B550" i="1"/>
  <c r="V1437" i="1"/>
  <c r="U1437" i="1"/>
  <c r="S1436" i="1"/>
  <c r="T1436" i="1" s="1"/>
  <c r="C1437" i="1" s="1"/>
  <c r="B1437" i="1"/>
  <c r="E1437" i="1"/>
  <c r="F1438" i="1" s="1"/>
  <c r="A1438" i="1"/>
  <c r="D1438" i="1" s="1"/>
  <c r="O1437" i="1"/>
  <c r="G1382" i="1" l="1"/>
  <c r="H1381" i="1"/>
  <c r="K1380" i="1"/>
  <c r="L1380" i="1" s="1"/>
  <c r="M1380" i="1" s="1"/>
  <c r="N1380" i="1" s="1"/>
  <c r="J1381" i="1"/>
  <c r="R551" i="1"/>
  <c r="P552" i="1" s="1"/>
  <c r="B551" i="1"/>
  <c r="S1437" i="1"/>
  <c r="T1437" i="1" s="1"/>
  <c r="C1438" i="1" s="1"/>
  <c r="V1438" i="1"/>
  <c r="U1438" i="1"/>
  <c r="A1439" i="1"/>
  <c r="D1439" i="1" s="1"/>
  <c r="O1438" i="1"/>
  <c r="E1438" i="1"/>
  <c r="F1439" i="1" s="1"/>
  <c r="B1438" i="1"/>
  <c r="K1381" i="1" l="1"/>
  <c r="L1381" i="1" s="1"/>
  <c r="M1381" i="1" s="1"/>
  <c r="N1381" i="1" s="1"/>
  <c r="J1382" i="1"/>
  <c r="G1383" i="1"/>
  <c r="H1382" i="1"/>
  <c r="R552" i="1"/>
  <c r="P553" i="1" s="1"/>
  <c r="B553" i="1" s="1"/>
  <c r="B552" i="1"/>
  <c r="E1439" i="1"/>
  <c r="F1440" i="1" s="1"/>
  <c r="B1439" i="1"/>
  <c r="A1440" i="1"/>
  <c r="D1440" i="1" s="1"/>
  <c r="O1439" i="1"/>
  <c r="V1439" i="1"/>
  <c r="U1439" i="1"/>
  <c r="S1438" i="1"/>
  <c r="T1438" i="1" s="1"/>
  <c r="C1439" i="1" s="1"/>
  <c r="H1383" i="1" l="1"/>
  <c r="G1384" i="1"/>
  <c r="K1382" i="1"/>
  <c r="L1382" i="1" s="1"/>
  <c r="M1382" i="1" s="1"/>
  <c r="N1382" i="1" s="1"/>
  <c r="J1383" i="1"/>
  <c r="R553" i="1"/>
  <c r="P554" i="1" s="1"/>
  <c r="U1440" i="1"/>
  <c r="S1439" i="1"/>
  <c r="T1439" i="1" s="1"/>
  <c r="C1440" i="1" s="1"/>
  <c r="V1440" i="1"/>
  <c r="O1440" i="1"/>
  <c r="A1441" i="1"/>
  <c r="D1441" i="1" s="1"/>
  <c r="E1440" i="1"/>
  <c r="F1441" i="1" s="1"/>
  <c r="B1440" i="1"/>
  <c r="K1383" i="1" l="1"/>
  <c r="L1383" i="1" s="1"/>
  <c r="M1383" i="1" s="1"/>
  <c r="N1383" i="1" s="1"/>
  <c r="J1384" i="1"/>
  <c r="H1384" i="1"/>
  <c r="G1385" i="1"/>
  <c r="R554" i="1"/>
  <c r="P555" i="1" s="1"/>
  <c r="B554" i="1"/>
  <c r="V1441" i="1"/>
  <c r="U1441" i="1"/>
  <c r="S1440" i="1"/>
  <c r="T1440" i="1" s="1"/>
  <c r="C1441" i="1" s="1"/>
  <c r="B1441" i="1"/>
  <c r="O1441" i="1"/>
  <c r="A1442" i="1"/>
  <c r="D1442" i="1" s="1"/>
  <c r="E1441" i="1"/>
  <c r="F1442" i="1" s="1"/>
  <c r="G1386" i="1" l="1"/>
  <c r="H1385" i="1"/>
  <c r="K1384" i="1"/>
  <c r="L1384" i="1" s="1"/>
  <c r="M1384" i="1" s="1"/>
  <c r="N1384" i="1" s="1"/>
  <c r="J1385" i="1"/>
  <c r="R555" i="1"/>
  <c r="R556" i="1" s="1"/>
  <c r="B555" i="1"/>
  <c r="A1443" i="1"/>
  <c r="D1443" i="1" s="1"/>
  <c r="E1442" i="1"/>
  <c r="F1443" i="1" s="1"/>
  <c r="O1442" i="1"/>
  <c r="B1442" i="1"/>
  <c r="V1442" i="1"/>
  <c r="U1442" i="1"/>
  <c r="S1441" i="1"/>
  <c r="T1441" i="1" s="1"/>
  <c r="C1442" i="1" s="1"/>
  <c r="K1385" i="1" l="1"/>
  <c r="L1385" i="1" s="1"/>
  <c r="M1385" i="1" s="1"/>
  <c r="N1385" i="1" s="1"/>
  <c r="J1386" i="1"/>
  <c r="H1386" i="1"/>
  <c r="G1387" i="1"/>
  <c r="P556" i="1"/>
  <c r="B556" i="1" s="1"/>
  <c r="V1443" i="1"/>
  <c r="U1443" i="1"/>
  <c r="S1442" i="1"/>
  <c r="T1442" i="1" s="1"/>
  <c r="C1443" i="1" s="1"/>
  <c r="E1443" i="1"/>
  <c r="F1444" i="1" s="1"/>
  <c r="B1443" i="1"/>
  <c r="O1443" i="1"/>
  <c r="A1444" i="1"/>
  <c r="D1444" i="1" s="1"/>
  <c r="R557" i="1"/>
  <c r="P557" i="1"/>
  <c r="B557" i="1" s="1"/>
  <c r="H1387" i="1" l="1"/>
  <c r="G1388" i="1"/>
  <c r="K1386" i="1"/>
  <c r="L1386" i="1" s="1"/>
  <c r="M1386" i="1" s="1"/>
  <c r="N1386" i="1" s="1"/>
  <c r="J1387" i="1"/>
  <c r="O1444" i="1"/>
  <c r="B1444" i="1"/>
  <c r="E1444" i="1"/>
  <c r="F1445" i="1" s="1"/>
  <c r="A1445" i="1"/>
  <c r="D1445" i="1" s="1"/>
  <c r="U1444" i="1"/>
  <c r="S1443" i="1"/>
  <c r="T1443" i="1" s="1"/>
  <c r="C1444" i="1" s="1"/>
  <c r="V1444" i="1"/>
  <c r="R558" i="1"/>
  <c r="P558" i="1"/>
  <c r="H1388" i="1" l="1"/>
  <c r="G1389" i="1"/>
  <c r="K1387" i="1"/>
  <c r="L1387" i="1" s="1"/>
  <c r="M1387" i="1" s="1"/>
  <c r="N1387" i="1" s="1"/>
  <c r="J1388" i="1"/>
  <c r="B558" i="1"/>
  <c r="A1446" i="1"/>
  <c r="D1446" i="1" s="1"/>
  <c r="O1445" i="1"/>
  <c r="E1445" i="1"/>
  <c r="F1446" i="1" s="1"/>
  <c r="B1445" i="1"/>
  <c r="S1444" i="1"/>
  <c r="T1444" i="1" s="1"/>
  <c r="C1445" i="1" s="1"/>
  <c r="U1445" i="1"/>
  <c r="V1445" i="1"/>
  <c r="R559" i="1"/>
  <c r="P559" i="1"/>
  <c r="B559" i="1" s="1"/>
  <c r="K1388" i="1" l="1"/>
  <c r="L1388" i="1" s="1"/>
  <c r="M1388" i="1" s="1"/>
  <c r="N1388" i="1" s="1"/>
  <c r="J1389" i="1"/>
  <c r="H1389" i="1"/>
  <c r="G1390" i="1"/>
  <c r="V1446" i="1"/>
  <c r="U1446" i="1"/>
  <c r="S1445" i="1"/>
  <c r="T1445" i="1" s="1"/>
  <c r="C1446" i="1" s="1"/>
  <c r="B1446" i="1"/>
  <c r="O1446" i="1"/>
  <c r="A1447" i="1"/>
  <c r="D1447" i="1" s="1"/>
  <c r="E1446" i="1"/>
  <c r="F1447" i="1" s="1"/>
  <c r="R560" i="1"/>
  <c r="P560" i="1"/>
  <c r="B560" i="1" s="1"/>
  <c r="H1390" i="1" l="1"/>
  <c r="G1391" i="1"/>
  <c r="K1389" i="1"/>
  <c r="L1389" i="1" s="1"/>
  <c r="M1389" i="1" s="1"/>
  <c r="N1389" i="1" s="1"/>
  <c r="J1390" i="1"/>
  <c r="E1447" i="1"/>
  <c r="F1448" i="1" s="1"/>
  <c r="O1447" i="1"/>
  <c r="B1447" i="1"/>
  <c r="A1448" i="1"/>
  <c r="D1448" i="1" s="1"/>
  <c r="V1447" i="1"/>
  <c r="U1447" i="1"/>
  <c r="S1446" i="1"/>
  <c r="T1446" i="1" s="1"/>
  <c r="C1447" i="1" s="1"/>
  <c r="R561" i="1"/>
  <c r="P561" i="1"/>
  <c r="K1390" i="1" l="1"/>
  <c r="L1390" i="1" s="1"/>
  <c r="M1390" i="1" s="1"/>
  <c r="N1390" i="1" s="1"/>
  <c r="J1391" i="1"/>
  <c r="H1391" i="1"/>
  <c r="G1392" i="1"/>
  <c r="B561" i="1"/>
  <c r="U1448" i="1"/>
  <c r="S1447" i="1"/>
  <c r="T1447" i="1" s="1"/>
  <c r="C1448" i="1" s="1"/>
  <c r="V1448" i="1"/>
  <c r="O1448" i="1"/>
  <c r="E1448" i="1"/>
  <c r="F1449" i="1" s="1"/>
  <c r="B1448" i="1"/>
  <c r="A1449" i="1"/>
  <c r="D1449" i="1" s="1"/>
  <c r="P562" i="1"/>
  <c r="H1392" i="1" l="1"/>
  <c r="G1393" i="1"/>
  <c r="K1391" i="1"/>
  <c r="L1391" i="1" s="1"/>
  <c r="M1391" i="1" s="1"/>
  <c r="N1391" i="1" s="1"/>
  <c r="J1392" i="1"/>
  <c r="R562" i="1"/>
  <c r="R563" i="1" s="1"/>
  <c r="B562" i="1"/>
  <c r="V1449" i="1"/>
  <c r="U1449" i="1"/>
  <c r="S1448" i="1"/>
  <c r="T1448" i="1" s="1"/>
  <c r="C1449" i="1" s="1"/>
  <c r="O1449" i="1"/>
  <c r="A1450" i="1"/>
  <c r="D1450" i="1" s="1"/>
  <c r="B1449" i="1"/>
  <c r="E1449" i="1"/>
  <c r="F1450" i="1" s="1"/>
  <c r="K1392" i="1" l="1"/>
  <c r="L1392" i="1" s="1"/>
  <c r="M1392" i="1" s="1"/>
  <c r="N1392" i="1" s="1"/>
  <c r="J1393" i="1"/>
  <c r="G1394" i="1"/>
  <c r="H1393" i="1"/>
  <c r="P563" i="1"/>
  <c r="B563" i="1" s="1"/>
  <c r="A1451" i="1"/>
  <c r="D1451" i="1" s="1"/>
  <c r="O1450" i="1"/>
  <c r="E1450" i="1"/>
  <c r="F1451" i="1" s="1"/>
  <c r="B1450" i="1"/>
  <c r="V1450" i="1"/>
  <c r="U1450" i="1"/>
  <c r="S1449" i="1"/>
  <c r="T1449" i="1" s="1"/>
  <c r="C1450" i="1" s="1"/>
  <c r="R564" i="1"/>
  <c r="P564" i="1"/>
  <c r="B564" i="1" s="1"/>
  <c r="H1394" i="1" l="1"/>
  <c r="G1395" i="1"/>
  <c r="K1393" i="1"/>
  <c r="L1393" i="1" s="1"/>
  <c r="M1393" i="1" s="1"/>
  <c r="N1393" i="1" s="1"/>
  <c r="J1394" i="1"/>
  <c r="V1451" i="1"/>
  <c r="U1451" i="1"/>
  <c r="S1450" i="1"/>
  <c r="T1450" i="1" s="1"/>
  <c r="C1451" i="1" s="1"/>
  <c r="O1451" i="1"/>
  <c r="E1451" i="1"/>
  <c r="F1452" i="1" s="1"/>
  <c r="B1451" i="1"/>
  <c r="A1452" i="1"/>
  <c r="D1452" i="1" s="1"/>
  <c r="R565" i="1"/>
  <c r="P565" i="1"/>
  <c r="K1394" i="1" l="1"/>
  <c r="L1394" i="1" s="1"/>
  <c r="M1394" i="1" s="1"/>
  <c r="N1394" i="1" s="1"/>
  <c r="J1395" i="1"/>
  <c r="H1395" i="1"/>
  <c r="G1396" i="1"/>
  <c r="B565" i="1"/>
  <c r="V1452" i="1"/>
  <c r="S1451" i="1"/>
  <c r="T1451" i="1" s="1"/>
  <c r="C1452" i="1" s="1"/>
  <c r="U1452" i="1"/>
  <c r="E1452" i="1"/>
  <c r="F1453" i="1" s="1"/>
  <c r="B1452" i="1"/>
  <c r="A1453" i="1"/>
  <c r="D1453" i="1" s="1"/>
  <c r="O1452" i="1"/>
  <c r="P566" i="1"/>
  <c r="H1396" i="1" l="1"/>
  <c r="G1397" i="1"/>
  <c r="K1395" i="1"/>
  <c r="L1395" i="1" s="1"/>
  <c r="M1395" i="1" s="1"/>
  <c r="N1395" i="1" s="1"/>
  <c r="J1396" i="1"/>
  <c r="R566" i="1"/>
  <c r="R567" i="1" s="1"/>
  <c r="B566" i="1"/>
  <c r="V1453" i="1"/>
  <c r="U1453" i="1"/>
  <c r="S1452" i="1"/>
  <c r="T1452" i="1" s="1"/>
  <c r="C1453" i="1" s="1"/>
  <c r="A1454" i="1"/>
  <c r="D1454" i="1" s="1"/>
  <c r="B1453" i="1"/>
  <c r="O1453" i="1"/>
  <c r="E1453" i="1"/>
  <c r="F1454" i="1" s="1"/>
  <c r="K1396" i="1" l="1"/>
  <c r="L1396" i="1" s="1"/>
  <c r="M1396" i="1" s="1"/>
  <c r="N1396" i="1" s="1"/>
  <c r="J1397" i="1"/>
  <c r="G1398" i="1"/>
  <c r="H1397" i="1"/>
  <c r="P567" i="1"/>
  <c r="B567" i="1" s="1"/>
  <c r="B1454" i="1"/>
  <c r="O1454" i="1"/>
  <c r="E1454" i="1"/>
  <c r="F1455" i="1" s="1"/>
  <c r="A1455" i="1"/>
  <c r="D1455" i="1" s="1"/>
  <c r="V1454" i="1"/>
  <c r="U1454" i="1"/>
  <c r="S1453" i="1"/>
  <c r="T1453" i="1" s="1"/>
  <c r="C1454" i="1" s="1"/>
  <c r="R568" i="1"/>
  <c r="P569" i="1" s="1"/>
  <c r="P568" i="1"/>
  <c r="H1398" i="1" l="1"/>
  <c r="G1399" i="1"/>
  <c r="K1397" i="1"/>
  <c r="L1397" i="1" s="1"/>
  <c r="M1397" i="1" s="1"/>
  <c r="N1397" i="1" s="1"/>
  <c r="J1398" i="1"/>
  <c r="R569" i="1"/>
  <c r="P570" i="1" s="1"/>
  <c r="B570" i="1" s="1"/>
  <c r="B569" i="1"/>
  <c r="B568" i="1"/>
  <c r="B1455" i="1"/>
  <c r="A1456" i="1"/>
  <c r="D1456" i="1" s="1"/>
  <c r="O1455" i="1"/>
  <c r="E1455" i="1"/>
  <c r="F1456" i="1" s="1"/>
  <c r="V1455" i="1"/>
  <c r="S1454" i="1"/>
  <c r="T1454" i="1" s="1"/>
  <c r="C1455" i="1" s="1"/>
  <c r="U1455" i="1"/>
  <c r="K1398" i="1" l="1"/>
  <c r="L1398" i="1" s="1"/>
  <c r="M1398" i="1" s="1"/>
  <c r="N1398" i="1" s="1"/>
  <c r="J1399" i="1"/>
  <c r="H1399" i="1"/>
  <c r="G1400" i="1"/>
  <c r="R570" i="1"/>
  <c r="R571" i="1" s="1"/>
  <c r="U1456" i="1"/>
  <c r="S1455" i="1"/>
  <c r="T1455" i="1" s="1"/>
  <c r="C1456" i="1" s="1"/>
  <c r="V1456" i="1"/>
  <c r="O1456" i="1"/>
  <c r="A1457" i="1"/>
  <c r="D1457" i="1" s="1"/>
  <c r="E1456" i="1"/>
  <c r="F1457" i="1" s="1"/>
  <c r="B1456" i="1"/>
  <c r="H1400" i="1" l="1"/>
  <c r="G1401" i="1"/>
  <c r="K1399" i="1"/>
  <c r="L1399" i="1" s="1"/>
  <c r="M1399" i="1" s="1"/>
  <c r="N1399" i="1" s="1"/>
  <c r="J1400" i="1"/>
  <c r="P571" i="1"/>
  <c r="B571" i="1" s="1"/>
  <c r="V1457" i="1"/>
  <c r="U1457" i="1"/>
  <c r="S1456" i="1"/>
  <c r="T1456" i="1" s="1"/>
  <c r="C1457" i="1" s="1"/>
  <c r="B1457" i="1"/>
  <c r="A1458" i="1"/>
  <c r="D1458" i="1" s="1"/>
  <c r="E1457" i="1"/>
  <c r="F1458" i="1" s="1"/>
  <c r="O1457" i="1"/>
  <c r="R572" i="1"/>
  <c r="P572" i="1"/>
  <c r="B572" i="1" s="1"/>
  <c r="K1400" i="1" l="1"/>
  <c r="L1400" i="1" s="1"/>
  <c r="M1400" i="1" s="1"/>
  <c r="N1400" i="1" s="1"/>
  <c r="J1401" i="1"/>
  <c r="H1401" i="1"/>
  <c r="G1402" i="1"/>
  <c r="V1458" i="1"/>
  <c r="U1458" i="1"/>
  <c r="S1457" i="1"/>
  <c r="T1457" i="1" s="1"/>
  <c r="C1458" i="1" s="1"/>
  <c r="B1458" i="1"/>
  <c r="O1458" i="1"/>
  <c r="E1458" i="1"/>
  <c r="F1459" i="1" s="1"/>
  <c r="A1459" i="1"/>
  <c r="D1459" i="1" s="1"/>
  <c r="R573" i="1"/>
  <c r="P573" i="1"/>
  <c r="B573" i="1" s="1"/>
  <c r="G1403" i="1" l="1"/>
  <c r="H1402" i="1"/>
  <c r="K1401" i="1"/>
  <c r="L1401" i="1" s="1"/>
  <c r="M1401" i="1" s="1"/>
  <c r="N1401" i="1" s="1"/>
  <c r="J1402" i="1"/>
  <c r="B1459" i="1"/>
  <c r="A1460" i="1"/>
  <c r="D1460" i="1" s="1"/>
  <c r="O1459" i="1"/>
  <c r="E1459" i="1"/>
  <c r="F1460" i="1" s="1"/>
  <c r="U1459" i="1"/>
  <c r="S1458" i="1"/>
  <c r="T1458" i="1" s="1"/>
  <c r="C1459" i="1" s="1"/>
  <c r="V1459" i="1"/>
  <c r="R574" i="1"/>
  <c r="P574" i="1"/>
  <c r="B574" i="1" s="1"/>
  <c r="K1402" i="1" l="1"/>
  <c r="L1402" i="1" s="1"/>
  <c r="M1402" i="1" s="1"/>
  <c r="N1402" i="1" s="1"/>
  <c r="J1403" i="1"/>
  <c r="H1403" i="1"/>
  <c r="G1404" i="1"/>
  <c r="V1460" i="1"/>
  <c r="S1459" i="1"/>
  <c r="T1459" i="1" s="1"/>
  <c r="C1460" i="1" s="1"/>
  <c r="U1460" i="1"/>
  <c r="E1460" i="1"/>
  <c r="F1461" i="1" s="1"/>
  <c r="B1460" i="1"/>
  <c r="A1461" i="1"/>
  <c r="D1461" i="1" s="1"/>
  <c r="O1460" i="1"/>
  <c r="R575" i="1"/>
  <c r="P575" i="1"/>
  <c r="H1404" i="1" l="1"/>
  <c r="G1405" i="1"/>
  <c r="K1403" i="1"/>
  <c r="L1403" i="1" s="1"/>
  <c r="M1403" i="1" s="1"/>
  <c r="N1403" i="1" s="1"/>
  <c r="J1404" i="1"/>
  <c r="B575" i="1"/>
  <c r="V1461" i="1"/>
  <c r="U1461" i="1"/>
  <c r="S1460" i="1"/>
  <c r="T1460" i="1" s="1"/>
  <c r="C1461" i="1" s="1"/>
  <c r="A1462" i="1"/>
  <c r="D1462" i="1" s="1"/>
  <c r="O1461" i="1"/>
  <c r="E1461" i="1"/>
  <c r="F1462" i="1" s="1"/>
  <c r="B1461" i="1"/>
  <c r="R576" i="1"/>
  <c r="P576" i="1"/>
  <c r="B576" i="1" s="1"/>
  <c r="H1405" i="1" l="1"/>
  <c r="G1406" i="1"/>
  <c r="K1404" i="1"/>
  <c r="L1404" i="1" s="1"/>
  <c r="M1404" i="1" s="1"/>
  <c r="N1404" i="1" s="1"/>
  <c r="J1405" i="1"/>
  <c r="V1462" i="1"/>
  <c r="U1462" i="1"/>
  <c r="S1461" i="1"/>
  <c r="T1461" i="1" s="1"/>
  <c r="C1462" i="1" s="1"/>
  <c r="B1462" i="1"/>
  <c r="A1463" i="1"/>
  <c r="D1463" i="1" s="1"/>
  <c r="O1462" i="1"/>
  <c r="E1462" i="1"/>
  <c r="F1463" i="1" s="1"/>
  <c r="R577" i="1"/>
  <c r="P577" i="1"/>
  <c r="K1405" i="1" l="1"/>
  <c r="L1405" i="1" s="1"/>
  <c r="M1405" i="1" s="1"/>
  <c r="N1405" i="1" s="1"/>
  <c r="J1406" i="1"/>
  <c r="H1406" i="1"/>
  <c r="G1407" i="1"/>
  <c r="B577" i="1"/>
  <c r="V1463" i="1"/>
  <c r="U1463" i="1"/>
  <c r="S1462" i="1"/>
  <c r="T1462" i="1" s="1"/>
  <c r="C1463" i="1" s="1"/>
  <c r="E1463" i="1"/>
  <c r="F1464" i="1" s="1"/>
  <c r="B1463" i="1"/>
  <c r="A1464" i="1"/>
  <c r="D1464" i="1" s="1"/>
  <c r="O1463" i="1"/>
  <c r="R578" i="1"/>
  <c r="P578" i="1"/>
  <c r="B578" i="1" s="1"/>
  <c r="H1407" i="1" l="1"/>
  <c r="G1408" i="1"/>
  <c r="K1406" i="1"/>
  <c r="L1406" i="1" s="1"/>
  <c r="M1406" i="1" s="1"/>
  <c r="N1406" i="1" s="1"/>
  <c r="J1407" i="1"/>
  <c r="U1464" i="1"/>
  <c r="S1463" i="1"/>
  <c r="T1463" i="1" s="1"/>
  <c r="C1464" i="1" s="1"/>
  <c r="V1464" i="1"/>
  <c r="O1464" i="1"/>
  <c r="B1464" i="1"/>
  <c r="E1464" i="1"/>
  <c r="F1465" i="1" s="1"/>
  <c r="A1465" i="1"/>
  <c r="D1465" i="1" s="1"/>
  <c r="R579" i="1"/>
  <c r="P579" i="1"/>
  <c r="K1407" i="1" l="1"/>
  <c r="L1407" i="1" s="1"/>
  <c r="M1407" i="1" s="1"/>
  <c r="N1407" i="1" s="1"/>
  <c r="J1408" i="1"/>
  <c r="H1408" i="1"/>
  <c r="G1409" i="1"/>
  <c r="B579" i="1"/>
  <c r="A1466" i="1"/>
  <c r="D1466" i="1" s="1"/>
  <c r="O1465" i="1"/>
  <c r="E1465" i="1"/>
  <c r="F1466" i="1" s="1"/>
  <c r="B1465" i="1"/>
  <c r="V1465" i="1"/>
  <c r="U1465" i="1"/>
  <c r="S1464" i="1"/>
  <c r="T1464" i="1" s="1"/>
  <c r="C1465" i="1" s="1"/>
  <c r="R580" i="1"/>
  <c r="P580" i="1"/>
  <c r="B580" i="1" s="1"/>
  <c r="H1409" i="1" l="1"/>
  <c r="G1410" i="1"/>
  <c r="K1408" i="1"/>
  <c r="L1408" i="1" s="1"/>
  <c r="M1408" i="1" s="1"/>
  <c r="N1408" i="1" s="1"/>
  <c r="J1409" i="1"/>
  <c r="V1466" i="1"/>
  <c r="U1466" i="1"/>
  <c r="S1465" i="1"/>
  <c r="T1465" i="1" s="1"/>
  <c r="C1466" i="1" s="1"/>
  <c r="A1467" i="1"/>
  <c r="D1467" i="1" s="1"/>
  <c r="O1466" i="1"/>
  <c r="E1466" i="1"/>
  <c r="F1467" i="1" s="1"/>
  <c r="B1466" i="1"/>
  <c r="R581" i="1"/>
  <c r="P581" i="1"/>
  <c r="B581" i="1" s="1"/>
  <c r="H1410" i="1" l="1"/>
  <c r="G1411" i="1"/>
  <c r="K1409" i="1"/>
  <c r="L1409" i="1" s="1"/>
  <c r="M1409" i="1" s="1"/>
  <c r="N1409" i="1" s="1"/>
  <c r="J1410" i="1"/>
  <c r="B1467" i="1"/>
  <c r="O1467" i="1"/>
  <c r="A1468" i="1"/>
  <c r="D1468" i="1" s="1"/>
  <c r="E1467" i="1"/>
  <c r="F1468" i="1" s="1"/>
  <c r="V1467" i="1"/>
  <c r="U1467" i="1"/>
  <c r="S1466" i="1"/>
  <c r="T1466" i="1" s="1"/>
  <c r="C1467" i="1" s="1"/>
  <c r="P582" i="1"/>
  <c r="K1410" i="1" l="1"/>
  <c r="L1410" i="1" s="1"/>
  <c r="M1410" i="1" s="1"/>
  <c r="N1410" i="1" s="1"/>
  <c r="J1411" i="1"/>
  <c r="G1412" i="1"/>
  <c r="H1411" i="1"/>
  <c r="R582" i="1"/>
  <c r="P583" i="1" s="1"/>
  <c r="B582" i="1"/>
  <c r="O1468" i="1"/>
  <c r="B1468" i="1"/>
  <c r="E1468" i="1"/>
  <c r="F1469" i="1" s="1"/>
  <c r="A1469" i="1"/>
  <c r="D1469" i="1" s="1"/>
  <c r="U1468" i="1"/>
  <c r="S1467" i="1"/>
  <c r="T1467" i="1" s="1"/>
  <c r="C1468" i="1" s="1"/>
  <c r="V1468" i="1"/>
  <c r="H1412" i="1" l="1"/>
  <c r="G1413" i="1"/>
  <c r="K1411" i="1"/>
  <c r="L1411" i="1" s="1"/>
  <c r="M1411" i="1" s="1"/>
  <c r="N1411" i="1" s="1"/>
  <c r="J1412" i="1"/>
  <c r="R583" i="1"/>
  <c r="P584" i="1" s="1"/>
  <c r="B583" i="1"/>
  <c r="V1469" i="1"/>
  <c r="U1469" i="1"/>
  <c r="S1468" i="1"/>
  <c r="T1468" i="1" s="1"/>
  <c r="C1469" i="1" s="1"/>
  <c r="A1470" i="1"/>
  <c r="D1470" i="1" s="1"/>
  <c r="O1469" i="1"/>
  <c r="E1469" i="1"/>
  <c r="F1470" i="1" s="1"/>
  <c r="B1469" i="1"/>
  <c r="K1412" i="1" l="1"/>
  <c r="L1412" i="1" s="1"/>
  <c r="M1412" i="1" s="1"/>
  <c r="N1412" i="1" s="1"/>
  <c r="J1413" i="1"/>
  <c r="H1413" i="1"/>
  <c r="G1414" i="1"/>
  <c r="R584" i="1"/>
  <c r="P585" i="1" s="1"/>
  <c r="B584" i="1"/>
  <c r="U1470" i="1"/>
  <c r="V1470" i="1"/>
  <c r="S1469" i="1"/>
  <c r="T1469" i="1" s="1"/>
  <c r="C1470" i="1" s="1"/>
  <c r="A1471" i="1"/>
  <c r="D1471" i="1" s="1"/>
  <c r="O1470" i="1"/>
  <c r="E1470" i="1"/>
  <c r="F1471" i="1" s="1"/>
  <c r="B1470" i="1"/>
  <c r="H1414" i="1" l="1"/>
  <c r="G1415" i="1"/>
  <c r="K1413" i="1"/>
  <c r="L1413" i="1" s="1"/>
  <c r="M1413" i="1" s="1"/>
  <c r="N1413" i="1" s="1"/>
  <c r="J1414" i="1"/>
  <c r="R585" i="1"/>
  <c r="P586" i="1" s="1"/>
  <c r="B585" i="1"/>
  <c r="V1471" i="1"/>
  <c r="U1471" i="1"/>
  <c r="S1470" i="1"/>
  <c r="T1470" i="1" s="1"/>
  <c r="C1471" i="1" s="1"/>
  <c r="O1471" i="1"/>
  <c r="E1471" i="1"/>
  <c r="F1472" i="1" s="1"/>
  <c r="B1471" i="1"/>
  <c r="A1472" i="1"/>
  <c r="D1472" i="1" s="1"/>
  <c r="K1414" i="1" l="1"/>
  <c r="L1414" i="1" s="1"/>
  <c r="M1414" i="1" s="1"/>
  <c r="N1414" i="1" s="1"/>
  <c r="J1415" i="1"/>
  <c r="H1415" i="1"/>
  <c r="G1416" i="1"/>
  <c r="R586" i="1"/>
  <c r="P587" i="1" s="1"/>
  <c r="B587" i="1" s="1"/>
  <c r="B586" i="1"/>
  <c r="U1472" i="1"/>
  <c r="S1471" i="1"/>
  <c r="T1471" i="1" s="1"/>
  <c r="C1472" i="1" s="1"/>
  <c r="V1472" i="1"/>
  <c r="E1472" i="1"/>
  <c r="F1473" i="1" s="1"/>
  <c r="B1472" i="1"/>
  <c r="A1473" i="1"/>
  <c r="D1473" i="1" s="1"/>
  <c r="O1472" i="1"/>
  <c r="H1416" i="1" l="1"/>
  <c r="G1417" i="1"/>
  <c r="K1415" i="1"/>
  <c r="L1415" i="1" s="1"/>
  <c r="M1415" i="1" s="1"/>
  <c r="N1415" i="1" s="1"/>
  <c r="J1416" i="1"/>
  <c r="R587" i="1"/>
  <c r="P588" i="1" s="1"/>
  <c r="B588" i="1" s="1"/>
  <c r="A1474" i="1"/>
  <c r="D1474" i="1" s="1"/>
  <c r="O1473" i="1"/>
  <c r="E1473" i="1"/>
  <c r="F1474" i="1" s="1"/>
  <c r="B1473" i="1"/>
  <c r="V1473" i="1"/>
  <c r="U1473" i="1"/>
  <c r="S1472" i="1"/>
  <c r="T1472" i="1" s="1"/>
  <c r="C1473" i="1" s="1"/>
  <c r="K1416" i="1" l="1"/>
  <c r="L1416" i="1" s="1"/>
  <c r="M1416" i="1" s="1"/>
  <c r="N1416" i="1" s="1"/>
  <c r="J1417" i="1"/>
  <c r="G1418" i="1"/>
  <c r="H1417" i="1"/>
  <c r="R588" i="1"/>
  <c r="R589" i="1" s="1"/>
  <c r="U1474" i="1"/>
  <c r="S1473" i="1"/>
  <c r="T1473" i="1" s="1"/>
  <c r="C1474" i="1" s="1"/>
  <c r="V1474" i="1"/>
  <c r="A1475" i="1"/>
  <c r="D1475" i="1" s="1"/>
  <c r="O1474" i="1"/>
  <c r="E1474" i="1"/>
  <c r="F1475" i="1" s="1"/>
  <c r="B1474" i="1"/>
  <c r="H1418" i="1" l="1"/>
  <c r="G1419" i="1"/>
  <c r="K1417" i="1"/>
  <c r="L1417" i="1" s="1"/>
  <c r="M1417" i="1" s="1"/>
  <c r="N1417" i="1" s="1"/>
  <c r="J1418" i="1"/>
  <c r="P589" i="1"/>
  <c r="B589" i="1" s="1"/>
  <c r="B1475" i="1"/>
  <c r="O1475" i="1"/>
  <c r="A1476" i="1"/>
  <c r="D1476" i="1" s="1"/>
  <c r="E1475" i="1"/>
  <c r="F1476" i="1" s="1"/>
  <c r="V1475" i="1"/>
  <c r="U1475" i="1"/>
  <c r="S1474" i="1"/>
  <c r="T1474" i="1" s="1"/>
  <c r="C1475" i="1" s="1"/>
  <c r="R590" i="1"/>
  <c r="P590" i="1"/>
  <c r="B590" i="1" s="1"/>
  <c r="K1418" i="1" l="1"/>
  <c r="L1418" i="1" s="1"/>
  <c r="M1418" i="1" s="1"/>
  <c r="N1418" i="1" s="1"/>
  <c r="J1419" i="1"/>
  <c r="H1419" i="1"/>
  <c r="G1420" i="1"/>
  <c r="O1476" i="1"/>
  <c r="E1476" i="1"/>
  <c r="F1477" i="1" s="1"/>
  <c r="B1476" i="1"/>
  <c r="A1477" i="1"/>
  <c r="D1477" i="1" s="1"/>
  <c r="U1476" i="1"/>
  <c r="S1475" i="1"/>
  <c r="T1475" i="1" s="1"/>
  <c r="C1476" i="1" s="1"/>
  <c r="V1476" i="1"/>
  <c r="R591" i="1"/>
  <c r="P591" i="1"/>
  <c r="H1420" i="1" l="1"/>
  <c r="G1421" i="1"/>
  <c r="K1419" i="1"/>
  <c r="L1419" i="1" s="1"/>
  <c r="M1419" i="1" s="1"/>
  <c r="N1419" i="1" s="1"/>
  <c r="J1420" i="1"/>
  <c r="B591" i="1"/>
  <c r="V1477" i="1"/>
  <c r="U1477" i="1"/>
  <c r="S1476" i="1"/>
  <c r="T1476" i="1" s="1"/>
  <c r="C1477" i="1" s="1"/>
  <c r="B1477" i="1"/>
  <c r="A1478" i="1"/>
  <c r="D1478" i="1" s="1"/>
  <c r="O1477" i="1"/>
  <c r="E1477" i="1"/>
  <c r="F1478" i="1" s="1"/>
  <c r="R592" i="1"/>
  <c r="P592" i="1"/>
  <c r="B592" i="1" s="1"/>
  <c r="H1421" i="1" l="1"/>
  <c r="G1422" i="1"/>
  <c r="K1420" i="1"/>
  <c r="L1420" i="1" s="1"/>
  <c r="M1420" i="1" s="1"/>
  <c r="N1420" i="1" s="1"/>
  <c r="J1421" i="1"/>
  <c r="V1478" i="1"/>
  <c r="U1478" i="1"/>
  <c r="S1477" i="1"/>
  <c r="T1477" i="1" s="1"/>
  <c r="C1478" i="1" s="1"/>
  <c r="B1478" i="1"/>
  <c r="O1478" i="1"/>
  <c r="A1479" i="1"/>
  <c r="D1479" i="1" s="1"/>
  <c r="E1478" i="1"/>
  <c r="F1479" i="1" s="1"/>
  <c r="R593" i="1"/>
  <c r="P593" i="1"/>
  <c r="K1421" i="1" l="1"/>
  <c r="L1421" i="1" s="1"/>
  <c r="M1421" i="1" s="1"/>
  <c r="N1421" i="1" s="1"/>
  <c r="J1422" i="1"/>
  <c r="H1422" i="1"/>
  <c r="G1423" i="1"/>
  <c r="B593" i="1"/>
  <c r="E1479" i="1"/>
  <c r="F1480" i="1" s="1"/>
  <c r="A1480" i="1"/>
  <c r="D1480" i="1" s="1"/>
  <c r="B1479" i="1"/>
  <c r="O1479" i="1"/>
  <c r="V1479" i="1"/>
  <c r="U1479" i="1"/>
  <c r="S1478" i="1"/>
  <c r="T1478" i="1" s="1"/>
  <c r="C1479" i="1" s="1"/>
  <c r="P594" i="1"/>
  <c r="G1424" i="1" l="1"/>
  <c r="H1423" i="1"/>
  <c r="K1422" i="1"/>
  <c r="L1422" i="1" s="1"/>
  <c r="M1422" i="1" s="1"/>
  <c r="N1422" i="1" s="1"/>
  <c r="J1423" i="1"/>
  <c r="R594" i="1"/>
  <c r="P595" i="1" s="1"/>
  <c r="B595" i="1" s="1"/>
  <c r="B594" i="1"/>
  <c r="O1480" i="1"/>
  <c r="B1480" i="1"/>
  <c r="E1480" i="1"/>
  <c r="F1481" i="1" s="1"/>
  <c r="A1481" i="1"/>
  <c r="D1481" i="1" s="1"/>
  <c r="U1480" i="1"/>
  <c r="S1479" i="1"/>
  <c r="T1479" i="1" s="1"/>
  <c r="C1480" i="1" s="1"/>
  <c r="V1480" i="1"/>
  <c r="K1423" i="1" l="1"/>
  <c r="L1423" i="1" s="1"/>
  <c r="M1423" i="1" s="1"/>
  <c r="N1423" i="1" s="1"/>
  <c r="J1424" i="1"/>
  <c r="H1424" i="1"/>
  <c r="G1425" i="1"/>
  <c r="R595" i="1"/>
  <c r="R596" i="1" s="1"/>
  <c r="A1482" i="1"/>
  <c r="D1482" i="1" s="1"/>
  <c r="O1481" i="1"/>
  <c r="E1481" i="1"/>
  <c r="F1482" i="1" s="1"/>
  <c r="B1481" i="1"/>
  <c r="V1481" i="1"/>
  <c r="U1481" i="1"/>
  <c r="S1480" i="1"/>
  <c r="T1480" i="1" s="1"/>
  <c r="C1481" i="1" s="1"/>
  <c r="H1425" i="1" l="1"/>
  <c r="G1426" i="1"/>
  <c r="K1424" i="1"/>
  <c r="L1424" i="1" s="1"/>
  <c r="M1424" i="1" s="1"/>
  <c r="N1424" i="1" s="1"/>
  <c r="J1425" i="1"/>
  <c r="P596" i="1"/>
  <c r="B596" i="1" s="1"/>
  <c r="U1482" i="1"/>
  <c r="V1482" i="1"/>
  <c r="S1481" i="1"/>
  <c r="T1481" i="1" s="1"/>
  <c r="C1482" i="1" s="1"/>
  <c r="A1483" i="1"/>
  <c r="D1483" i="1" s="1"/>
  <c r="O1482" i="1"/>
  <c r="E1482" i="1"/>
  <c r="F1483" i="1" s="1"/>
  <c r="B1482" i="1"/>
  <c r="P597" i="1"/>
  <c r="K1425" i="1" l="1"/>
  <c r="L1425" i="1" s="1"/>
  <c r="M1425" i="1" s="1"/>
  <c r="N1425" i="1" s="1"/>
  <c r="J1426" i="1"/>
  <c r="G1427" i="1"/>
  <c r="H1426" i="1"/>
  <c r="R597" i="1"/>
  <c r="P598" i="1" s="1"/>
  <c r="B597" i="1"/>
  <c r="O1483" i="1"/>
  <c r="E1483" i="1"/>
  <c r="F1484" i="1" s="1"/>
  <c r="B1483" i="1"/>
  <c r="A1484" i="1"/>
  <c r="D1484" i="1" s="1"/>
  <c r="V1483" i="1"/>
  <c r="U1483" i="1"/>
  <c r="S1482" i="1"/>
  <c r="T1482" i="1" s="1"/>
  <c r="C1483" i="1" s="1"/>
  <c r="H1427" i="1" l="1"/>
  <c r="G1428" i="1"/>
  <c r="K1426" i="1"/>
  <c r="L1426" i="1" s="1"/>
  <c r="M1426" i="1" s="1"/>
  <c r="N1426" i="1" s="1"/>
  <c r="J1427" i="1"/>
  <c r="R598" i="1"/>
  <c r="P599" i="1" s="1"/>
  <c r="B599" i="1" s="1"/>
  <c r="B598" i="1"/>
  <c r="E1484" i="1"/>
  <c r="F1485" i="1" s="1"/>
  <c r="A1485" i="1"/>
  <c r="D1485" i="1" s="1"/>
  <c r="B1484" i="1"/>
  <c r="O1484" i="1"/>
  <c r="U1484" i="1"/>
  <c r="S1483" i="1"/>
  <c r="T1483" i="1" s="1"/>
  <c r="C1484" i="1" s="1"/>
  <c r="V1484" i="1"/>
  <c r="K1427" i="1" l="1"/>
  <c r="L1427" i="1" s="1"/>
  <c r="M1427" i="1" s="1"/>
  <c r="N1427" i="1" s="1"/>
  <c r="J1428" i="1"/>
  <c r="G1429" i="1"/>
  <c r="H1428" i="1"/>
  <c r="R599" i="1"/>
  <c r="R600" i="1" s="1"/>
  <c r="P601" i="1" s="1"/>
  <c r="V1485" i="1"/>
  <c r="U1485" i="1"/>
  <c r="S1484" i="1"/>
  <c r="T1484" i="1" s="1"/>
  <c r="C1485" i="1" s="1"/>
  <c r="B1485" i="1"/>
  <c r="O1485" i="1"/>
  <c r="A1486" i="1"/>
  <c r="D1486" i="1" s="1"/>
  <c r="E1485" i="1"/>
  <c r="F1486" i="1" s="1"/>
  <c r="H1429" i="1" l="1"/>
  <c r="G1430" i="1"/>
  <c r="K1428" i="1"/>
  <c r="L1428" i="1" s="1"/>
  <c r="M1428" i="1" s="1"/>
  <c r="N1428" i="1" s="1"/>
  <c r="J1429" i="1"/>
  <c r="P600" i="1"/>
  <c r="B600" i="1" s="1"/>
  <c r="R601" i="1"/>
  <c r="R602" i="1" s="1"/>
  <c r="B601" i="1"/>
  <c r="V1486" i="1"/>
  <c r="U1486" i="1"/>
  <c r="S1485" i="1"/>
  <c r="T1485" i="1" s="1"/>
  <c r="C1486" i="1" s="1"/>
  <c r="A1487" i="1"/>
  <c r="D1487" i="1" s="1"/>
  <c r="E1486" i="1"/>
  <c r="F1487" i="1" s="1"/>
  <c r="O1486" i="1"/>
  <c r="B1486" i="1"/>
  <c r="H1430" i="1" l="1"/>
  <c r="G1431" i="1"/>
  <c r="K1429" i="1"/>
  <c r="L1429" i="1" s="1"/>
  <c r="M1429" i="1" s="1"/>
  <c r="N1429" i="1" s="1"/>
  <c r="J1430" i="1"/>
  <c r="P602" i="1"/>
  <c r="B602" i="1" s="1"/>
  <c r="V1487" i="1"/>
  <c r="U1487" i="1"/>
  <c r="S1486" i="1"/>
  <c r="T1486" i="1" s="1"/>
  <c r="C1487" i="1" s="1"/>
  <c r="O1487" i="1"/>
  <c r="E1487" i="1"/>
  <c r="F1488" i="1" s="1"/>
  <c r="B1487" i="1"/>
  <c r="A1488" i="1"/>
  <c r="D1488" i="1" s="1"/>
  <c r="R603" i="1"/>
  <c r="P603" i="1"/>
  <c r="G1432" i="1" l="1"/>
  <c r="H1431" i="1"/>
  <c r="K1430" i="1"/>
  <c r="L1430" i="1" s="1"/>
  <c r="M1430" i="1" s="1"/>
  <c r="N1430" i="1" s="1"/>
  <c r="J1431" i="1"/>
  <c r="B603" i="1"/>
  <c r="A1489" i="1"/>
  <c r="D1489" i="1" s="1"/>
  <c r="E1488" i="1"/>
  <c r="F1489" i="1" s="1"/>
  <c r="B1488" i="1"/>
  <c r="O1488" i="1"/>
  <c r="U1488" i="1"/>
  <c r="S1487" i="1"/>
  <c r="T1487" i="1" s="1"/>
  <c r="C1488" i="1" s="1"/>
  <c r="V1488" i="1"/>
  <c r="R604" i="1"/>
  <c r="P604" i="1"/>
  <c r="B604" i="1" s="1"/>
  <c r="K1431" i="1" l="1"/>
  <c r="L1431" i="1" s="1"/>
  <c r="M1431" i="1" s="1"/>
  <c r="N1431" i="1" s="1"/>
  <c r="J1432" i="1"/>
  <c r="H1432" i="1"/>
  <c r="G1433" i="1"/>
  <c r="V1489" i="1"/>
  <c r="U1489" i="1"/>
  <c r="S1488" i="1"/>
  <c r="T1488" i="1" s="1"/>
  <c r="C1489" i="1" s="1"/>
  <c r="A1490" i="1"/>
  <c r="D1490" i="1" s="1"/>
  <c r="O1489" i="1"/>
  <c r="E1489" i="1"/>
  <c r="F1490" i="1" s="1"/>
  <c r="B1489" i="1"/>
  <c r="R605" i="1"/>
  <c r="P605" i="1"/>
  <c r="H1433" i="1" l="1"/>
  <c r="G1434" i="1"/>
  <c r="K1432" i="1"/>
  <c r="L1432" i="1" s="1"/>
  <c r="M1432" i="1" s="1"/>
  <c r="N1432" i="1" s="1"/>
  <c r="J1433" i="1"/>
  <c r="B605" i="1"/>
  <c r="B1490" i="1"/>
  <c r="O1490" i="1"/>
  <c r="A1491" i="1"/>
  <c r="D1491" i="1" s="1"/>
  <c r="E1490" i="1"/>
  <c r="F1491" i="1" s="1"/>
  <c r="V1490" i="1"/>
  <c r="U1490" i="1"/>
  <c r="S1489" i="1"/>
  <c r="T1489" i="1" s="1"/>
  <c r="C1490" i="1" s="1"/>
  <c r="R606" i="1"/>
  <c r="P606" i="1"/>
  <c r="B606" i="1" s="1"/>
  <c r="K1433" i="1" l="1"/>
  <c r="L1433" i="1" s="1"/>
  <c r="M1433" i="1" s="1"/>
  <c r="N1433" i="1" s="1"/>
  <c r="J1434" i="1"/>
  <c r="H1434" i="1"/>
  <c r="G1435" i="1"/>
  <c r="E1491" i="1"/>
  <c r="F1492" i="1" s="1"/>
  <c r="B1491" i="1"/>
  <c r="A1492" i="1"/>
  <c r="D1492" i="1" s="1"/>
  <c r="O1491" i="1"/>
  <c r="V1491" i="1"/>
  <c r="U1491" i="1"/>
  <c r="S1490" i="1"/>
  <c r="T1490" i="1" s="1"/>
  <c r="C1491" i="1" s="1"/>
  <c r="R607" i="1"/>
  <c r="P607" i="1"/>
  <c r="H1435" i="1" l="1"/>
  <c r="G1436" i="1"/>
  <c r="K1434" i="1"/>
  <c r="L1434" i="1" s="1"/>
  <c r="M1434" i="1" s="1"/>
  <c r="N1434" i="1" s="1"/>
  <c r="J1435" i="1"/>
  <c r="B607" i="1"/>
  <c r="U1492" i="1"/>
  <c r="S1491" i="1"/>
  <c r="T1491" i="1" s="1"/>
  <c r="C1492" i="1" s="1"/>
  <c r="V1492" i="1"/>
  <c r="A1493" i="1"/>
  <c r="D1493" i="1" s="1"/>
  <c r="E1492" i="1"/>
  <c r="F1493" i="1" s="1"/>
  <c r="B1492" i="1"/>
  <c r="O1492" i="1"/>
  <c r="R608" i="1"/>
  <c r="P608" i="1"/>
  <c r="B608" i="1" s="1"/>
  <c r="K1435" i="1" l="1"/>
  <c r="L1435" i="1" s="1"/>
  <c r="M1435" i="1" s="1"/>
  <c r="N1435" i="1" s="1"/>
  <c r="J1436" i="1"/>
  <c r="G1437" i="1"/>
  <c r="H1436" i="1"/>
  <c r="A1494" i="1"/>
  <c r="D1494" i="1" s="1"/>
  <c r="O1493" i="1"/>
  <c r="E1493" i="1"/>
  <c r="F1494" i="1" s="1"/>
  <c r="B1493" i="1"/>
  <c r="V1493" i="1"/>
  <c r="U1493" i="1"/>
  <c r="S1492" i="1"/>
  <c r="T1492" i="1" s="1"/>
  <c r="C1493" i="1" s="1"/>
  <c r="R609" i="1"/>
  <c r="P609" i="1"/>
  <c r="B609" i="1" s="1"/>
  <c r="H1437" i="1" l="1"/>
  <c r="G1438" i="1"/>
  <c r="K1436" i="1"/>
  <c r="L1436" i="1" s="1"/>
  <c r="M1436" i="1" s="1"/>
  <c r="N1436" i="1" s="1"/>
  <c r="J1437" i="1"/>
  <c r="V1494" i="1"/>
  <c r="U1494" i="1"/>
  <c r="S1493" i="1"/>
  <c r="T1493" i="1" s="1"/>
  <c r="C1494" i="1" s="1"/>
  <c r="B1494" i="1"/>
  <c r="O1494" i="1"/>
  <c r="A1495" i="1"/>
  <c r="D1495" i="1" s="1"/>
  <c r="E1494" i="1"/>
  <c r="F1495" i="1" s="1"/>
  <c r="R610" i="1"/>
  <c r="P610" i="1"/>
  <c r="K1437" i="1" l="1"/>
  <c r="L1437" i="1" s="1"/>
  <c r="M1437" i="1" s="1"/>
  <c r="N1437" i="1" s="1"/>
  <c r="J1438" i="1"/>
  <c r="H1438" i="1"/>
  <c r="G1439" i="1"/>
  <c r="B610" i="1"/>
  <c r="E1495" i="1"/>
  <c r="F1496" i="1" s="1"/>
  <c r="B1495" i="1"/>
  <c r="A1496" i="1"/>
  <c r="D1496" i="1" s="1"/>
  <c r="O1495" i="1"/>
  <c r="V1495" i="1"/>
  <c r="U1495" i="1"/>
  <c r="S1494" i="1"/>
  <c r="T1494" i="1" s="1"/>
  <c r="C1495" i="1" s="1"/>
  <c r="P611" i="1"/>
  <c r="H1439" i="1" l="1"/>
  <c r="G1440" i="1"/>
  <c r="K1438" i="1"/>
  <c r="L1438" i="1" s="1"/>
  <c r="M1438" i="1" s="1"/>
  <c r="N1438" i="1" s="1"/>
  <c r="J1439" i="1"/>
  <c r="R611" i="1"/>
  <c r="P612" i="1" s="1"/>
  <c r="B611" i="1"/>
  <c r="U1496" i="1"/>
  <c r="S1495" i="1"/>
  <c r="T1495" i="1" s="1"/>
  <c r="C1496" i="1" s="1"/>
  <c r="V1496" i="1"/>
  <c r="O1496" i="1"/>
  <c r="E1496" i="1"/>
  <c r="F1497" i="1" s="1"/>
  <c r="B1496" i="1"/>
  <c r="A1497" i="1"/>
  <c r="D1497" i="1" s="1"/>
  <c r="G1441" i="1" l="1"/>
  <c r="H1440" i="1"/>
  <c r="K1439" i="1"/>
  <c r="L1439" i="1" s="1"/>
  <c r="M1439" i="1" s="1"/>
  <c r="N1439" i="1" s="1"/>
  <c r="J1440" i="1"/>
  <c r="R612" i="1"/>
  <c r="P613" i="1" s="1"/>
  <c r="B612" i="1"/>
  <c r="V1497" i="1"/>
  <c r="U1497" i="1"/>
  <c r="S1496" i="1"/>
  <c r="T1496" i="1" s="1"/>
  <c r="C1497" i="1" s="1"/>
  <c r="A1498" i="1"/>
  <c r="D1498" i="1" s="1"/>
  <c r="E1497" i="1"/>
  <c r="F1498" i="1" s="1"/>
  <c r="O1497" i="1"/>
  <c r="B1497" i="1"/>
  <c r="K1440" i="1" l="1"/>
  <c r="L1440" i="1" s="1"/>
  <c r="M1440" i="1" s="1"/>
  <c r="N1440" i="1" s="1"/>
  <c r="J1441" i="1"/>
  <c r="H1441" i="1"/>
  <c r="G1442" i="1"/>
  <c r="R613" i="1"/>
  <c r="P614" i="1" s="1"/>
  <c r="B613" i="1"/>
  <c r="A1499" i="1"/>
  <c r="D1499" i="1" s="1"/>
  <c r="O1498" i="1"/>
  <c r="E1498" i="1"/>
  <c r="F1499" i="1" s="1"/>
  <c r="B1498" i="1"/>
  <c r="U1498" i="1"/>
  <c r="V1498" i="1"/>
  <c r="S1497" i="1"/>
  <c r="T1497" i="1" s="1"/>
  <c r="C1498" i="1" s="1"/>
  <c r="H1442" i="1" l="1"/>
  <c r="G1443" i="1"/>
  <c r="K1441" i="1"/>
  <c r="L1441" i="1" s="1"/>
  <c r="M1441" i="1" s="1"/>
  <c r="N1441" i="1" s="1"/>
  <c r="J1442" i="1"/>
  <c r="R614" i="1"/>
  <c r="P615" i="1" s="1"/>
  <c r="B615" i="1" s="1"/>
  <c r="B614" i="1"/>
  <c r="V1499" i="1"/>
  <c r="U1499" i="1"/>
  <c r="S1498" i="1"/>
  <c r="T1498" i="1" s="1"/>
  <c r="C1499" i="1" s="1"/>
  <c r="O1499" i="1"/>
  <c r="B1499" i="1"/>
  <c r="E1499" i="1"/>
  <c r="F1500" i="1" s="1"/>
  <c r="A1500" i="1"/>
  <c r="D1500" i="1" s="1"/>
  <c r="K1442" i="1" l="1"/>
  <c r="L1442" i="1" s="1"/>
  <c r="M1442" i="1" s="1"/>
  <c r="N1442" i="1" s="1"/>
  <c r="J1443" i="1"/>
  <c r="G1444" i="1"/>
  <c r="H1443" i="1"/>
  <c r="R615" i="1"/>
  <c r="P616" i="1" s="1"/>
  <c r="B616" i="1" s="1"/>
  <c r="V1500" i="1"/>
  <c r="S1499" i="1"/>
  <c r="T1499" i="1" s="1"/>
  <c r="C1500" i="1" s="1"/>
  <c r="U1500" i="1"/>
  <c r="E1500" i="1"/>
  <c r="F1501" i="1" s="1"/>
  <c r="B1500" i="1"/>
  <c r="A1501" i="1"/>
  <c r="D1501" i="1" s="1"/>
  <c r="O1500" i="1"/>
  <c r="H1444" i="1" l="1"/>
  <c r="G1445" i="1"/>
  <c r="K1443" i="1"/>
  <c r="L1443" i="1" s="1"/>
  <c r="M1443" i="1" s="1"/>
  <c r="N1443" i="1" s="1"/>
  <c r="J1444" i="1"/>
  <c r="R616" i="1"/>
  <c r="R617" i="1" s="1"/>
  <c r="V1501" i="1"/>
  <c r="U1501" i="1"/>
  <c r="S1500" i="1"/>
  <c r="T1500" i="1" s="1"/>
  <c r="C1501" i="1" s="1"/>
  <c r="E1501" i="1"/>
  <c r="F1502" i="1" s="1"/>
  <c r="A1502" i="1"/>
  <c r="D1502" i="1" s="1"/>
  <c r="O1501" i="1"/>
  <c r="B1501" i="1"/>
  <c r="K1444" i="1" l="1"/>
  <c r="L1444" i="1" s="1"/>
  <c r="M1444" i="1" s="1"/>
  <c r="N1444" i="1" s="1"/>
  <c r="J1445" i="1"/>
  <c r="H1445" i="1"/>
  <c r="G1446" i="1"/>
  <c r="P617" i="1"/>
  <c r="B617" i="1" s="1"/>
  <c r="U1502" i="1"/>
  <c r="V1502" i="1"/>
  <c r="S1501" i="1"/>
  <c r="T1501" i="1" s="1"/>
  <c r="C1502" i="1" s="1"/>
  <c r="A1503" i="1"/>
  <c r="D1503" i="1" s="1"/>
  <c r="O1502" i="1"/>
  <c r="E1502" i="1"/>
  <c r="F1503" i="1" s="1"/>
  <c r="B1502" i="1"/>
  <c r="R618" i="1"/>
  <c r="P618" i="1"/>
  <c r="B618" i="1" s="1"/>
  <c r="G1447" i="1" l="1"/>
  <c r="H1446" i="1"/>
  <c r="K1445" i="1"/>
  <c r="L1445" i="1" s="1"/>
  <c r="M1445" i="1" s="1"/>
  <c r="N1445" i="1" s="1"/>
  <c r="J1446" i="1"/>
  <c r="V1503" i="1"/>
  <c r="U1503" i="1"/>
  <c r="S1502" i="1"/>
  <c r="T1502" i="1" s="1"/>
  <c r="C1503" i="1" s="1"/>
  <c r="E1503" i="1"/>
  <c r="F1504" i="1" s="1"/>
  <c r="A1504" i="1"/>
  <c r="D1504" i="1" s="1"/>
  <c r="B1503" i="1"/>
  <c r="O1503" i="1"/>
  <c r="R619" i="1"/>
  <c r="P619" i="1"/>
  <c r="K1446" i="1" l="1"/>
  <c r="L1446" i="1" s="1"/>
  <c r="M1446" i="1" s="1"/>
  <c r="N1446" i="1" s="1"/>
  <c r="J1447" i="1"/>
  <c r="H1447" i="1"/>
  <c r="G1448" i="1"/>
  <c r="B619" i="1"/>
  <c r="O1504" i="1"/>
  <c r="A1505" i="1"/>
  <c r="D1505" i="1" s="1"/>
  <c r="B1504" i="1"/>
  <c r="E1504" i="1"/>
  <c r="F1505" i="1" s="1"/>
  <c r="U1504" i="1"/>
  <c r="S1503" i="1"/>
  <c r="T1503" i="1" s="1"/>
  <c r="C1504" i="1" s="1"/>
  <c r="V1504" i="1"/>
  <c r="R620" i="1"/>
  <c r="P620" i="1"/>
  <c r="B620" i="1" s="1"/>
  <c r="H1448" i="1" l="1"/>
  <c r="G1449" i="1"/>
  <c r="K1447" i="1"/>
  <c r="L1447" i="1" s="1"/>
  <c r="M1447" i="1" s="1"/>
  <c r="N1447" i="1" s="1"/>
  <c r="J1448" i="1"/>
  <c r="E1505" i="1"/>
  <c r="F1506" i="1" s="1"/>
  <c r="A1506" i="1"/>
  <c r="D1506" i="1" s="1"/>
  <c r="O1505" i="1"/>
  <c r="B1505" i="1"/>
  <c r="V1505" i="1"/>
  <c r="U1505" i="1"/>
  <c r="S1504" i="1"/>
  <c r="T1504" i="1" s="1"/>
  <c r="C1505" i="1" s="1"/>
  <c r="R621" i="1"/>
  <c r="P621" i="1"/>
  <c r="K1448" i="1" l="1"/>
  <c r="L1448" i="1" s="1"/>
  <c r="M1448" i="1" s="1"/>
  <c r="N1448" i="1" s="1"/>
  <c r="J1449" i="1"/>
  <c r="H1449" i="1"/>
  <c r="G1450" i="1"/>
  <c r="B621" i="1"/>
  <c r="A1507" i="1"/>
  <c r="D1507" i="1" s="1"/>
  <c r="O1506" i="1"/>
  <c r="E1506" i="1"/>
  <c r="F1507" i="1" s="1"/>
  <c r="B1506" i="1"/>
  <c r="S1505" i="1"/>
  <c r="T1505" i="1" s="1"/>
  <c r="C1506" i="1" s="1"/>
  <c r="V1506" i="1"/>
  <c r="U1506" i="1"/>
  <c r="P622" i="1"/>
  <c r="H1450" i="1" l="1"/>
  <c r="G1451" i="1"/>
  <c r="K1449" i="1"/>
  <c r="L1449" i="1" s="1"/>
  <c r="M1449" i="1" s="1"/>
  <c r="N1449" i="1" s="1"/>
  <c r="J1450" i="1"/>
  <c r="R622" i="1"/>
  <c r="R623" i="1" s="1"/>
  <c r="B622" i="1"/>
  <c r="V1507" i="1"/>
  <c r="U1507" i="1"/>
  <c r="S1506" i="1"/>
  <c r="T1506" i="1" s="1"/>
  <c r="C1507" i="1" s="1"/>
  <c r="E1507" i="1"/>
  <c r="F1508" i="1" s="1"/>
  <c r="B1507" i="1"/>
  <c r="A1508" i="1"/>
  <c r="D1508" i="1" s="1"/>
  <c r="O1507" i="1"/>
  <c r="K1450" i="1" l="1"/>
  <c r="L1450" i="1" s="1"/>
  <c r="M1450" i="1" s="1"/>
  <c r="N1450" i="1" s="1"/>
  <c r="J1451" i="1"/>
  <c r="H1451" i="1"/>
  <c r="G1452" i="1"/>
  <c r="P623" i="1"/>
  <c r="B623" i="1" s="1"/>
  <c r="U1508" i="1"/>
  <c r="S1507" i="1"/>
  <c r="T1507" i="1" s="1"/>
  <c r="C1508" i="1" s="1"/>
  <c r="V1508" i="1"/>
  <c r="O1508" i="1"/>
  <c r="B1508" i="1"/>
  <c r="E1508" i="1"/>
  <c r="F1509" i="1" s="1"/>
  <c r="A1509" i="1"/>
  <c r="D1509" i="1" s="1"/>
  <c r="R624" i="1"/>
  <c r="P624" i="1"/>
  <c r="H1452" i="1" l="1"/>
  <c r="G1453" i="1"/>
  <c r="K1451" i="1"/>
  <c r="L1451" i="1" s="1"/>
  <c r="M1451" i="1" s="1"/>
  <c r="N1451" i="1" s="1"/>
  <c r="J1452" i="1"/>
  <c r="B624" i="1"/>
  <c r="V1509" i="1"/>
  <c r="U1509" i="1"/>
  <c r="S1508" i="1"/>
  <c r="T1508" i="1" s="1"/>
  <c r="C1509" i="1" s="1"/>
  <c r="B1509" i="1"/>
  <c r="O1509" i="1"/>
  <c r="A1510" i="1"/>
  <c r="D1510" i="1" s="1"/>
  <c r="E1509" i="1"/>
  <c r="F1510" i="1" s="1"/>
  <c r="R625" i="1"/>
  <c r="P625" i="1"/>
  <c r="B625" i="1" s="1"/>
  <c r="K1452" i="1" l="1"/>
  <c r="L1452" i="1" s="1"/>
  <c r="M1452" i="1" s="1"/>
  <c r="N1452" i="1" s="1"/>
  <c r="J1453" i="1"/>
  <c r="H1453" i="1"/>
  <c r="G1454" i="1"/>
  <c r="A1511" i="1"/>
  <c r="D1511" i="1" s="1"/>
  <c r="O1510" i="1"/>
  <c r="E1510" i="1"/>
  <c r="F1511" i="1" s="1"/>
  <c r="B1510" i="1"/>
  <c r="U1510" i="1"/>
  <c r="V1510" i="1"/>
  <c r="S1509" i="1"/>
  <c r="T1509" i="1" s="1"/>
  <c r="C1510" i="1" s="1"/>
  <c r="R626" i="1"/>
  <c r="P626" i="1"/>
  <c r="G1455" i="1" l="1"/>
  <c r="H1454" i="1"/>
  <c r="K1453" i="1"/>
  <c r="L1453" i="1" s="1"/>
  <c r="M1453" i="1" s="1"/>
  <c r="N1453" i="1" s="1"/>
  <c r="J1454" i="1"/>
  <c r="B626" i="1"/>
  <c r="V1511" i="1"/>
  <c r="U1511" i="1"/>
  <c r="S1510" i="1"/>
  <c r="T1510" i="1" s="1"/>
  <c r="C1511" i="1" s="1"/>
  <c r="B1511" i="1"/>
  <c r="A1512" i="1"/>
  <c r="D1512" i="1" s="1"/>
  <c r="O1511" i="1"/>
  <c r="E1511" i="1"/>
  <c r="F1512" i="1" s="1"/>
  <c r="P627" i="1"/>
  <c r="K1454" i="1" l="1"/>
  <c r="L1454" i="1" s="1"/>
  <c r="M1454" i="1" s="1"/>
  <c r="N1454" i="1" s="1"/>
  <c r="J1455" i="1"/>
  <c r="H1455" i="1"/>
  <c r="G1456" i="1"/>
  <c r="R627" i="1"/>
  <c r="R628" i="1" s="1"/>
  <c r="P629" i="1" s="1"/>
  <c r="B627" i="1"/>
  <c r="U1512" i="1"/>
  <c r="S1511" i="1"/>
  <c r="T1511" i="1" s="1"/>
  <c r="C1512" i="1" s="1"/>
  <c r="V1512" i="1"/>
  <c r="O1512" i="1"/>
  <c r="E1512" i="1"/>
  <c r="F1513" i="1" s="1"/>
  <c r="B1512" i="1"/>
  <c r="A1513" i="1"/>
  <c r="D1513" i="1" s="1"/>
  <c r="H1456" i="1" l="1"/>
  <c r="G1457" i="1"/>
  <c r="K1455" i="1"/>
  <c r="L1455" i="1" s="1"/>
  <c r="M1455" i="1" s="1"/>
  <c r="N1455" i="1" s="1"/>
  <c r="J1456" i="1"/>
  <c r="P628" i="1"/>
  <c r="B628" i="1" s="1"/>
  <c r="R629" i="1"/>
  <c r="R630" i="1" s="1"/>
  <c r="B629" i="1"/>
  <c r="A1514" i="1"/>
  <c r="D1514" i="1" s="1"/>
  <c r="O1513" i="1"/>
  <c r="E1513" i="1"/>
  <c r="F1514" i="1" s="1"/>
  <c r="B1513" i="1"/>
  <c r="S1512" i="1"/>
  <c r="T1512" i="1" s="1"/>
  <c r="C1513" i="1" s="1"/>
  <c r="V1513" i="1"/>
  <c r="U1513" i="1"/>
  <c r="G1458" i="1" l="1"/>
  <c r="H1457" i="1"/>
  <c r="K1456" i="1"/>
  <c r="L1456" i="1" s="1"/>
  <c r="M1456" i="1" s="1"/>
  <c r="N1456" i="1" s="1"/>
  <c r="J1457" i="1"/>
  <c r="P630" i="1"/>
  <c r="B630" i="1" s="1"/>
  <c r="V1514" i="1"/>
  <c r="U1514" i="1"/>
  <c r="S1513" i="1"/>
  <c r="T1513" i="1" s="1"/>
  <c r="C1514" i="1" s="1"/>
  <c r="B1514" i="1"/>
  <c r="O1514" i="1"/>
  <c r="A1515" i="1"/>
  <c r="D1515" i="1" s="1"/>
  <c r="E1514" i="1"/>
  <c r="F1515" i="1" s="1"/>
  <c r="R631" i="1"/>
  <c r="P631" i="1"/>
  <c r="K1457" i="1" l="1"/>
  <c r="L1457" i="1" s="1"/>
  <c r="M1457" i="1" s="1"/>
  <c r="N1457" i="1" s="1"/>
  <c r="J1458" i="1"/>
  <c r="H1458" i="1"/>
  <c r="G1459" i="1"/>
  <c r="B631" i="1"/>
  <c r="O1515" i="1"/>
  <c r="B1515" i="1"/>
  <c r="A1516" i="1"/>
  <c r="D1516" i="1" s="1"/>
  <c r="E1515" i="1"/>
  <c r="F1516" i="1" s="1"/>
  <c r="V1515" i="1"/>
  <c r="U1515" i="1"/>
  <c r="S1514" i="1"/>
  <c r="T1514" i="1" s="1"/>
  <c r="C1515" i="1" s="1"/>
  <c r="R632" i="1"/>
  <c r="P632" i="1"/>
  <c r="B632" i="1" s="1"/>
  <c r="H1459" i="1" l="1"/>
  <c r="G1460" i="1"/>
  <c r="K1458" i="1"/>
  <c r="L1458" i="1" s="1"/>
  <c r="M1458" i="1" s="1"/>
  <c r="N1458" i="1" s="1"/>
  <c r="J1459" i="1"/>
  <c r="O1516" i="1"/>
  <c r="B1516" i="1"/>
  <c r="E1516" i="1"/>
  <c r="F1517" i="1" s="1"/>
  <c r="A1517" i="1"/>
  <c r="D1517" i="1" s="1"/>
  <c r="U1516" i="1"/>
  <c r="S1515" i="1"/>
  <c r="T1515" i="1" s="1"/>
  <c r="C1516" i="1" s="1"/>
  <c r="V1516" i="1"/>
  <c r="R633" i="1"/>
  <c r="P633" i="1"/>
  <c r="G1461" i="1" l="1"/>
  <c r="H1460" i="1"/>
  <c r="K1459" i="1"/>
  <c r="L1459" i="1" s="1"/>
  <c r="M1459" i="1" s="1"/>
  <c r="N1459" i="1" s="1"/>
  <c r="J1460" i="1"/>
  <c r="B633" i="1"/>
  <c r="E1517" i="1"/>
  <c r="F1518" i="1" s="1"/>
  <c r="A1518" i="1"/>
  <c r="D1518" i="1" s="1"/>
  <c r="O1517" i="1"/>
  <c r="B1517" i="1"/>
  <c r="V1517" i="1"/>
  <c r="U1517" i="1"/>
  <c r="S1516" i="1"/>
  <c r="T1516" i="1" s="1"/>
  <c r="C1517" i="1" s="1"/>
  <c r="R634" i="1"/>
  <c r="P634" i="1"/>
  <c r="B634" i="1" s="1"/>
  <c r="K1460" i="1" l="1"/>
  <c r="L1460" i="1" s="1"/>
  <c r="M1460" i="1" s="1"/>
  <c r="N1460" i="1" s="1"/>
  <c r="J1461" i="1"/>
  <c r="H1461" i="1"/>
  <c r="G1462" i="1"/>
  <c r="U1518" i="1"/>
  <c r="V1518" i="1"/>
  <c r="S1517" i="1"/>
  <c r="T1517" i="1" s="1"/>
  <c r="C1518" i="1" s="1"/>
  <c r="A1519" i="1"/>
  <c r="D1519" i="1" s="1"/>
  <c r="O1518" i="1"/>
  <c r="E1518" i="1"/>
  <c r="F1519" i="1" s="1"/>
  <c r="B1518" i="1"/>
  <c r="R635" i="1"/>
  <c r="P635" i="1"/>
  <c r="H1462" i="1" l="1"/>
  <c r="G1463" i="1"/>
  <c r="K1461" i="1"/>
  <c r="L1461" i="1" s="1"/>
  <c r="M1461" i="1" s="1"/>
  <c r="N1461" i="1" s="1"/>
  <c r="J1462" i="1"/>
  <c r="B635" i="1"/>
  <c r="E1519" i="1"/>
  <c r="F1520" i="1" s="1"/>
  <c r="A1520" i="1"/>
  <c r="D1520" i="1" s="1"/>
  <c r="B1519" i="1"/>
  <c r="O1519" i="1"/>
  <c r="V1519" i="1"/>
  <c r="U1519" i="1"/>
  <c r="S1518" i="1"/>
  <c r="T1518" i="1" s="1"/>
  <c r="C1519" i="1" s="1"/>
  <c r="R636" i="1"/>
  <c r="P636" i="1"/>
  <c r="B636" i="1" s="1"/>
  <c r="H1463" i="1" l="1"/>
  <c r="G1464" i="1"/>
  <c r="K1462" i="1"/>
  <c r="L1462" i="1" s="1"/>
  <c r="M1462" i="1" s="1"/>
  <c r="N1462" i="1" s="1"/>
  <c r="J1463" i="1"/>
  <c r="U1520" i="1"/>
  <c r="S1519" i="1"/>
  <c r="T1519" i="1" s="1"/>
  <c r="C1520" i="1" s="1"/>
  <c r="V1520" i="1"/>
  <c r="O1520" i="1"/>
  <c r="E1520" i="1"/>
  <c r="F1521" i="1" s="1"/>
  <c r="B1520" i="1"/>
  <c r="A1521" i="1"/>
  <c r="D1521" i="1" s="1"/>
  <c r="R637" i="1"/>
  <c r="P637" i="1"/>
  <c r="B637" i="1" s="1"/>
  <c r="K1463" i="1" l="1"/>
  <c r="L1463" i="1" s="1"/>
  <c r="M1463" i="1" s="1"/>
  <c r="N1463" i="1" s="1"/>
  <c r="J1464" i="1"/>
  <c r="G1465" i="1"/>
  <c r="H1464" i="1"/>
  <c r="V1521" i="1"/>
  <c r="U1521" i="1"/>
  <c r="S1520" i="1"/>
  <c r="T1520" i="1" s="1"/>
  <c r="C1521" i="1" s="1"/>
  <c r="A1522" i="1"/>
  <c r="D1522" i="1" s="1"/>
  <c r="E1521" i="1"/>
  <c r="F1522" i="1" s="1"/>
  <c r="O1521" i="1"/>
  <c r="B1521" i="1"/>
  <c r="R638" i="1"/>
  <c r="P638" i="1"/>
  <c r="H1465" i="1" l="1"/>
  <c r="G1466" i="1"/>
  <c r="K1464" i="1"/>
  <c r="L1464" i="1" s="1"/>
  <c r="M1464" i="1" s="1"/>
  <c r="N1464" i="1" s="1"/>
  <c r="J1465" i="1"/>
  <c r="B638" i="1"/>
  <c r="A1523" i="1"/>
  <c r="D1523" i="1" s="1"/>
  <c r="O1522" i="1"/>
  <c r="E1522" i="1"/>
  <c r="F1523" i="1" s="1"/>
  <c r="B1522" i="1"/>
  <c r="U1522" i="1"/>
  <c r="V1522" i="1"/>
  <c r="S1521" i="1"/>
  <c r="T1521" i="1" s="1"/>
  <c r="C1522" i="1" s="1"/>
  <c r="R639" i="1"/>
  <c r="P639" i="1"/>
  <c r="B639" i="1" s="1"/>
  <c r="K1465" i="1" l="1"/>
  <c r="L1465" i="1" s="1"/>
  <c r="M1465" i="1" s="1"/>
  <c r="N1465" i="1" s="1"/>
  <c r="J1466" i="1"/>
  <c r="G1467" i="1"/>
  <c r="H1466" i="1"/>
  <c r="V1523" i="1"/>
  <c r="U1523" i="1"/>
  <c r="S1522" i="1"/>
  <c r="T1522" i="1" s="1"/>
  <c r="C1523" i="1" s="1"/>
  <c r="O1523" i="1"/>
  <c r="E1523" i="1"/>
  <c r="F1524" i="1" s="1"/>
  <c r="B1523" i="1"/>
  <c r="A1524" i="1"/>
  <c r="D1524" i="1" s="1"/>
  <c r="R640" i="1"/>
  <c r="P640" i="1"/>
  <c r="H1467" i="1" l="1"/>
  <c r="G1468" i="1"/>
  <c r="K1466" i="1"/>
  <c r="L1466" i="1" s="1"/>
  <c r="M1466" i="1" s="1"/>
  <c r="N1466" i="1" s="1"/>
  <c r="J1467" i="1"/>
  <c r="B640" i="1"/>
  <c r="U1524" i="1"/>
  <c r="S1523" i="1"/>
  <c r="T1523" i="1" s="1"/>
  <c r="C1524" i="1" s="1"/>
  <c r="V1524" i="1"/>
  <c r="O1524" i="1"/>
  <c r="B1524" i="1"/>
  <c r="E1524" i="1"/>
  <c r="F1525" i="1" s="1"/>
  <c r="A1525" i="1"/>
  <c r="D1525" i="1" s="1"/>
  <c r="R641" i="1"/>
  <c r="P641" i="1"/>
  <c r="B641" i="1" s="1"/>
  <c r="H1468" i="1" l="1"/>
  <c r="G1469" i="1"/>
  <c r="K1467" i="1"/>
  <c r="L1467" i="1" s="1"/>
  <c r="M1467" i="1" s="1"/>
  <c r="N1467" i="1" s="1"/>
  <c r="J1468" i="1"/>
  <c r="V1525" i="1"/>
  <c r="U1525" i="1"/>
  <c r="S1524" i="1"/>
  <c r="T1524" i="1" s="1"/>
  <c r="C1525" i="1" s="1"/>
  <c r="E1525" i="1"/>
  <c r="F1526" i="1" s="1"/>
  <c r="A1526" i="1"/>
  <c r="D1526" i="1" s="1"/>
  <c r="O1525" i="1"/>
  <c r="B1525" i="1"/>
  <c r="P642" i="1"/>
  <c r="K1468" i="1" l="1"/>
  <c r="L1468" i="1" s="1"/>
  <c r="M1468" i="1" s="1"/>
  <c r="N1468" i="1" s="1"/>
  <c r="J1469" i="1"/>
  <c r="H1469" i="1"/>
  <c r="G1470" i="1"/>
  <c r="R642" i="1"/>
  <c r="R643" i="1" s="1"/>
  <c r="B642" i="1"/>
  <c r="V1526" i="1"/>
  <c r="U1526" i="1"/>
  <c r="S1525" i="1"/>
  <c r="T1525" i="1" s="1"/>
  <c r="C1526" i="1" s="1"/>
  <c r="B1526" i="1"/>
  <c r="A1527" i="1"/>
  <c r="D1527" i="1" s="1"/>
  <c r="O1526" i="1"/>
  <c r="E1526" i="1"/>
  <c r="F1527" i="1" s="1"/>
  <c r="H1470" i="1" l="1"/>
  <c r="G1471" i="1"/>
  <c r="K1469" i="1"/>
  <c r="L1469" i="1" s="1"/>
  <c r="M1469" i="1" s="1"/>
  <c r="N1469" i="1" s="1"/>
  <c r="J1470" i="1"/>
  <c r="P643" i="1"/>
  <c r="B643" i="1" s="1"/>
  <c r="V1527" i="1"/>
  <c r="U1527" i="1"/>
  <c r="S1526" i="1"/>
  <c r="T1526" i="1" s="1"/>
  <c r="C1527" i="1" s="1"/>
  <c r="B1527" i="1"/>
  <c r="A1528" i="1"/>
  <c r="D1528" i="1" s="1"/>
  <c r="O1527" i="1"/>
  <c r="E1527" i="1"/>
  <c r="F1528" i="1" s="1"/>
  <c r="R644" i="1"/>
  <c r="P644" i="1"/>
  <c r="B644" i="1" s="1"/>
  <c r="K1470" i="1" l="1"/>
  <c r="L1470" i="1" s="1"/>
  <c r="M1470" i="1" s="1"/>
  <c r="N1470" i="1" s="1"/>
  <c r="J1471" i="1"/>
  <c r="H1471" i="1"/>
  <c r="G1472" i="1"/>
  <c r="O1528" i="1"/>
  <c r="B1528" i="1"/>
  <c r="E1528" i="1"/>
  <c r="F1529" i="1" s="1"/>
  <c r="A1529" i="1"/>
  <c r="D1529" i="1" s="1"/>
  <c r="U1528" i="1"/>
  <c r="S1527" i="1"/>
  <c r="T1527" i="1" s="1"/>
  <c r="C1528" i="1" s="1"/>
  <c r="V1528" i="1"/>
  <c r="P645" i="1"/>
  <c r="G1473" i="1" l="1"/>
  <c r="H1472" i="1"/>
  <c r="K1471" i="1"/>
  <c r="L1471" i="1" s="1"/>
  <c r="M1471" i="1" s="1"/>
  <c r="N1471" i="1" s="1"/>
  <c r="J1472" i="1"/>
  <c r="R645" i="1"/>
  <c r="P646" i="1" s="1"/>
  <c r="B645" i="1"/>
  <c r="V1529" i="1"/>
  <c r="U1529" i="1"/>
  <c r="S1528" i="1"/>
  <c r="T1528" i="1" s="1"/>
  <c r="C1529" i="1" s="1"/>
  <c r="A1530" i="1"/>
  <c r="D1530" i="1" s="1"/>
  <c r="O1529" i="1"/>
  <c r="E1529" i="1"/>
  <c r="F1530" i="1" s="1"/>
  <c r="B1529" i="1"/>
  <c r="K1472" i="1" l="1"/>
  <c r="L1472" i="1" s="1"/>
  <c r="M1472" i="1" s="1"/>
  <c r="N1472" i="1" s="1"/>
  <c r="J1473" i="1"/>
  <c r="H1473" i="1"/>
  <c r="G1474" i="1"/>
  <c r="R646" i="1"/>
  <c r="R647" i="1" s="1"/>
  <c r="B646" i="1"/>
  <c r="A1531" i="1"/>
  <c r="D1531" i="1" s="1"/>
  <c r="O1530" i="1"/>
  <c r="E1530" i="1"/>
  <c r="F1531" i="1" s="1"/>
  <c r="B1530" i="1"/>
  <c r="U1530" i="1"/>
  <c r="V1530" i="1"/>
  <c r="S1529" i="1"/>
  <c r="T1529" i="1" s="1"/>
  <c r="C1530" i="1" s="1"/>
  <c r="G1475" i="1" l="1"/>
  <c r="H1474" i="1"/>
  <c r="K1473" i="1"/>
  <c r="L1473" i="1" s="1"/>
  <c r="M1473" i="1" s="1"/>
  <c r="N1473" i="1" s="1"/>
  <c r="J1474" i="1"/>
  <c r="P647" i="1"/>
  <c r="B647" i="1" s="1"/>
  <c r="V1531" i="1"/>
  <c r="U1531" i="1"/>
  <c r="S1530" i="1"/>
  <c r="T1530" i="1" s="1"/>
  <c r="C1531" i="1" s="1"/>
  <c r="E1531" i="1"/>
  <c r="F1532" i="1" s="1"/>
  <c r="A1532" i="1"/>
  <c r="D1532" i="1" s="1"/>
  <c r="B1531" i="1"/>
  <c r="O1531" i="1"/>
  <c r="R648" i="1"/>
  <c r="P648" i="1"/>
  <c r="B648" i="1" s="1"/>
  <c r="K1474" i="1" l="1"/>
  <c r="L1474" i="1" s="1"/>
  <c r="M1474" i="1" s="1"/>
  <c r="N1474" i="1" s="1"/>
  <c r="J1475" i="1"/>
  <c r="H1475" i="1"/>
  <c r="G1476" i="1"/>
  <c r="U1532" i="1"/>
  <c r="S1531" i="1"/>
  <c r="T1531" i="1" s="1"/>
  <c r="C1532" i="1" s="1"/>
  <c r="V1532" i="1"/>
  <c r="O1532" i="1"/>
  <c r="E1532" i="1"/>
  <c r="F1533" i="1" s="1"/>
  <c r="B1532" i="1"/>
  <c r="A1533" i="1"/>
  <c r="D1533" i="1" s="1"/>
  <c r="R649" i="1"/>
  <c r="P649" i="1"/>
  <c r="H1476" i="1" l="1"/>
  <c r="G1477" i="1"/>
  <c r="K1475" i="1"/>
  <c r="L1475" i="1" s="1"/>
  <c r="M1475" i="1" s="1"/>
  <c r="N1475" i="1" s="1"/>
  <c r="J1476" i="1"/>
  <c r="B649" i="1"/>
  <c r="V1533" i="1"/>
  <c r="U1533" i="1"/>
  <c r="S1532" i="1"/>
  <c r="T1532" i="1" s="1"/>
  <c r="C1533" i="1" s="1"/>
  <c r="E1533" i="1"/>
  <c r="F1534" i="1" s="1"/>
  <c r="A1534" i="1"/>
  <c r="D1534" i="1" s="1"/>
  <c r="O1533" i="1"/>
  <c r="B1533" i="1"/>
  <c r="P650" i="1"/>
  <c r="K1476" i="1" l="1"/>
  <c r="L1476" i="1" s="1"/>
  <c r="M1476" i="1" s="1"/>
  <c r="N1476" i="1" s="1"/>
  <c r="J1477" i="1"/>
  <c r="G1478" i="1"/>
  <c r="H1477" i="1"/>
  <c r="R650" i="1"/>
  <c r="P651" i="1" s="1"/>
  <c r="B651" i="1" s="1"/>
  <c r="B650" i="1"/>
  <c r="U1534" i="1"/>
  <c r="V1534" i="1"/>
  <c r="S1533" i="1"/>
  <c r="T1533" i="1" s="1"/>
  <c r="C1534" i="1" s="1"/>
  <c r="A1535" i="1"/>
  <c r="D1535" i="1" s="1"/>
  <c r="O1534" i="1"/>
  <c r="E1534" i="1"/>
  <c r="F1535" i="1" s="1"/>
  <c r="B1534" i="1"/>
  <c r="H1478" i="1" l="1"/>
  <c r="G1479" i="1"/>
  <c r="K1477" i="1"/>
  <c r="L1477" i="1" s="1"/>
  <c r="M1477" i="1" s="1"/>
  <c r="N1477" i="1" s="1"/>
  <c r="J1478" i="1"/>
  <c r="R651" i="1"/>
  <c r="R652" i="1" s="1"/>
  <c r="V1535" i="1"/>
  <c r="U1535" i="1"/>
  <c r="S1534" i="1"/>
  <c r="T1534" i="1" s="1"/>
  <c r="C1535" i="1" s="1"/>
  <c r="O1535" i="1"/>
  <c r="E1535" i="1"/>
  <c r="F1536" i="1" s="1"/>
  <c r="B1535" i="1"/>
  <c r="A1536" i="1"/>
  <c r="D1536" i="1" s="1"/>
  <c r="H1479" i="1" l="1"/>
  <c r="G1480" i="1"/>
  <c r="K1478" i="1"/>
  <c r="L1478" i="1" s="1"/>
  <c r="M1478" i="1" s="1"/>
  <c r="N1478" i="1" s="1"/>
  <c r="J1479" i="1"/>
  <c r="P652" i="1"/>
  <c r="B652" i="1" s="1"/>
  <c r="U1536" i="1"/>
  <c r="S1535" i="1"/>
  <c r="T1535" i="1" s="1"/>
  <c r="C1536" i="1" s="1"/>
  <c r="V1536" i="1"/>
  <c r="O1536" i="1"/>
  <c r="B1536" i="1"/>
  <c r="E1536" i="1"/>
  <c r="F1537" i="1" s="1"/>
  <c r="A1537" i="1"/>
  <c r="D1537" i="1" s="1"/>
  <c r="R653" i="1"/>
  <c r="P653" i="1"/>
  <c r="B653" i="1" s="1"/>
  <c r="K1479" i="1" l="1"/>
  <c r="L1479" i="1" s="1"/>
  <c r="M1479" i="1" s="1"/>
  <c r="N1479" i="1" s="1"/>
  <c r="J1480" i="1"/>
  <c r="H1480" i="1"/>
  <c r="G1481" i="1"/>
  <c r="V1537" i="1"/>
  <c r="U1537" i="1"/>
  <c r="S1536" i="1"/>
  <c r="T1536" i="1" s="1"/>
  <c r="C1537" i="1" s="1"/>
  <c r="E1537" i="1"/>
  <c r="F1538" i="1" s="1"/>
  <c r="A1538" i="1"/>
  <c r="D1538" i="1" s="1"/>
  <c r="O1537" i="1"/>
  <c r="B1537" i="1"/>
  <c r="R654" i="1"/>
  <c r="P654" i="1"/>
  <c r="H1481" i="1" l="1"/>
  <c r="G1482" i="1"/>
  <c r="K1480" i="1"/>
  <c r="L1480" i="1" s="1"/>
  <c r="M1480" i="1" s="1"/>
  <c r="N1480" i="1" s="1"/>
  <c r="J1481" i="1"/>
  <c r="B654" i="1"/>
  <c r="V1538" i="1"/>
  <c r="U1538" i="1"/>
  <c r="S1537" i="1"/>
  <c r="T1537" i="1" s="1"/>
  <c r="C1538" i="1" s="1"/>
  <c r="A1539" i="1"/>
  <c r="D1539" i="1" s="1"/>
  <c r="O1538" i="1"/>
  <c r="E1538" i="1"/>
  <c r="F1539" i="1" s="1"/>
  <c r="B1538" i="1"/>
  <c r="R655" i="1"/>
  <c r="P655" i="1"/>
  <c r="B655" i="1" s="1"/>
  <c r="G1483" i="1" l="1"/>
  <c r="H1482" i="1"/>
  <c r="K1481" i="1"/>
  <c r="L1481" i="1" s="1"/>
  <c r="M1481" i="1" s="1"/>
  <c r="N1481" i="1" s="1"/>
  <c r="J1482" i="1"/>
  <c r="B1539" i="1"/>
  <c r="O1539" i="1"/>
  <c r="A1540" i="1"/>
  <c r="D1540" i="1" s="1"/>
  <c r="E1539" i="1"/>
  <c r="F1540" i="1" s="1"/>
  <c r="V1539" i="1"/>
  <c r="U1539" i="1"/>
  <c r="S1538" i="1"/>
  <c r="T1538" i="1" s="1"/>
  <c r="C1539" i="1" s="1"/>
  <c r="R656" i="1"/>
  <c r="P657" i="1" s="1"/>
  <c r="P656" i="1"/>
  <c r="K1482" i="1" l="1"/>
  <c r="L1482" i="1" s="1"/>
  <c r="M1482" i="1" s="1"/>
  <c r="N1482" i="1" s="1"/>
  <c r="J1483" i="1"/>
  <c r="H1483" i="1"/>
  <c r="G1484" i="1"/>
  <c r="B656" i="1"/>
  <c r="R657" i="1"/>
  <c r="R658" i="1" s="1"/>
  <c r="B657" i="1"/>
  <c r="O1540" i="1"/>
  <c r="E1540" i="1"/>
  <c r="F1541" i="1" s="1"/>
  <c r="B1540" i="1"/>
  <c r="A1541" i="1"/>
  <c r="D1541" i="1" s="1"/>
  <c r="U1540" i="1"/>
  <c r="S1539" i="1"/>
  <c r="T1539" i="1" s="1"/>
  <c r="C1540" i="1" s="1"/>
  <c r="V1540" i="1"/>
  <c r="H1484" i="1" l="1"/>
  <c r="G1485" i="1"/>
  <c r="K1483" i="1"/>
  <c r="L1483" i="1" s="1"/>
  <c r="M1483" i="1" s="1"/>
  <c r="N1483" i="1" s="1"/>
  <c r="J1484" i="1"/>
  <c r="P658" i="1"/>
  <c r="B658" i="1" s="1"/>
  <c r="V1541" i="1"/>
  <c r="U1541" i="1"/>
  <c r="S1540" i="1"/>
  <c r="T1540" i="1" s="1"/>
  <c r="C1541" i="1" s="1"/>
  <c r="A1542" i="1"/>
  <c r="D1542" i="1" s="1"/>
  <c r="O1541" i="1"/>
  <c r="E1541" i="1"/>
  <c r="F1542" i="1" s="1"/>
  <c r="B1541" i="1"/>
  <c r="R659" i="1"/>
  <c r="P659" i="1"/>
  <c r="K1484" i="1" l="1"/>
  <c r="L1484" i="1" s="1"/>
  <c r="M1484" i="1" s="1"/>
  <c r="N1484" i="1" s="1"/>
  <c r="J1485" i="1"/>
  <c r="G1486" i="1"/>
  <c r="H1485" i="1"/>
  <c r="B659" i="1"/>
  <c r="V1542" i="1"/>
  <c r="U1542" i="1"/>
  <c r="S1541" i="1"/>
  <c r="T1541" i="1" s="1"/>
  <c r="C1542" i="1" s="1"/>
  <c r="B1542" i="1"/>
  <c r="A1543" i="1"/>
  <c r="D1543" i="1" s="1"/>
  <c r="O1542" i="1"/>
  <c r="E1542" i="1"/>
  <c r="F1543" i="1" s="1"/>
  <c r="P660" i="1"/>
  <c r="H1486" i="1" l="1"/>
  <c r="G1487" i="1"/>
  <c r="K1485" i="1"/>
  <c r="L1485" i="1" s="1"/>
  <c r="M1485" i="1" s="1"/>
  <c r="N1485" i="1" s="1"/>
  <c r="J1486" i="1"/>
  <c r="R660" i="1"/>
  <c r="R661" i="1" s="1"/>
  <c r="B660" i="1"/>
  <c r="U1543" i="1"/>
  <c r="V1543" i="1"/>
  <c r="S1542" i="1"/>
  <c r="T1542" i="1" s="1"/>
  <c r="C1543" i="1" s="1"/>
  <c r="B1543" i="1"/>
  <c r="A1544" i="1"/>
  <c r="D1544" i="1" s="1"/>
  <c r="O1543" i="1"/>
  <c r="E1543" i="1"/>
  <c r="F1544" i="1" s="1"/>
  <c r="K1486" i="1" l="1"/>
  <c r="L1486" i="1" s="1"/>
  <c r="M1486" i="1" s="1"/>
  <c r="N1486" i="1" s="1"/>
  <c r="J1487" i="1"/>
  <c r="H1487" i="1"/>
  <c r="G1488" i="1"/>
  <c r="P661" i="1"/>
  <c r="B661" i="1" s="1"/>
  <c r="V1544" i="1"/>
  <c r="U1544" i="1"/>
  <c r="S1543" i="1"/>
  <c r="T1543" i="1" s="1"/>
  <c r="C1544" i="1" s="1"/>
  <c r="E1544" i="1"/>
  <c r="F1545" i="1" s="1"/>
  <c r="B1544" i="1"/>
  <c r="A1545" i="1"/>
  <c r="D1545" i="1" s="1"/>
  <c r="O1544" i="1"/>
  <c r="R662" i="1"/>
  <c r="P662" i="1"/>
  <c r="H1488" i="1" l="1"/>
  <c r="G1489" i="1"/>
  <c r="K1487" i="1"/>
  <c r="L1487" i="1" s="1"/>
  <c r="M1487" i="1" s="1"/>
  <c r="N1487" i="1" s="1"/>
  <c r="J1488" i="1"/>
  <c r="B662" i="1"/>
  <c r="V1545" i="1"/>
  <c r="U1545" i="1"/>
  <c r="S1544" i="1"/>
  <c r="T1544" i="1" s="1"/>
  <c r="C1545" i="1" s="1"/>
  <c r="E1545" i="1"/>
  <c r="F1546" i="1" s="1"/>
  <c r="A1546" i="1"/>
  <c r="D1546" i="1" s="1"/>
  <c r="O1545" i="1"/>
  <c r="B1545" i="1"/>
  <c r="R663" i="1"/>
  <c r="P663" i="1"/>
  <c r="B663" i="1" s="1"/>
  <c r="K1488" i="1" l="1"/>
  <c r="L1488" i="1" s="1"/>
  <c r="M1488" i="1" s="1"/>
  <c r="N1488" i="1" s="1"/>
  <c r="J1489" i="1"/>
  <c r="H1489" i="1"/>
  <c r="G1490" i="1"/>
  <c r="U1546" i="1"/>
  <c r="V1546" i="1"/>
  <c r="S1545" i="1"/>
  <c r="T1545" i="1" s="1"/>
  <c r="C1546" i="1" s="1"/>
  <c r="A1547" i="1"/>
  <c r="D1547" i="1" s="1"/>
  <c r="O1546" i="1"/>
  <c r="E1546" i="1"/>
  <c r="F1547" i="1" s="1"/>
  <c r="B1546" i="1"/>
  <c r="R664" i="1"/>
  <c r="P664" i="1"/>
  <c r="B664" i="1" s="1"/>
  <c r="H1490" i="1" l="1"/>
  <c r="G1491" i="1"/>
  <c r="K1489" i="1"/>
  <c r="L1489" i="1" s="1"/>
  <c r="M1489" i="1" s="1"/>
  <c r="N1489" i="1" s="1"/>
  <c r="J1490" i="1"/>
  <c r="V1547" i="1"/>
  <c r="U1547" i="1"/>
  <c r="S1546" i="1"/>
  <c r="T1546" i="1" s="1"/>
  <c r="C1547" i="1" s="1"/>
  <c r="E1547" i="1"/>
  <c r="F1548" i="1" s="1"/>
  <c r="A1548" i="1"/>
  <c r="D1548" i="1" s="1"/>
  <c r="B1547" i="1"/>
  <c r="O1547" i="1"/>
  <c r="R665" i="1"/>
  <c r="P665" i="1"/>
  <c r="B665" i="1" s="1"/>
  <c r="K1490" i="1" l="1"/>
  <c r="L1490" i="1" s="1"/>
  <c r="M1490" i="1" s="1"/>
  <c r="N1490" i="1" s="1"/>
  <c r="J1491" i="1"/>
  <c r="H1491" i="1"/>
  <c r="G1492" i="1"/>
  <c r="U1548" i="1"/>
  <c r="S1547" i="1"/>
  <c r="T1547" i="1" s="1"/>
  <c r="C1548" i="1" s="1"/>
  <c r="V1548" i="1"/>
  <c r="O1548" i="1"/>
  <c r="E1548" i="1"/>
  <c r="F1549" i="1" s="1"/>
  <c r="B1548" i="1"/>
  <c r="A1549" i="1"/>
  <c r="D1549" i="1" s="1"/>
  <c r="R666" i="1"/>
  <c r="P666" i="1"/>
  <c r="G1493" i="1" l="1"/>
  <c r="H1492" i="1"/>
  <c r="K1491" i="1"/>
  <c r="L1491" i="1" s="1"/>
  <c r="M1491" i="1" s="1"/>
  <c r="N1491" i="1" s="1"/>
  <c r="J1492" i="1"/>
  <c r="B666" i="1"/>
  <c r="V1549" i="1"/>
  <c r="U1549" i="1"/>
  <c r="S1548" i="1"/>
  <c r="T1548" i="1" s="1"/>
  <c r="C1549" i="1" s="1"/>
  <c r="B1549" i="1"/>
  <c r="E1549" i="1"/>
  <c r="F1550" i="1" s="1"/>
  <c r="A1550" i="1"/>
  <c r="D1550" i="1" s="1"/>
  <c r="O1549" i="1"/>
  <c r="R667" i="1"/>
  <c r="P667" i="1"/>
  <c r="B667" i="1" s="1"/>
  <c r="K1492" i="1" l="1"/>
  <c r="L1492" i="1" s="1"/>
  <c r="M1492" i="1" s="1"/>
  <c r="N1492" i="1" s="1"/>
  <c r="J1493" i="1"/>
  <c r="H1493" i="1"/>
  <c r="G1494" i="1"/>
  <c r="V1550" i="1"/>
  <c r="U1550" i="1"/>
  <c r="S1549" i="1"/>
  <c r="T1549" i="1" s="1"/>
  <c r="C1550" i="1" s="1"/>
  <c r="A1551" i="1"/>
  <c r="D1551" i="1" s="1"/>
  <c r="O1550" i="1"/>
  <c r="E1550" i="1"/>
  <c r="F1551" i="1" s="1"/>
  <c r="B1550" i="1"/>
  <c r="P668" i="1"/>
  <c r="K1493" i="1" l="1"/>
  <c r="L1493" i="1" s="1"/>
  <c r="M1493" i="1" s="1"/>
  <c r="N1493" i="1" s="1"/>
  <c r="J1494" i="1"/>
  <c r="G1495" i="1"/>
  <c r="H1494" i="1"/>
  <c r="R668" i="1"/>
  <c r="R669" i="1" s="1"/>
  <c r="B668" i="1"/>
  <c r="B1551" i="1"/>
  <c r="A1552" i="1"/>
  <c r="D1552" i="1" s="1"/>
  <c r="O1551" i="1"/>
  <c r="E1551" i="1"/>
  <c r="F1552" i="1" s="1"/>
  <c r="S1550" i="1"/>
  <c r="T1550" i="1" s="1"/>
  <c r="C1551" i="1" s="1"/>
  <c r="V1551" i="1"/>
  <c r="U1551" i="1"/>
  <c r="H1495" i="1" l="1"/>
  <c r="G1496" i="1"/>
  <c r="K1494" i="1"/>
  <c r="L1494" i="1" s="1"/>
  <c r="M1494" i="1" s="1"/>
  <c r="N1494" i="1" s="1"/>
  <c r="J1495" i="1"/>
  <c r="P669" i="1"/>
  <c r="B669" i="1" s="1"/>
  <c r="U1552" i="1"/>
  <c r="S1551" i="1"/>
  <c r="T1551" i="1" s="1"/>
  <c r="C1552" i="1" s="1"/>
  <c r="V1552" i="1"/>
  <c r="O1552" i="1"/>
  <c r="E1552" i="1"/>
  <c r="F1553" i="1" s="1"/>
  <c r="B1552" i="1"/>
  <c r="A1553" i="1"/>
  <c r="D1553" i="1" s="1"/>
  <c r="R670" i="1"/>
  <c r="P670" i="1"/>
  <c r="K1495" i="1" l="1"/>
  <c r="L1495" i="1" s="1"/>
  <c r="M1495" i="1" s="1"/>
  <c r="N1495" i="1" s="1"/>
  <c r="J1496" i="1"/>
  <c r="H1496" i="1"/>
  <c r="G1497" i="1"/>
  <c r="B670" i="1"/>
  <c r="B1553" i="1"/>
  <c r="O1553" i="1"/>
  <c r="A1554" i="1"/>
  <c r="D1554" i="1" s="1"/>
  <c r="E1553" i="1"/>
  <c r="F1554" i="1" s="1"/>
  <c r="V1553" i="1"/>
  <c r="U1553" i="1"/>
  <c r="S1552" i="1"/>
  <c r="T1552" i="1" s="1"/>
  <c r="C1553" i="1" s="1"/>
  <c r="R671" i="1"/>
  <c r="P671" i="1"/>
  <c r="B671" i="1" s="1"/>
  <c r="G1498" i="1" l="1"/>
  <c r="H1497" i="1"/>
  <c r="K1496" i="1"/>
  <c r="L1496" i="1" s="1"/>
  <c r="M1496" i="1" s="1"/>
  <c r="N1496" i="1" s="1"/>
  <c r="J1497" i="1"/>
  <c r="A1555" i="1"/>
  <c r="D1555" i="1" s="1"/>
  <c r="O1554" i="1"/>
  <c r="E1554" i="1"/>
  <c r="F1555" i="1" s="1"/>
  <c r="B1554" i="1"/>
  <c r="V1554" i="1"/>
  <c r="U1554" i="1"/>
  <c r="S1553" i="1"/>
  <c r="T1553" i="1" s="1"/>
  <c r="C1554" i="1" s="1"/>
  <c r="R672" i="1"/>
  <c r="P672" i="1"/>
  <c r="B672" i="1" s="1"/>
  <c r="K1497" i="1" l="1"/>
  <c r="L1497" i="1" s="1"/>
  <c r="M1497" i="1" s="1"/>
  <c r="N1497" i="1" s="1"/>
  <c r="J1498" i="1"/>
  <c r="G1499" i="1"/>
  <c r="H1498" i="1"/>
  <c r="V1555" i="1"/>
  <c r="U1555" i="1"/>
  <c r="S1554" i="1"/>
  <c r="T1554" i="1" s="1"/>
  <c r="C1555" i="1" s="1"/>
  <c r="E1555" i="1"/>
  <c r="F1556" i="1" s="1"/>
  <c r="A1556" i="1"/>
  <c r="D1556" i="1" s="1"/>
  <c r="B1555" i="1"/>
  <c r="O1555" i="1"/>
  <c r="P673" i="1"/>
  <c r="K1498" i="1" l="1"/>
  <c r="L1498" i="1" s="1"/>
  <c r="M1498" i="1" s="1"/>
  <c r="N1498" i="1" s="1"/>
  <c r="J1499" i="1"/>
  <c r="G1500" i="1"/>
  <c r="H1499" i="1"/>
  <c r="R673" i="1"/>
  <c r="P674" i="1" s="1"/>
  <c r="B673" i="1"/>
  <c r="A1557" i="1"/>
  <c r="D1557" i="1" s="1"/>
  <c r="E1556" i="1"/>
  <c r="F1557" i="1" s="1"/>
  <c r="B1556" i="1"/>
  <c r="O1556" i="1"/>
  <c r="U1556" i="1"/>
  <c r="S1555" i="1"/>
  <c r="T1555" i="1" s="1"/>
  <c r="C1556" i="1" s="1"/>
  <c r="V1556" i="1"/>
  <c r="G1501" i="1" l="1"/>
  <c r="H1500" i="1"/>
  <c r="K1499" i="1"/>
  <c r="L1499" i="1" s="1"/>
  <c r="M1499" i="1" s="1"/>
  <c r="N1499" i="1" s="1"/>
  <c r="J1500" i="1"/>
  <c r="R674" i="1"/>
  <c r="P675" i="1" s="1"/>
  <c r="B674" i="1"/>
  <c r="V1557" i="1"/>
  <c r="U1557" i="1"/>
  <c r="S1556" i="1"/>
  <c r="T1556" i="1" s="1"/>
  <c r="C1557" i="1" s="1"/>
  <c r="B1557" i="1"/>
  <c r="A1558" i="1"/>
  <c r="D1558" i="1" s="1"/>
  <c r="O1557" i="1"/>
  <c r="E1557" i="1"/>
  <c r="F1558" i="1" s="1"/>
  <c r="K1500" i="1" l="1"/>
  <c r="L1500" i="1" s="1"/>
  <c r="M1500" i="1" s="1"/>
  <c r="N1500" i="1" s="1"/>
  <c r="J1501" i="1"/>
  <c r="H1501" i="1"/>
  <c r="G1502" i="1"/>
  <c r="R675" i="1"/>
  <c r="P676" i="1" s="1"/>
  <c r="B675" i="1"/>
  <c r="V1558" i="1"/>
  <c r="U1558" i="1"/>
  <c r="S1557" i="1"/>
  <c r="T1557" i="1" s="1"/>
  <c r="C1558" i="1" s="1"/>
  <c r="A1559" i="1"/>
  <c r="D1559" i="1" s="1"/>
  <c r="O1558" i="1"/>
  <c r="E1558" i="1"/>
  <c r="F1559" i="1" s="1"/>
  <c r="B1558" i="1"/>
  <c r="H1502" i="1" l="1"/>
  <c r="G1503" i="1"/>
  <c r="K1501" i="1"/>
  <c r="L1501" i="1" s="1"/>
  <c r="M1501" i="1" s="1"/>
  <c r="N1501" i="1" s="1"/>
  <c r="J1502" i="1"/>
  <c r="R676" i="1"/>
  <c r="P677" i="1" s="1"/>
  <c r="B676" i="1"/>
  <c r="V1559" i="1"/>
  <c r="U1559" i="1"/>
  <c r="S1558" i="1"/>
  <c r="T1558" i="1" s="1"/>
  <c r="C1559" i="1" s="1"/>
  <c r="O1559" i="1"/>
  <c r="B1559" i="1"/>
  <c r="A1560" i="1"/>
  <c r="D1560" i="1" s="1"/>
  <c r="E1559" i="1"/>
  <c r="F1560" i="1" s="1"/>
  <c r="K1502" i="1" l="1"/>
  <c r="L1502" i="1" s="1"/>
  <c r="M1502" i="1" s="1"/>
  <c r="N1502" i="1" s="1"/>
  <c r="J1503" i="1"/>
  <c r="H1503" i="1"/>
  <c r="G1504" i="1"/>
  <c r="R677" i="1"/>
  <c r="P678" i="1" s="1"/>
  <c r="B678" i="1" s="1"/>
  <c r="B677" i="1"/>
  <c r="O1560" i="1"/>
  <c r="B1560" i="1"/>
  <c r="E1560" i="1"/>
  <c r="F1561" i="1" s="1"/>
  <c r="A1561" i="1"/>
  <c r="D1561" i="1" s="1"/>
  <c r="U1560" i="1"/>
  <c r="S1559" i="1"/>
  <c r="T1559" i="1" s="1"/>
  <c r="C1560" i="1" s="1"/>
  <c r="V1560" i="1"/>
  <c r="H1504" i="1" l="1"/>
  <c r="G1505" i="1"/>
  <c r="K1503" i="1"/>
  <c r="L1503" i="1" s="1"/>
  <c r="M1503" i="1" s="1"/>
  <c r="N1503" i="1" s="1"/>
  <c r="J1504" i="1"/>
  <c r="R678" i="1"/>
  <c r="R679" i="1" s="1"/>
  <c r="V1561" i="1"/>
  <c r="U1561" i="1"/>
  <c r="S1560" i="1"/>
  <c r="T1560" i="1" s="1"/>
  <c r="C1561" i="1" s="1"/>
  <c r="B1561" i="1"/>
  <c r="O1561" i="1"/>
  <c r="A1562" i="1"/>
  <c r="D1562" i="1" s="1"/>
  <c r="E1561" i="1"/>
  <c r="F1562" i="1" s="1"/>
  <c r="K1504" i="1" l="1"/>
  <c r="L1504" i="1" s="1"/>
  <c r="M1504" i="1" s="1"/>
  <c r="N1504" i="1" s="1"/>
  <c r="J1505" i="1"/>
  <c r="H1505" i="1"/>
  <c r="G1506" i="1"/>
  <c r="P679" i="1"/>
  <c r="B679" i="1" s="1"/>
  <c r="A1563" i="1"/>
  <c r="D1563" i="1" s="1"/>
  <c r="O1562" i="1"/>
  <c r="E1562" i="1"/>
  <c r="F1563" i="1" s="1"/>
  <c r="B1562" i="1"/>
  <c r="V1562" i="1"/>
  <c r="U1562" i="1"/>
  <c r="S1561" i="1"/>
  <c r="T1561" i="1" s="1"/>
  <c r="C1562" i="1" s="1"/>
  <c r="R680" i="1"/>
  <c r="P680" i="1"/>
  <c r="H1506" i="1" l="1"/>
  <c r="G1507" i="1"/>
  <c r="K1505" i="1"/>
  <c r="L1505" i="1" s="1"/>
  <c r="M1505" i="1" s="1"/>
  <c r="N1505" i="1" s="1"/>
  <c r="J1506" i="1"/>
  <c r="B680" i="1"/>
  <c r="U1563" i="1"/>
  <c r="V1563" i="1"/>
  <c r="S1562" i="1"/>
  <c r="T1562" i="1" s="1"/>
  <c r="C1563" i="1" s="1"/>
  <c r="B1563" i="1"/>
  <c r="A1564" i="1"/>
  <c r="D1564" i="1" s="1"/>
  <c r="O1563" i="1"/>
  <c r="E1563" i="1"/>
  <c r="F1564" i="1" s="1"/>
  <c r="R681" i="1"/>
  <c r="P681" i="1"/>
  <c r="B681" i="1" s="1"/>
  <c r="K1506" i="1" l="1"/>
  <c r="L1506" i="1" s="1"/>
  <c r="M1506" i="1" s="1"/>
  <c r="N1506" i="1" s="1"/>
  <c r="J1507" i="1"/>
  <c r="H1507" i="1"/>
  <c r="G1508" i="1"/>
  <c r="O1564" i="1"/>
  <c r="E1564" i="1"/>
  <c r="F1565" i="1" s="1"/>
  <c r="B1564" i="1"/>
  <c r="A1565" i="1"/>
  <c r="D1565" i="1" s="1"/>
  <c r="U1564" i="1"/>
  <c r="S1563" i="1"/>
  <c r="T1563" i="1" s="1"/>
  <c r="C1564" i="1" s="1"/>
  <c r="V1564" i="1"/>
  <c r="R682" i="1"/>
  <c r="P682" i="1"/>
  <c r="H1508" i="1" l="1"/>
  <c r="G1509" i="1"/>
  <c r="K1507" i="1"/>
  <c r="L1507" i="1" s="1"/>
  <c r="M1507" i="1" s="1"/>
  <c r="N1507" i="1" s="1"/>
  <c r="J1508" i="1"/>
  <c r="B682" i="1"/>
  <c r="B1565" i="1"/>
  <c r="O1565" i="1"/>
  <c r="A1566" i="1"/>
  <c r="D1566" i="1" s="1"/>
  <c r="E1565" i="1"/>
  <c r="F1566" i="1" s="1"/>
  <c r="V1565" i="1"/>
  <c r="U1565" i="1"/>
  <c r="S1564" i="1"/>
  <c r="T1564" i="1" s="1"/>
  <c r="C1565" i="1" s="1"/>
  <c r="R683" i="1"/>
  <c r="P683" i="1"/>
  <c r="B683" i="1" s="1"/>
  <c r="K1508" i="1" l="1"/>
  <c r="L1508" i="1" s="1"/>
  <c r="M1508" i="1" s="1"/>
  <c r="N1508" i="1" s="1"/>
  <c r="J1509" i="1"/>
  <c r="H1509" i="1"/>
  <c r="G1510" i="1"/>
  <c r="B1566" i="1"/>
  <c r="O1566" i="1"/>
  <c r="A1567" i="1"/>
  <c r="D1567" i="1" s="1"/>
  <c r="E1566" i="1"/>
  <c r="F1567" i="1" s="1"/>
  <c r="V1566" i="1"/>
  <c r="U1566" i="1"/>
  <c r="S1565" i="1"/>
  <c r="T1565" i="1" s="1"/>
  <c r="C1566" i="1" s="1"/>
  <c r="P684" i="1"/>
  <c r="G1511" i="1" l="1"/>
  <c r="H1510" i="1"/>
  <c r="K1509" i="1"/>
  <c r="L1509" i="1" s="1"/>
  <c r="M1509" i="1" s="1"/>
  <c r="N1509" i="1" s="1"/>
  <c r="J1510" i="1"/>
  <c r="R684" i="1"/>
  <c r="R685" i="1" s="1"/>
  <c r="B684" i="1"/>
  <c r="V1567" i="1"/>
  <c r="U1567" i="1"/>
  <c r="S1566" i="1"/>
  <c r="T1566" i="1" s="1"/>
  <c r="C1567" i="1" s="1"/>
  <c r="O1567" i="1"/>
  <c r="B1567" i="1"/>
  <c r="A1568" i="1"/>
  <c r="D1568" i="1" s="1"/>
  <c r="E1567" i="1"/>
  <c r="F1568" i="1" s="1"/>
  <c r="K1510" i="1" l="1"/>
  <c r="L1510" i="1" s="1"/>
  <c r="M1510" i="1" s="1"/>
  <c r="N1510" i="1" s="1"/>
  <c r="J1511" i="1"/>
  <c r="G1512" i="1"/>
  <c r="H1511" i="1"/>
  <c r="P685" i="1"/>
  <c r="B685" i="1" s="1"/>
  <c r="O1568" i="1"/>
  <c r="E1568" i="1"/>
  <c r="F1569" i="1" s="1"/>
  <c r="B1568" i="1"/>
  <c r="A1569" i="1"/>
  <c r="D1569" i="1" s="1"/>
  <c r="U1568" i="1"/>
  <c r="S1567" i="1"/>
  <c r="T1567" i="1" s="1"/>
  <c r="C1568" i="1" s="1"/>
  <c r="V1568" i="1"/>
  <c r="R686" i="1"/>
  <c r="P686" i="1"/>
  <c r="B686" i="1" s="1"/>
  <c r="H1512" i="1" l="1"/>
  <c r="G1513" i="1"/>
  <c r="K1511" i="1"/>
  <c r="L1511" i="1" s="1"/>
  <c r="M1511" i="1" s="1"/>
  <c r="N1511" i="1" s="1"/>
  <c r="J1512" i="1"/>
  <c r="V1569" i="1"/>
  <c r="U1569" i="1"/>
  <c r="S1568" i="1"/>
  <c r="T1568" i="1" s="1"/>
  <c r="C1569" i="1" s="1"/>
  <c r="E1569" i="1"/>
  <c r="F1570" i="1" s="1"/>
  <c r="A1570" i="1"/>
  <c r="D1570" i="1" s="1"/>
  <c r="O1569" i="1"/>
  <c r="B1569" i="1"/>
  <c r="R687" i="1"/>
  <c r="P687" i="1"/>
  <c r="K1512" i="1" l="1"/>
  <c r="L1512" i="1" s="1"/>
  <c r="M1512" i="1" s="1"/>
  <c r="N1512" i="1" s="1"/>
  <c r="J1513" i="1"/>
  <c r="G1514" i="1"/>
  <c r="H1513" i="1"/>
  <c r="B687" i="1"/>
  <c r="V1570" i="1"/>
  <c r="U1570" i="1"/>
  <c r="S1569" i="1"/>
  <c r="T1569" i="1" s="1"/>
  <c r="C1570" i="1" s="1"/>
  <c r="A1571" i="1"/>
  <c r="D1571" i="1" s="1"/>
  <c r="O1570" i="1"/>
  <c r="E1570" i="1"/>
  <c r="F1571" i="1" s="1"/>
  <c r="B1570" i="1"/>
  <c r="P688" i="1"/>
  <c r="H1514" i="1" l="1"/>
  <c r="G1515" i="1"/>
  <c r="K1513" i="1"/>
  <c r="L1513" i="1" s="1"/>
  <c r="M1513" i="1" s="1"/>
  <c r="N1513" i="1" s="1"/>
  <c r="J1514" i="1"/>
  <c r="R688" i="1"/>
  <c r="R689" i="1" s="1"/>
  <c r="B688" i="1"/>
  <c r="E1571" i="1"/>
  <c r="F1572" i="1" s="1"/>
  <c r="A1572" i="1"/>
  <c r="D1572" i="1" s="1"/>
  <c r="B1571" i="1"/>
  <c r="O1571" i="1"/>
  <c r="V1571" i="1"/>
  <c r="U1571" i="1"/>
  <c r="S1570" i="1"/>
  <c r="T1570" i="1" s="1"/>
  <c r="C1571" i="1" s="1"/>
  <c r="G1516" i="1" l="1"/>
  <c r="H1515" i="1"/>
  <c r="K1514" i="1"/>
  <c r="L1514" i="1" s="1"/>
  <c r="M1514" i="1" s="1"/>
  <c r="N1514" i="1" s="1"/>
  <c r="J1515" i="1"/>
  <c r="P689" i="1"/>
  <c r="B689" i="1" s="1"/>
  <c r="U1572" i="1"/>
  <c r="S1571" i="1"/>
  <c r="T1571" i="1" s="1"/>
  <c r="C1572" i="1" s="1"/>
  <c r="V1572" i="1"/>
  <c r="A1573" i="1"/>
  <c r="D1573" i="1" s="1"/>
  <c r="E1572" i="1"/>
  <c r="F1573" i="1" s="1"/>
  <c r="B1572" i="1"/>
  <c r="O1572" i="1"/>
  <c r="R690" i="1"/>
  <c r="P691" i="1" s="1"/>
  <c r="P690" i="1"/>
  <c r="B690" i="1" s="1"/>
  <c r="K1515" i="1" l="1"/>
  <c r="L1515" i="1" s="1"/>
  <c r="M1515" i="1" s="1"/>
  <c r="N1515" i="1" s="1"/>
  <c r="J1516" i="1"/>
  <c r="H1516" i="1"/>
  <c r="G1517" i="1"/>
  <c r="R691" i="1"/>
  <c r="R692" i="1" s="1"/>
  <c r="B691" i="1"/>
  <c r="V1573" i="1"/>
  <c r="U1573" i="1"/>
  <c r="S1572" i="1"/>
  <c r="T1572" i="1" s="1"/>
  <c r="C1573" i="1" s="1"/>
  <c r="B1573" i="1"/>
  <c r="A1574" i="1"/>
  <c r="D1574" i="1" s="1"/>
  <c r="O1573" i="1"/>
  <c r="E1573" i="1"/>
  <c r="F1574" i="1" s="1"/>
  <c r="H1517" i="1" l="1"/>
  <c r="G1518" i="1"/>
  <c r="K1516" i="1"/>
  <c r="L1516" i="1" s="1"/>
  <c r="M1516" i="1" s="1"/>
  <c r="N1516" i="1" s="1"/>
  <c r="J1517" i="1"/>
  <c r="P692" i="1"/>
  <c r="B692" i="1" s="1"/>
  <c r="V1574" i="1"/>
  <c r="U1574" i="1"/>
  <c r="S1573" i="1"/>
  <c r="T1573" i="1" s="1"/>
  <c r="C1574" i="1" s="1"/>
  <c r="A1575" i="1"/>
  <c r="D1575" i="1" s="1"/>
  <c r="E1574" i="1"/>
  <c r="F1575" i="1" s="1"/>
  <c r="O1574" i="1"/>
  <c r="B1574" i="1"/>
  <c r="R693" i="1"/>
  <c r="P693" i="1"/>
  <c r="B693" i="1" s="1"/>
  <c r="K1517" i="1" l="1"/>
  <c r="L1517" i="1" s="1"/>
  <c r="M1517" i="1" s="1"/>
  <c r="N1517" i="1" s="1"/>
  <c r="J1518" i="1"/>
  <c r="G1519" i="1"/>
  <c r="H1518" i="1"/>
  <c r="O1575" i="1"/>
  <c r="E1575" i="1"/>
  <c r="F1576" i="1" s="1"/>
  <c r="B1575" i="1"/>
  <c r="A1576" i="1"/>
  <c r="D1576" i="1" s="1"/>
  <c r="V1575" i="1"/>
  <c r="U1575" i="1"/>
  <c r="S1574" i="1"/>
  <c r="T1574" i="1" s="1"/>
  <c r="C1575" i="1" s="1"/>
  <c r="R694" i="1"/>
  <c r="P694" i="1"/>
  <c r="H1519" i="1" l="1"/>
  <c r="G1520" i="1"/>
  <c r="K1518" i="1"/>
  <c r="L1518" i="1" s="1"/>
  <c r="M1518" i="1" s="1"/>
  <c r="N1518" i="1" s="1"/>
  <c r="J1519" i="1"/>
  <c r="B694" i="1"/>
  <c r="E1576" i="1"/>
  <c r="F1577" i="1" s="1"/>
  <c r="B1576" i="1"/>
  <c r="A1577" i="1"/>
  <c r="D1577" i="1" s="1"/>
  <c r="O1576" i="1"/>
  <c r="U1576" i="1"/>
  <c r="S1575" i="1"/>
  <c r="T1575" i="1" s="1"/>
  <c r="C1576" i="1" s="1"/>
  <c r="V1576" i="1"/>
  <c r="R695" i="1"/>
  <c r="P695" i="1"/>
  <c r="B695" i="1" s="1"/>
  <c r="K1519" i="1" l="1"/>
  <c r="L1519" i="1" s="1"/>
  <c r="M1519" i="1" s="1"/>
  <c r="N1519" i="1" s="1"/>
  <c r="J1520" i="1"/>
  <c r="H1520" i="1"/>
  <c r="G1521" i="1"/>
  <c r="V1577" i="1"/>
  <c r="U1577" i="1"/>
  <c r="S1576" i="1"/>
  <c r="T1576" i="1" s="1"/>
  <c r="C1577" i="1" s="1"/>
  <c r="A1578" i="1"/>
  <c r="D1578" i="1" s="1"/>
  <c r="E1577" i="1"/>
  <c r="F1578" i="1" s="1"/>
  <c r="O1577" i="1"/>
  <c r="B1577" i="1"/>
  <c r="R696" i="1"/>
  <c r="P696" i="1"/>
  <c r="B696" i="1" s="1"/>
  <c r="H1521" i="1" l="1"/>
  <c r="G1522" i="1"/>
  <c r="K1520" i="1"/>
  <c r="L1520" i="1" s="1"/>
  <c r="M1520" i="1" s="1"/>
  <c r="N1520" i="1" s="1"/>
  <c r="J1521" i="1"/>
  <c r="A1579" i="1"/>
  <c r="D1579" i="1" s="1"/>
  <c r="O1578" i="1"/>
  <c r="E1578" i="1"/>
  <c r="F1579" i="1" s="1"/>
  <c r="B1578" i="1"/>
  <c r="U1578" i="1"/>
  <c r="V1578" i="1"/>
  <c r="S1577" i="1"/>
  <c r="T1577" i="1" s="1"/>
  <c r="C1578" i="1" s="1"/>
  <c r="R697" i="1"/>
  <c r="P697" i="1"/>
  <c r="K1521" i="1" l="1"/>
  <c r="L1521" i="1" s="1"/>
  <c r="M1521" i="1" s="1"/>
  <c r="N1521" i="1" s="1"/>
  <c r="J1522" i="1"/>
  <c r="G1523" i="1"/>
  <c r="H1522" i="1"/>
  <c r="B697" i="1"/>
  <c r="V1579" i="1"/>
  <c r="U1579" i="1"/>
  <c r="S1578" i="1"/>
  <c r="T1578" i="1" s="1"/>
  <c r="C1579" i="1" s="1"/>
  <c r="E1579" i="1"/>
  <c r="F1580" i="1" s="1"/>
  <c r="A1580" i="1"/>
  <c r="D1580" i="1" s="1"/>
  <c r="B1579" i="1"/>
  <c r="O1579" i="1"/>
  <c r="R698" i="1"/>
  <c r="P698" i="1"/>
  <c r="B698" i="1" s="1"/>
  <c r="H1523" i="1" l="1"/>
  <c r="G1524" i="1"/>
  <c r="K1522" i="1"/>
  <c r="L1522" i="1" s="1"/>
  <c r="M1522" i="1" s="1"/>
  <c r="N1522" i="1" s="1"/>
  <c r="J1523" i="1"/>
  <c r="U1580" i="1"/>
  <c r="S1579" i="1"/>
  <c r="T1579" i="1" s="1"/>
  <c r="C1580" i="1" s="1"/>
  <c r="V1580" i="1"/>
  <c r="O1580" i="1"/>
  <c r="B1580" i="1"/>
  <c r="E1580" i="1"/>
  <c r="F1581" i="1" s="1"/>
  <c r="A1581" i="1"/>
  <c r="D1581" i="1" s="1"/>
  <c r="R699" i="1"/>
  <c r="P699" i="1"/>
  <c r="B699" i="1" s="1"/>
  <c r="K1523" i="1" l="1"/>
  <c r="L1523" i="1" s="1"/>
  <c r="M1523" i="1" s="1"/>
  <c r="N1523" i="1" s="1"/>
  <c r="J1524" i="1"/>
  <c r="H1524" i="1"/>
  <c r="G1525" i="1"/>
  <c r="E1581" i="1"/>
  <c r="F1582" i="1" s="1"/>
  <c r="A1582" i="1"/>
  <c r="D1582" i="1" s="1"/>
  <c r="O1581" i="1"/>
  <c r="B1581" i="1"/>
  <c r="V1581" i="1"/>
  <c r="U1581" i="1"/>
  <c r="S1580" i="1"/>
  <c r="T1580" i="1" s="1"/>
  <c r="C1581" i="1" s="1"/>
  <c r="R700" i="1"/>
  <c r="P700" i="1"/>
  <c r="B700" i="1" s="1"/>
  <c r="H1525" i="1" l="1"/>
  <c r="G1526" i="1"/>
  <c r="K1524" i="1"/>
  <c r="L1524" i="1" s="1"/>
  <c r="M1524" i="1" s="1"/>
  <c r="N1524" i="1" s="1"/>
  <c r="J1525" i="1"/>
  <c r="U1582" i="1"/>
  <c r="V1582" i="1"/>
  <c r="S1581" i="1"/>
  <c r="T1581" i="1" s="1"/>
  <c r="C1582" i="1" s="1"/>
  <c r="A1583" i="1"/>
  <c r="D1583" i="1" s="1"/>
  <c r="O1582" i="1"/>
  <c r="E1582" i="1"/>
  <c r="F1583" i="1" s="1"/>
  <c r="B1582" i="1"/>
  <c r="R701" i="1"/>
  <c r="P701" i="1"/>
  <c r="K1525" i="1" l="1"/>
  <c r="L1525" i="1" s="1"/>
  <c r="M1525" i="1" s="1"/>
  <c r="N1525" i="1" s="1"/>
  <c r="J1526" i="1"/>
  <c r="H1526" i="1"/>
  <c r="G1527" i="1"/>
  <c r="B701" i="1"/>
  <c r="V1583" i="1"/>
  <c r="U1583" i="1"/>
  <c r="S1582" i="1"/>
  <c r="T1582" i="1" s="1"/>
  <c r="C1583" i="1" s="1"/>
  <c r="O1583" i="1"/>
  <c r="E1583" i="1"/>
  <c r="F1584" i="1" s="1"/>
  <c r="B1583" i="1"/>
  <c r="A1584" i="1"/>
  <c r="D1584" i="1" s="1"/>
  <c r="R702" i="1"/>
  <c r="P702" i="1"/>
  <c r="B702" i="1" s="1"/>
  <c r="H1527" i="1" l="1"/>
  <c r="G1528" i="1"/>
  <c r="K1526" i="1"/>
  <c r="L1526" i="1" s="1"/>
  <c r="M1526" i="1" s="1"/>
  <c r="N1526" i="1" s="1"/>
  <c r="J1527" i="1"/>
  <c r="V1584" i="1"/>
  <c r="U1584" i="1"/>
  <c r="S1583" i="1"/>
  <c r="T1583" i="1" s="1"/>
  <c r="C1584" i="1" s="1"/>
  <c r="E1584" i="1"/>
  <c r="F1585" i="1" s="1"/>
  <c r="B1584" i="1"/>
  <c r="A1585" i="1"/>
  <c r="D1585" i="1" s="1"/>
  <c r="O1584" i="1"/>
  <c r="P703" i="1"/>
  <c r="K1527" i="1" l="1"/>
  <c r="L1527" i="1" s="1"/>
  <c r="M1527" i="1" s="1"/>
  <c r="N1527" i="1" s="1"/>
  <c r="J1528" i="1"/>
  <c r="H1528" i="1"/>
  <c r="G1529" i="1"/>
  <c r="R703" i="1"/>
  <c r="P704" i="1" s="1"/>
  <c r="B703" i="1"/>
  <c r="V1585" i="1"/>
  <c r="U1585" i="1"/>
  <c r="S1584" i="1"/>
  <c r="T1584" i="1" s="1"/>
  <c r="C1585" i="1" s="1"/>
  <c r="A1586" i="1"/>
  <c r="D1586" i="1" s="1"/>
  <c r="E1585" i="1"/>
  <c r="F1586" i="1" s="1"/>
  <c r="O1585" i="1"/>
  <c r="B1585" i="1"/>
  <c r="H1529" i="1" l="1"/>
  <c r="G1530" i="1"/>
  <c r="K1528" i="1"/>
  <c r="L1528" i="1" s="1"/>
  <c r="M1528" i="1" s="1"/>
  <c r="N1528" i="1" s="1"/>
  <c r="J1529" i="1"/>
  <c r="R704" i="1"/>
  <c r="P705" i="1" s="1"/>
  <c r="B704" i="1"/>
  <c r="B1586" i="1"/>
  <c r="O1586" i="1"/>
  <c r="A1587" i="1"/>
  <c r="D1587" i="1" s="1"/>
  <c r="E1586" i="1"/>
  <c r="F1587" i="1" s="1"/>
  <c r="V1586" i="1"/>
  <c r="U1586" i="1"/>
  <c r="S1585" i="1"/>
  <c r="T1585" i="1" s="1"/>
  <c r="C1586" i="1" s="1"/>
  <c r="G1531" i="1" l="1"/>
  <c r="H1530" i="1"/>
  <c r="K1529" i="1"/>
  <c r="L1529" i="1" s="1"/>
  <c r="M1529" i="1" s="1"/>
  <c r="N1529" i="1" s="1"/>
  <c r="J1530" i="1"/>
  <c r="R705" i="1"/>
  <c r="R706" i="1" s="1"/>
  <c r="B705" i="1"/>
  <c r="E1587" i="1"/>
  <c r="F1588" i="1" s="1"/>
  <c r="A1588" i="1"/>
  <c r="D1588" i="1" s="1"/>
  <c r="B1587" i="1"/>
  <c r="O1587" i="1"/>
  <c r="V1587" i="1"/>
  <c r="U1587" i="1"/>
  <c r="S1586" i="1"/>
  <c r="T1586" i="1" s="1"/>
  <c r="C1587" i="1" s="1"/>
  <c r="K1530" i="1" l="1"/>
  <c r="L1530" i="1" s="1"/>
  <c r="M1530" i="1" s="1"/>
  <c r="N1530" i="1" s="1"/>
  <c r="J1531" i="1"/>
  <c r="H1531" i="1"/>
  <c r="G1532" i="1"/>
  <c r="P706" i="1"/>
  <c r="B706" i="1" s="1"/>
  <c r="O1588" i="1"/>
  <c r="E1588" i="1"/>
  <c r="F1589" i="1" s="1"/>
  <c r="B1588" i="1"/>
  <c r="A1589" i="1"/>
  <c r="D1589" i="1" s="1"/>
  <c r="U1588" i="1"/>
  <c r="S1587" i="1"/>
  <c r="T1587" i="1" s="1"/>
  <c r="C1588" i="1" s="1"/>
  <c r="V1588" i="1"/>
  <c r="R707" i="1"/>
  <c r="P707" i="1"/>
  <c r="B707" i="1" s="1"/>
  <c r="H1532" i="1" l="1"/>
  <c r="G1533" i="1"/>
  <c r="K1531" i="1"/>
  <c r="L1531" i="1" s="1"/>
  <c r="M1531" i="1" s="1"/>
  <c r="N1531" i="1" s="1"/>
  <c r="J1532" i="1"/>
  <c r="B1589" i="1"/>
  <c r="A1590" i="1"/>
  <c r="D1590" i="1" s="1"/>
  <c r="O1589" i="1"/>
  <c r="E1589" i="1"/>
  <c r="F1590" i="1" s="1"/>
  <c r="V1589" i="1"/>
  <c r="U1589" i="1"/>
  <c r="S1588" i="1"/>
  <c r="T1588" i="1" s="1"/>
  <c r="C1589" i="1" s="1"/>
  <c r="P708" i="1"/>
  <c r="K1532" i="1" l="1"/>
  <c r="L1532" i="1" s="1"/>
  <c r="M1532" i="1" s="1"/>
  <c r="N1532" i="1" s="1"/>
  <c r="J1533" i="1"/>
  <c r="G1534" i="1"/>
  <c r="H1533" i="1"/>
  <c r="R708" i="1"/>
  <c r="P709" i="1" s="1"/>
  <c r="B708" i="1"/>
  <c r="V1590" i="1"/>
  <c r="U1590" i="1"/>
  <c r="S1589" i="1"/>
  <c r="T1589" i="1" s="1"/>
  <c r="C1590" i="1" s="1"/>
  <c r="A1591" i="1"/>
  <c r="D1591" i="1" s="1"/>
  <c r="E1590" i="1"/>
  <c r="F1591" i="1" s="1"/>
  <c r="O1590" i="1"/>
  <c r="B1590" i="1"/>
  <c r="H1534" i="1" l="1"/>
  <c r="G1535" i="1"/>
  <c r="K1533" i="1"/>
  <c r="L1533" i="1" s="1"/>
  <c r="M1533" i="1" s="1"/>
  <c r="N1533" i="1" s="1"/>
  <c r="J1534" i="1"/>
  <c r="R709" i="1"/>
  <c r="P710" i="1" s="1"/>
  <c r="B709" i="1"/>
  <c r="V1591" i="1"/>
  <c r="U1591" i="1"/>
  <c r="S1590" i="1"/>
  <c r="T1590" i="1" s="1"/>
  <c r="C1591" i="1" s="1"/>
  <c r="O1591" i="1"/>
  <c r="B1591" i="1"/>
  <c r="E1591" i="1"/>
  <c r="F1592" i="1" s="1"/>
  <c r="A1592" i="1"/>
  <c r="D1592" i="1" s="1"/>
  <c r="K1534" i="1" l="1"/>
  <c r="L1534" i="1" s="1"/>
  <c r="M1534" i="1" s="1"/>
  <c r="N1534" i="1" s="1"/>
  <c r="J1535" i="1"/>
  <c r="G1536" i="1"/>
  <c r="H1535" i="1"/>
  <c r="R710" i="1"/>
  <c r="R711" i="1" s="1"/>
  <c r="B710" i="1"/>
  <c r="O1592" i="1"/>
  <c r="B1592" i="1"/>
  <c r="E1592" i="1"/>
  <c r="F1593" i="1" s="1"/>
  <c r="A1593" i="1"/>
  <c r="D1593" i="1" s="1"/>
  <c r="U1592" i="1"/>
  <c r="S1591" i="1"/>
  <c r="T1591" i="1" s="1"/>
  <c r="C1592" i="1" s="1"/>
  <c r="V1592" i="1"/>
  <c r="H1536" i="1" l="1"/>
  <c r="G1537" i="1"/>
  <c r="K1535" i="1"/>
  <c r="L1535" i="1" s="1"/>
  <c r="M1535" i="1" s="1"/>
  <c r="N1535" i="1" s="1"/>
  <c r="J1536" i="1"/>
  <c r="P711" i="1"/>
  <c r="B711" i="1" s="1"/>
  <c r="E1593" i="1"/>
  <c r="F1594" i="1" s="1"/>
  <c r="A1594" i="1"/>
  <c r="D1594" i="1" s="1"/>
  <c r="O1593" i="1"/>
  <c r="B1593" i="1"/>
  <c r="V1593" i="1"/>
  <c r="U1593" i="1"/>
  <c r="S1592" i="1"/>
  <c r="T1592" i="1" s="1"/>
  <c r="C1593" i="1" s="1"/>
  <c r="R712" i="1"/>
  <c r="P712" i="1"/>
  <c r="K1536" i="1" l="1"/>
  <c r="L1536" i="1" s="1"/>
  <c r="M1536" i="1" s="1"/>
  <c r="N1536" i="1" s="1"/>
  <c r="J1537" i="1"/>
  <c r="G1538" i="1"/>
  <c r="H1537" i="1"/>
  <c r="B712" i="1"/>
  <c r="V1594" i="1"/>
  <c r="U1594" i="1"/>
  <c r="S1593" i="1"/>
  <c r="T1593" i="1" s="1"/>
  <c r="C1594" i="1" s="1"/>
  <c r="A1595" i="1"/>
  <c r="D1595" i="1" s="1"/>
  <c r="O1594" i="1"/>
  <c r="E1594" i="1"/>
  <c r="F1595" i="1" s="1"/>
  <c r="B1594" i="1"/>
  <c r="P713" i="1"/>
  <c r="H1538" i="1" l="1"/>
  <c r="G1539" i="1"/>
  <c r="K1537" i="1"/>
  <c r="L1537" i="1" s="1"/>
  <c r="M1537" i="1" s="1"/>
  <c r="N1537" i="1" s="1"/>
  <c r="J1538" i="1"/>
  <c r="R713" i="1"/>
  <c r="P714" i="1" s="1"/>
  <c r="B714" i="1" s="1"/>
  <c r="B713" i="1"/>
  <c r="V1595" i="1"/>
  <c r="U1595" i="1"/>
  <c r="S1594" i="1"/>
  <c r="T1594" i="1" s="1"/>
  <c r="C1595" i="1" s="1"/>
  <c r="O1595" i="1"/>
  <c r="E1595" i="1"/>
  <c r="F1596" i="1" s="1"/>
  <c r="B1595" i="1"/>
  <c r="A1596" i="1"/>
  <c r="D1596" i="1" s="1"/>
  <c r="K1538" i="1" l="1"/>
  <c r="L1538" i="1" s="1"/>
  <c r="M1538" i="1" s="1"/>
  <c r="N1538" i="1" s="1"/>
  <c r="J1539" i="1"/>
  <c r="H1539" i="1"/>
  <c r="G1540" i="1"/>
  <c r="R714" i="1"/>
  <c r="P715" i="1" s="1"/>
  <c r="V1596" i="1"/>
  <c r="S1595" i="1"/>
  <c r="T1595" i="1" s="1"/>
  <c r="C1596" i="1" s="1"/>
  <c r="U1596" i="1"/>
  <c r="E1596" i="1"/>
  <c r="F1597" i="1" s="1"/>
  <c r="B1596" i="1"/>
  <c r="A1597" i="1"/>
  <c r="D1597" i="1" s="1"/>
  <c r="O1596" i="1"/>
  <c r="H1540" i="1" l="1"/>
  <c r="G1541" i="1"/>
  <c r="K1539" i="1"/>
  <c r="L1539" i="1" s="1"/>
  <c r="M1539" i="1" s="1"/>
  <c r="N1539" i="1" s="1"/>
  <c r="J1540" i="1"/>
  <c r="R715" i="1"/>
  <c r="R716" i="1" s="1"/>
  <c r="B715" i="1"/>
  <c r="V1597" i="1"/>
  <c r="U1597" i="1"/>
  <c r="S1596" i="1"/>
  <c r="T1596" i="1" s="1"/>
  <c r="C1597" i="1" s="1"/>
  <c r="E1597" i="1"/>
  <c r="F1598" i="1" s="1"/>
  <c r="A1598" i="1"/>
  <c r="D1598" i="1" s="1"/>
  <c r="O1597" i="1"/>
  <c r="B1597" i="1"/>
  <c r="K1540" i="1" l="1"/>
  <c r="L1540" i="1" s="1"/>
  <c r="M1540" i="1" s="1"/>
  <c r="N1540" i="1" s="1"/>
  <c r="J1541" i="1"/>
  <c r="G1542" i="1"/>
  <c r="H1541" i="1"/>
  <c r="P716" i="1"/>
  <c r="B716" i="1" s="1"/>
  <c r="A1599" i="1"/>
  <c r="D1599" i="1" s="1"/>
  <c r="O1598" i="1"/>
  <c r="E1598" i="1"/>
  <c r="F1599" i="1" s="1"/>
  <c r="B1598" i="1"/>
  <c r="V1598" i="1"/>
  <c r="U1598" i="1"/>
  <c r="S1597" i="1"/>
  <c r="T1597" i="1" s="1"/>
  <c r="C1598" i="1" s="1"/>
  <c r="R717" i="1"/>
  <c r="P717" i="1"/>
  <c r="B717" i="1" s="1"/>
  <c r="H1542" i="1" l="1"/>
  <c r="G1543" i="1"/>
  <c r="K1541" i="1"/>
  <c r="L1541" i="1" s="1"/>
  <c r="M1541" i="1" s="1"/>
  <c r="N1541" i="1" s="1"/>
  <c r="J1542" i="1"/>
  <c r="V1599" i="1"/>
  <c r="U1599" i="1"/>
  <c r="S1598" i="1"/>
  <c r="T1598" i="1" s="1"/>
  <c r="C1599" i="1" s="1"/>
  <c r="O1599" i="1"/>
  <c r="E1599" i="1"/>
  <c r="F1600" i="1" s="1"/>
  <c r="B1599" i="1"/>
  <c r="A1600" i="1"/>
  <c r="D1600" i="1" s="1"/>
  <c r="R718" i="1"/>
  <c r="P718" i="1"/>
  <c r="G1544" i="1" l="1"/>
  <c r="H1543" i="1"/>
  <c r="K1542" i="1"/>
  <c r="L1542" i="1" s="1"/>
  <c r="M1542" i="1" s="1"/>
  <c r="N1542" i="1" s="1"/>
  <c r="J1543" i="1"/>
  <c r="B718" i="1"/>
  <c r="O1600" i="1"/>
  <c r="B1600" i="1"/>
  <c r="E1600" i="1"/>
  <c r="F1601" i="1" s="1"/>
  <c r="A1601" i="1"/>
  <c r="D1601" i="1" s="1"/>
  <c r="U1600" i="1"/>
  <c r="S1599" i="1"/>
  <c r="T1599" i="1" s="1"/>
  <c r="C1600" i="1" s="1"/>
  <c r="V1600" i="1"/>
  <c r="P719" i="1"/>
  <c r="K1543" i="1" l="1"/>
  <c r="L1543" i="1" s="1"/>
  <c r="M1543" i="1" s="1"/>
  <c r="N1543" i="1" s="1"/>
  <c r="J1544" i="1"/>
  <c r="H1544" i="1"/>
  <c r="G1545" i="1"/>
  <c r="R719" i="1"/>
  <c r="P720" i="1" s="1"/>
  <c r="B719" i="1"/>
  <c r="B1601" i="1"/>
  <c r="O1601" i="1"/>
  <c r="A1602" i="1"/>
  <c r="D1602" i="1" s="1"/>
  <c r="E1601" i="1"/>
  <c r="F1602" i="1" s="1"/>
  <c r="V1601" i="1"/>
  <c r="U1601" i="1"/>
  <c r="S1600" i="1"/>
  <c r="T1600" i="1" s="1"/>
  <c r="C1601" i="1" s="1"/>
  <c r="G1546" i="1" l="1"/>
  <c r="H1545" i="1"/>
  <c r="K1544" i="1"/>
  <c r="L1544" i="1" s="1"/>
  <c r="M1544" i="1" s="1"/>
  <c r="N1544" i="1" s="1"/>
  <c r="J1545" i="1"/>
  <c r="R720" i="1"/>
  <c r="B720" i="1"/>
  <c r="B1602" i="1"/>
  <c r="O1602" i="1"/>
  <c r="A1603" i="1"/>
  <c r="D1603" i="1" s="1"/>
  <c r="E1602" i="1"/>
  <c r="F1603" i="1" s="1"/>
  <c r="V1602" i="1"/>
  <c r="U1602" i="1"/>
  <c r="S1601" i="1"/>
  <c r="T1601" i="1" s="1"/>
  <c r="C1602" i="1" s="1"/>
  <c r="H1546" i="1" l="1"/>
  <c r="G1547" i="1"/>
  <c r="K1545" i="1"/>
  <c r="L1545" i="1" s="1"/>
  <c r="M1545" i="1" s="1"/>
  <c r="N1545" i="1" s="1"/>
  <c r="J1546" i="1"/>
  <c r="P721" i="1"/>
  <c r="B721" i="1" s="1"/>
  <c r="R721" i="1"/>
  <c r="O1603" i="1"/>
  <c r="E1603" i="1"/>
  <c r="F1604" i="1" s="1"/>
  <c r="B1603" i="1"/>
  <c r="A1604" i="1"/>
  <c r="D1604" i="1" s="1"/>
  <c r="V1603" i="1"/>
  <c r="U1603" i="1"/>
  <c r="S1602" i="1"/>
  <c r="T1602" i="1" s="1"/>
  <c r="C1603" i="1" s="1"/>
  <c r="H1547" i="1" l="1"/>
  <c r="G1548" i="1"/>
  <c r="K1546" i="1"/>
  <c r="L1546" i="1" s="1"/>
  <c r="M1546" i="1" s="1"/>
  <c r="N1546" i="1" s="1"/>
  <c r="J1547" i="1"/>
  <c r="P722" i="1"/>
  <c r="R722" i="1"/>
  <c r="U1604" i="1"/>
  <c r="S1603" i="1"/>
  <c r="T1603" i="1" s="1"/>
  <c r="C1604" i="1" s="1"/>
  <c r="V1604" i="1"/>
  <c r="O1604" i="1"/>
  <c r="B1604" i="1"/>
  <c r="E1604" i="1"/>
  <c r="F1605" i="1" s="1"/>
  <c r="A1605" i="1"/>
  <c r="D1605" i="1" s="1"/>
  <c r="K1547" i="1" l="1"/>
  <c r="L1547" i="1" s="1"/>
  <c r="M1547" i="1" s="1"/>
  <c r="N1547" i="1" s="1"/>
  <c r="J1548" i="1"/>
  <c r="H1548" i="1"/>
  <c r="G1549" i="1"/>
  <c r="B722" i="1"/>
  <c r="R723" i="1"/>
  <c r="P723" i="1"/>
  <c r="B723" i="1" s="1"/>
  <c r="S1604" i="1"/>
  <c r="T1604" i="1" s="1"/>
  <c r="C1605" i="1" s="1"/>
  <c r="V1605" i="1"/>
  <c r="U1605" i="1"/>
  <c r="A1606" i="1"/>
  <c r="D1606" i="1" s="1"/>
  <c r="O1605" i="1"/>
  <c r="E1605" i="1"/>
  <c r="F1606" i="1" s="1"/>
  <c r="B1605" i="1"/>
  <c r="G1550" i="1" l="1"/>
  <c r="H1549" i="1"/>
  <c r="K1548" i="1"/>
  <c r="L1548" i="1" s="1"/>
  <c r="M1548" i="1" s="1"/>
  <c r="N1548" i="1" s="1"/>
  <c r="J1549" i="1"/>
  <c r="R724" i="1"/>
  <c r="P724" i="1"/>
  <c r="V1606" i="1"/>
  <c r="U1606" i="1"/>
  <c r="S1605" i="1"/>
  <c r="T1605" i="1" s="1"/>
  <c r="C1606" i="1" s="1"/>
  <c r="A1607" i="1"/>
  <c r="D1607" i="1" s="1"/>
  <c r="O1606" i="1"/>
  <c r="E1606" i="1"/>
  <c r="F1607" i="1" s="1"/>
  <c r="B1606" i="1"/>
  <c r="K1549" i="1" l="1"/>
  <c r="L1549" i="1" s="1"/>
  <c r="M1549" i="1" s="1"/>
  <c r="N1549" i="1" s="1"/>
  <c r="J1550" i="1"/>
  <c r="H1550" i="1"/>
  <c r="G1551" i="1"/>
  <c r="B724" i="1"/>
  <c r="P725" i="1"/>
  <c r="B725" i="1" s="1"/>
  <c r="R725" i="1"/>
  <c r="V1607" i="1"/>
  <c r="U1607" i="1"/>
  <c r="S1606" i="1"/>
  <c r="T1606" i="1" s="1"/>
  <c r="C1607" i="1" s="1"/>
  <c r="E1607" i="1"/>
  <c r="F1608" i="1" s="1"/>
  <c r="A1608" i="1"/>
  <c r="D1608" i="1" s="1"/>
  <c r="B1607" i="1"/>
  <c r="O1607" i="1"/>
  <c r="H1551" i="1" l="1"/>
  <c r="G1552" i="1"/>
  <c r="K1550" i="1"/>
  <c r="L1550" i="1" s="1"/>
  <c r="M1550" i="1" s="1"/>
  <c r="N1550" i="1" s="1"/>
  <c r="J1551" i="1"/>
  <c r="P726" i="1"/>
  <c r="R726" i="1"/>
  <c r="A1609" i="1"/>
  <c r="D1609" i="1" s="1"/>
  <c r="E1608" i="1"/>
  <c r="F1609" i="1" s="1"/>
  <c r="B1608" i="1"/>
  <c r="O1608" i="1"/>
  <c r="U1608" i="1"/>
  <c r="S1607" i="1"/>
  <c r="T1607" i="1" s="1"/>
  <c r="C1608" i="1" s="1"/>
  <c r="V1608" i="1"/>
  <c r="K1551" i="1" l="1"/>
  <c r="L1551" i="1" s="1"/>
  <c r="M1551" i="1" s="1"/>
  <c r="N1551" i="1" s="1"/>
  <c r="J1552" i="1"/>
  <c r="H1552" i="1"/>
  <c r="G1553" i="1"/>
  <c r="B726" i="1"/>
  <c r="R727" i="1"/>
  <c r="P727" i="1"/>
  <c r="B727" i="1" s="1"/>
  <c r="V1609" i="1"/>
  <c r="U1609" i="1"/>
  <c r="S1608" i="1"/>
  <c r="T1608" i="1" s="1"/>
  <c r="C1609" i="1" s="1"/>
  <c r="A1610" i="1"/>
  <c r="D1610" i="1" s="1"/>
  <c r="O1609" i="1"/>
  <c r="E1609" i="1"/>
  <c r="F1610" i="1" s="1"/>
  <c r="B1609" i="1"/>
  <c r="G1554" i="1" l="1"/>
  <c r="H1553" i="1"/>
  <c r="K1552" i="1"/>
  <c r="L1552" i="1" s="1"/>
  <c r="M1552" i="1" s="1"/>
  <c r="N1552" i="1" s="1"/>
  <c r="J1553" i="1"/>
  <c r="R728" i="1"/>
  <c r="P728" i="1"/>
  <c r="B728" i="1" s="1"/>
  <c r="B1610" i="1"/>
  <c r="A1611" i="1"/>
  <c r="D1611" i="1" s="1"/>
  <c r="O1610" i="1"/>
  <c r="E1610" i="1"/>
  <c r="F1611" i="1" s="1"/>
  <c r="V1610" i="1"/>
  <c r="U1610" i="1"/>
  <c r="S1609" i="1"/>
  <c r="T1609" i="1" s="1"/>
  <c r="C1610" i="1" s="1"/>
  <c r="K1553" i="1" l="1"/>
  <c r="L1553" i="1" s="1"/>
  <c r="M1553" i="1" s="1"/>
  <c r="N1553" i="1" s="1"/>
  <c r="J1554" i="1"/>
  <c r="H1554" i="1"/>
  <c r="G1555" i="1"/>
  <c r="R729" i="1"/>
  <c r="P729" i="1"/>
  <c r="V1611" i="1"/>
  <c r="U1611" i="1"/>
  <c r="S1610" i="1"/>
  <c r="T1610" i="1" s="1"/>
  <c r="C1611" i="1" s="1"/>
  <c r="O1611" i="1"/>
  <c r="B1611" i="1"/>
  <c r="A1612" i="1"/>
  <c r="D1612" i="1" s="1"/>
  <c r="E1611" i="1"/>
  <c r="F1612" i="1" s="1"/>
  <c r="H1555" i="1" l="1"/>
  <c r="G1556" i="1"/>
  <c r="K1554" i="1"/>
  <c r="L1554" i="1" s="1"/>
  <c r="M1554" i="1" s="1"/>
  <c r="N1554" i="1" s="1"/>
  <c r="J1555" i="1"/>
  <c r="B729" i="1"/>
  <c r="R730" i="1"/>
  <c r="P730" i="1"/>
  <c r="B730" i="1" s="1"/>
  <c r="O1612" i="1"/>
  <c r="B1612" i="1"/>
  <c r="E1612" i="1"/>
  <c r="F1613" i="1" s="1"/>
  <c r="A1613" i="1"/>
  <c r="D1613" i="1" s="1"/>
  <c r="U1612" i="1"/>
  <c r="S1611" i="1"/>
  <c r="T1611" i="1" s="1"/>
  <c r="C1612" i="1" s="1"/>
  <c r="V1612" i="1"/>
  <c r="H1556" i="1" l="1"/>
  <c r="G1557" i="1"/>
  <c r="K1555" i="1"/>
  <c r="L1555" i="1" s="1"/>
  <c r="M1555" i="1" s="1"/>
  <c r="N1555" i="1" s="1"/>
  <c r="J1556" i="1"/>
  <c r="P731" i="1"/>
  <c r="R731" i="1"/>
  <c r="B1613" i="1"/>
  <c r="A1614" i="1"/>
  <c r="D1614" i="1" s="1"/>
  <c r="O1613" i="1"/>
  <c r="E1613" i="1"/>
  <c r="F1614" i="1" s="1"/>
  <c r="V1613" i="1"/>
  <c r="U1613" i="1"/>
  <c r="S1612" i="1"/>
  <c r="T1612" i="1" s="1"/>
  <c r="C1613" i="1" s="1"/>
  <c r="K1556" i="1" l="1"/>
  <c r="L1556" i="1" s="1"/>
  <c r="M1556" i="1" s="1"/>
  <c r="N1556" i="1" s="1"/>
  <c r="J1557" i="1"/>
  <c r="H1557" i="1"/>
  <c r="G1558" i="1"/>
  <c r="B731" i="1"/>
  <c r="R732" i="1"/>
  <c r="P732" i="1"/>
  <c r="B732" i="1" s="1"/>
  <c r="V1614" i="1"/>
  <c r="U1614" i="1"/>
  <c r="S1613" i="1"/>
  <c r="T1613" i="1" s="1"/>
  <c r="C1614" i="1" s="1"/>
  <c r="B1614" i="1"/>
  <c r="A1615" i="1"/>
  <c r="D1615" i="1" s="1"/>
  <c r="O1614" i="1"/>
  <c r="E1614" i="1"/>
  <c r="F1615" i="1" s="1"/>
  <c r="H1558" i="1" l="1"/>
  <c r="G1559" i="1"/>
  <c r="K1557" i="1"/>
  <c r="L1557" i="1" s="1"/>
  <c r="M1557" i="1" s="1"/>
  <c r="N1557" i="1" s="1"/>
  <c r="J1558" i="1"/>
  <c r="R733" i="1"/>
  <c r="P733" i="1"/>
  <c r="V1615" i="1"/>
  <c r="U1615" i="1"/>
  <c r="S1614" i="1"/>
  <c r="T1614" i="1" s="1"/>
  <c r="C1615" i="1" s="1"/>
  <c r="E1615" i="1"/>
  <c r="F1616" i="1" s="1"/>
  <c r="B1615" i="1"/>
  <c r="A1616" i="1"/>
  <c r="D1616" i="1" s="1"/>
  <c r="O1615" i="1"/>
  <c r="H1559" i="1" l="1"/>
  <c r="G1560" i="1"/>
  <c r="K1558" i="1"/>
  <c r="L1558" i="1" s="1"/>
  <c r="M1558" i="1" s="1"/>
  <c r="N1558" i="1" s="1"/>
  <c r="J1559" i="1"/>
  <c r="B733" i="1"/>
  <c r="R734" i="1"/>
  <c r="P734" i="1"/>
  <c r="B734" i="1" s="1"/>
  <c r="U1616" i="1"/>
  <c r="S1615" i="1"/>
  <c r="T1615" i="1" s="1"/>
  <c r="C1616" i="1" s="1"/>
  <c r="V1616" i="1"/>
  <c r="O1616" i="1"/>
  <c r="E1616" i="1"/>
  <c r="F1617" i="1" s="1"/>
  <c r="B1616" i="1"/>
  <c r="A1617" i="1"/>
  <c r="D1617" i="1" s="1"/>
  <c r="K1559" i="1" l="1"/>
  <c r="L1559" i="1" s="1"/>
  <c r="M1559" i="1" s="1"/>
  <c r="N1559" i="1" s="1"/>
  <c r="J1560" i="1"/>
  <c r="H1560" i="1"/>
  <c r="G1561" i="1"/>
  <c r="P735" i="1"/>
  <c r="B735" i="1" s="1"/>
  <c r="R735" i="1"/>
  <c r="P736" i="1" s="1"/>
  <c r="U1617" i="1"/>
  <c r="V1617" i="1"/>
  <c r="S1616" i="1"/>
  <c r="T1616" i="1" s="1"/>
  <c r="C1617" i="1" s="1"/>
  <c r="A1618" i="1"/>
  <c r="D1618" i="1" s="1"/>
  <c r="O1617" i="1"/>
  <c r="E1617" i="1"/>
  <c r="F1618" i="1" s="1"/>
  <c r="B1617" i="1"/>
  <c r="G1562" i="1" l="1"/>
  <c r="H1561" i="1"/>
  <c r="K1560" i="1"/>
  <c r="L1560" i="1" s="1"/>
  <c r="M1560" i="1" s="1"/>
  <c r="N1560" i="1" s="1"/>
  <c r="J1561" i="1"/>
  <c r="R736" i="1"/>
  <c r="P737" i="1" s="1"/>
  <c r="B736" i="1"/>
  <c r="E1618" i="1"/>
  <c r="F1619" i="1" s="1"/>
  <c r="A1619" i="1"/>
  <c r="D1619" i="1" s="1"/>
  <c r="O1618" i="1"/>
  <c r="B1618" i="1"/>
  <c r="V1618" i="1"/>
  <c r="U1618" i="1"/>
  <c r="S1617" i="1"/>
  <c r="T1617" i="1" s="1"/>
  <c r="C1618" i="1" s="1"/>
  <c r="K1561" i="1" l="1"/>
  <c r="L1561" i="1" s="1"/>
  <c r="M1561" i="1" s="1"/>
  <c r="N1561" i="1" s="1"/>
  <c r="J1562" i="1"/>
  <c r="G1563" i="1"/>
  <c r="H1562" i="1"/>
  <c r="R737" i="1"/>
  <c r="P738" i="1" s="1"/>
  <c r="B737" i="1"/>
  <c r="V1619" i="1"/>
  <c r="U1619" i="1"/>
  <c r="S1618" i="1"/>
  <c r="T1618" i="1" s="1"/>
  <c r="C1619" i="1" s="1"/>
  <c r="E1619" i="1"/>
  <c r="F1620" i="1" s="1"/>
  <c r="A1620" i="1"/>
  <c r="D1620" i="1" s="1"/>
  <c r="B1619" i="1"/>
  <c r="O1619" i="1"/>
  <c r="H1563" i="1" l="1"/>
  <c r="G1564" i="1"/>
  <c r="K1562" i="1"/>
  <c r="L1562" i="1" s="1"/>
  <c r="M1562" i="1" s="1"/>
  <c r="N1562" i="1" s="1"/>
  <c r="J1563" i="1"/>
  <c r="R738" i="1"/>
  <c r="B738" i="1"/>
  <c r="U1620" i="1"/>
  <c r="S1619" i="1"/>
  <c r="T1619" i="1" s="1"/>
  <c r="C1620" i="1" s="1"/>
  <c r="V1620" i="1"/>
  <c r="E1620" i="1"/>
  <c r="F1621" i="1" s="1"/>
  <c r="B1620" i="1"/>
  <c r="A1621" i="1"/>
  <c r="D1621" i="1" s="1"/>
  <c r="O1620" i="1"/>
  <c r="K1563" i="1" l="1"/>
  <c r="L1563" i="1" s="1"/>
  <c r="M1563" i="1" s="1"/>
  <c r="N1563" i="1" s="1"/>
  <c r="J1564" i="1"/>
  <c r="H1564" i="1"/>
  <c r="G1565" i="1"/>
  <c r="P739" i="1"/>
  <c r="V1621" i="1"/>
  <c r="U1621" i="1"/>
  <c r="S1620" i="1"/>
  <c r="T1620" i="1" s="1"/>
  <c r="C1621" i="1" s="1"/>
  <c r="B1621" i="1"/>
  <c r="O1621" i="1"/>
  <c r="A1622" i="1"/>
  <c r="D1622" i="1" s="1"/>
  <c r="E1621" i="1"/>
  <c r="F1622" i="1" s="1"/>
  <c r="H1565" i="1" l="1"/>
  <c r="G1566" i="1"/>
  <c r="K1564" i="1"/>
  <c r="L1564" i="1" s="1"/>
  <c r="M1564" i="1" s="1"/>
  <c r="N1564" i="1" s="1"/>
  <c r="J1565" i="1"/>
  <c r="R739" i="1"/>
  <c r="B739" i="1"/>
  <c r="V1622" i="1"/>
  <c r="U1622" i="1"/>
  <c r="S1621" i="1"/>
  <c r="T1621" i="1" s="1"/>
  <c r="C1622" i="1" s="1"/>
  <c r="A1623" i="1"/>
  <c r="D1623" i="1" s="1"/>
  <c r="O1622" i="1"/>
  <c r="E1622" i="1"/>
  <c r="F1623" i="1" s="1"/>
  <c r="B1622" i="1"/>
  <c r="K1565" i="1" l="1"/>
  <c r="L1565" i="1" s="1"/>
  <c r="M1565" i="1" s="1"/>
  <c r="N1565" i="1" s="1"/>
  <c r="J1566" i="1"/>
  <c r="G1567" i="1"/>
  <c r="H1566" i="1"/>
  <c r="R740" i="1"/>
  <c r="P740" i="1"/>
  <c r="V1623" i="1"/>
  <c r="U1623" i="1"/>
  <c r="S1622" i="1"/>
  <c r="T1622" i="1" s="1"/>
  <c r="C1623" i="1" s="1"/>
  <c r="O1623" i="1"/>
  <c r="E1623" i="1"/>
  <c r="F1624" i="1" s="1"/>
  <c r="B1623" i="1"/>
  <c r="A1624" i="1"/>
  <c r="D1624" i="1" s="1"/>
  <c r="H1567" i="1" l="1"/>
  <c r="G1568" i="1"/>
  <c r="K1566" i="1"/>
  <c r="L1566" i="1" s="1"/>
  <c r="M1566" i="1" s="1"/>
  <c r="N1566" i="1" s="1"/>
  <c r="J1567" i="1"/>
  <c r="B740" i="1"/>
  <c r="P741" i="1"/>
  <c r="B741" i="1" s="1"/>
  <c r="R741" i="1"/>
  <c r="U1624" i="1"/>
  <c r="S1623" i="1"/>
  <c r="T1623" i="1" s="1"/>
  <c r="C1624" i="1" s="1"/>
  <c r="V1624" i="1"/>
  <c r="O1624" i="1"/>
  <c r="B1624" i="1"/>
  <c r="E1624" i="1"/>
  <c r="F1625" i="1" s="1"/>
  <c r="A1625" i="1"/>
  <c r="D1625" i="1" s="1"/>
  <c r="K1567" i="1" l="1"/>
  <c r="L1567" i="1" s="1"/>
  <c r="M1567" i="1" s="1"/>
  <c r="N1567" i="1" s="1"/>
  <c r="J1568" i="1"/>
  <c r="H1568" i="1"/>
  <c r="G1569" i="1"/>
  <c r="P742" i="1"/>
  <c r="B742" i="1" s="1"/>
  <c r="R742" i="1"/>
  <c r="A1626" i="1"/>
  <c r="D1626" i="1" s="1"/>
  <c r="O1625" i="1"/>
  <c r="E1625" i="1"/>
  <c r="F1626" i="1" s="1"/>
  <c r="B1625" i="1"/>
  <c r="S1624" i="1"/>
  <c r="T1624" i="1" s="1"/>
  <c r="C1625" i="1" s="1"/>
  <c r="V1625" i="1"/>
  <c r="U1625" i="1"/>
  <c r="H1569" i="1" l="1"/>
  <c r="G1570" i="1"/>
  <c r="K1568" i="1"/>
  <c r="L1568" i="1" s="1"/>
  <c r="M1568" i="1" s="1"/>
  <c r="N1568" i="1" s="1"/>
  <c r="J1569" i="1"/>
  <c r="R743" i="1"/>
  <c r="P743" i="1"/>
  <c r="V1626" i="1"/>
  <c r="U1626" i="1"/>
  <c r="S1625" i="1"/>
  <c r="T1625" i="1" s="1"/>
  <c r="C1626" i="1" s="1"/>
  <c r="A1627" i="1"/>
  <c r="D1627" i="1" s="1"/>
  <c r="O1626" i="1"/>
  <c r="E1626" i="1"/>
  <c r="F1627" i="1" s="1"/>
  <c r="B1626" i="1"/>
  <c r="H1570" i="1" l="1"/>
  <c r="G1571" i="1"/>
  <c r="K1569" i="1"/>
  <c r="L1569" i="1" s="1"/>
  <c r="M1569" i="1" s="1"/>
  <c r="N1569" i="1" s="1"/>
  <c r="J1570" i="1"/>
  <c r="B743" i="1"/>
  <c r="P744" i="1"/>
  <c r="B744" i="1" s="1"/>
  <c r="R744" i="1"/>
  <c r="P745" i="1" s="1"/>
  <c r="S1626" i="1"/>
  <c r="T1626" i="1" s="1"/>
  <c r="C1627" i="1" s="1"/>
  <c r="V1627" i="1"/>
  <c r="U1627" i="1"/>
  <c r="B1627" i="1"/>
  <c r="A1628" i="1"/>
  <c r="D1628" i="1" s="1"/>
  <c r="O1627" i="1"/>
  <c r="E1627" i="1"/>
  <c r="F1628" i="1" s="1"/>
  <c r="H1571" i="1" l="1"/>
  <c r="G1572" i="1"/>
  <c r="K1570" i="1"/>
  <c r="L1570" i="1" s="1"/>
  <c r="M1570" i="1" s="1"/>
  <c r="N1570" i="1" s="1"/>
  <c r="J1571" i="1"/>
  <c r="R745" i="1"/>
  <c r="P746" i="1" s="1"/>
  <c r="B745" i="1"/>
  <c r="U1628" i="1"/>
  <c r="S1627" i="1"/>
  <c r="T1627" i="1" s="1"/>
  <c r="C1628" i="1" s="1"/>
  <c r="V1628" i="1"/>
  <c r="O1628" i="1"/>
  <c r="A1629" i="1"/>
  <c r="D1629" i="1" s="1"/>
  <c r="E1628" i="1"/>
  <c r="F1629" i="1" s="1"/>
  <c r="B1628" i="1"/>
  <c r="G1573" i="1" l="1"/>
  <c r="H1572" i="1"/>
  <c r="K1571" i="1"/>
  <c r="L1571" i="1" s="1"/>
  <c r="M1571" i="1" s="1"/>
  <c r="N1571" i="1" s="1"/>
  <c r="J1572" i="1"/>
  <c r="R746" i="1"/>
  <c r="R747" i="1" s="1"/>
  <c r="B746" i="1"/>
  <c r="V1629" i="1"/>
  <c r="U1629" i="1"/>
  <c r="S1628" i="1"/>
  <c r="T1628" i="1" s="1"/>
  <c r="C1629" i="1" s="1"/>
  <c r="B1629" i="1"/>
  <c r="A1630" i="1"/>
  <c r="D1630" i="1" s="1"/>
  <c r="O1629" i="1"/>
  <c r="E1629" i="1"/>
  <c r="F1630" i="1" s="1"/>
  <c r="K1572" i="1" l="1"/>
  <c r="L1572" i="1" s="1"/>
  <c r="M1572" i="1" s="1"/>
  <c r="N1572" i="1" s="1"/>
  <c r="J1573" i="1"/>
  <c r="H1573" i="1"/>
  <c r="G1574" i="1"/>
  <c r="P747" i="1"/>
  <c r="B747" i="1" s="1"/>
  <c r="R748" i="1"/>
  <c r="P748" i="1"/>
  <c r="B748" i="1" s="1"/>
  <c r="V1630" i="1"/>
  <c r="U1630" i="1"/>
  <c r="S1629" i="1"/>
  <c r="T1629" i="1" s="1"/>
  <c r="C1630" i="1" s="1"/>
  <c r="A1631" i="1"/>
  <c r="D1631" i="1" s="1"/>
  <c r="O1630" i="1"/>
  <c r="E1630" i="1"/>
  <c r="F1631" i="1" s="1"/>
  <c r="B1630" i="1"/>
  <c r="G1575" i="1" l="1"/>
  <c r="H1574" i="1"/>
  <c r="K1573" i="1"/>
  <c r="L1573" i="1" s="1"/>
  <c r="M1573" i="1" s="1"/>
  <c r="N1573" i="1" s="1"/>
  <c r="J1574" i="1"/>
  <c r="R749" i="1"/>
  <c r="P749" i="1"/>
  <c r="B749" i="1" s="1"/>
  <c r="V1631" i="1"/>
  <c r="U1631" i="1"/>
  <c r="S1630" i="1"/>
  <c r="T1630" i="1" s="1"/>
  <c r="C1631" i="1" s="1"/>
  <c r="E1631" i="1"/>
  <c r="F1632" i="1" s="1"/>
  <c r="B1631" i="1"/>
  <c r="O1631" i="1"/>
  <c r="A1632" i="1"/>
  <c r="D1632" i="1" s="1"/>
  <c r="K1574" i="1" l="1"/>
  <c r="L1574" i="1" s="1"/>
  <c r="M1574" i="1" s="1"/>
  <c r="N1574" i="1" s="1"/>
  <c r="J1575" i="1"/>
  <c r="H1575" i="1"/>
  <c r="G1576" i="1"/>
  <c r="R750" i="1"/>
  <c r="P751" i="1" s="1"/>
  <c r="P750" i="1"/>
  <c r="U1632" i="1"/>
  <c r="S1631" i="1"/>
  <c r="T1631" i="1" s="1"/>
  <c r="C1632" i="1" s="1"/>
  <c r="V1632" i="1"/>
  <c r="O1632" i="1"/>
  <c r="E1632" i="1"/>
  <c r="F1633" i="1" s="1"/>
  <c r="A1633" i="1"/>
  <c r="D1633" i="1" s="1"/>
  <c r="B1632" i="1"/>
  <c r="H1576" i="1" l="1"/>
  <c r="G1577" i="1"/>
  <c r="K1575" i="1"/>
  <c r="L1575" i="1" s="1"/>
  <c r="M1575" i="1" s="1"/>
  <c r="N1575" i="1" s="1"/>
  <c r="J1576" i="1"/>
  <c r="B750" i="1"/>
  <c r="R751" i="1"/>
  <c r="P752" i="1" s="1"/>
  <c r="B751" i="1"/>
  <c r="A1634" i="1"/>
  <c r="D1634" i="1" s="1"/>
  <c r="O1633" i="1"/>
  <c r="E1633" i="1"/>
  <c r="F1634" i="1" s="1"/>
  <c r="B1633" i="1"/>
  <c r="U1633" i="1"/>
  <c r="S1632" i="1"/>
  <c r="T1632" i="1" s="1"/>
  <c r="C1633" i="1" s="1"/>
  <c r="V1633" i="1"/>
  <c r="K1576" i="1" l="1"/>
  <c r="L1576" i="1" s="1"/>
  <c r="M1576" i="1" s="1"/>
  <c r="N1576" i="1" s="1"/>
  <c r="J1577" i="1"/>
  <c r="G1578" i="1"/>
  <c r="H1577" i="1"/>
  <c r="R752" i="1"/>
  <c r="B752" i="1"/>
  <c r="V1634" i="1"/>
  <c r="U1634" i="1"/>
  <c r="S1633" i="1"/>
  <c r="T1633" i="1" s="1"/>
  <c r="C1634" i="1" s="1"/>
  <c r="B1634" i="1"/>
  <c r="O1634" i="1"/>
  <c r="A1635" i="1"/>
  <c r="D1635" i="1" s="1"/>
  <c r="E1634" i="1"/>
  <c r="F1635" i="1" s="1"/>
  <c r="H1578" i="1" l="1"/>
  <c r="G1579" i="1"/>
  <c r="K1577" i="1"/>
  <c r="L1577" i="1" s="1"/>
  <c r="M1577" i="1" s="1"/>
  <c r="N1577" i="1" s="1"/>
  <c r="J1578" i="1"/>
  <c r="R753" i="1"/>
  <c r="P753" i="1"/>
  <c r="B1635" i="1"/>
  <c r="O1635" i="1"/>
  <c r="A1636" i="1"/>
  <c r="D1636" i="1" s="1"/>
  <c r="E1635" i="1"/>
  <c r="F1636" i="1" s="1"/>
  <c r="V1635" i="1"/>
  <c r="U1635" i="1"/>
  <c r="S1634" i="1"/>
  <c r="T1634" i="1" s="1"/>
  <c r="C1635" i="1" s="1"/>
  <c r="K1578" i="1" l="1"/>
  <c r="L1578" i="1" s="1"/>
  <c r="M1578" i="1" s="1"/>
  <c r="N1578" i="1" s="1"/>
  <c r="J1579" i="1"/>
  <c r="H1579" i="1"/>
  <c r="G1580" i="1"/>
  <c r="B753" i="1"/>
  <c r="R754" i="1"/>
  <c r="P754" i="1"/>
  <c r="B754" i="1" s="1"/>
  <c r="O1636" i="1"/>
  <c r="E1636" i="1"/>
  <c r="F1637" i="1" s="1"/>
  <c r="A1637" i="1"/>
  <c r="D1637" i="1" s="1"/>
  <c r="B1636" i="1"/>
  <c r="U1636" i="1"/>
  <c r="S1635" i="1"/>
  <c r="T1635" i="1" s="1"/>
  <c r="C1636" i="1" s="1"/>
  <c r="V1636" i="1"/>
  <c r="H1580" i="1" l="1"/>
  <c r="G1581" i="1"/>
  <c r="K1579" i="1"/>
  <c r="L1579" i="1" s="1"/>
  <c r="M1579" i="1" s="1"/>
  <c r="N1579" i="1" s="1"/>
  <c r="J1580" i="1"/>
  <c r="R755" i="1"/>
  <c r="P755" i="1"/>
  <c r="B755" i="1" s="1"/>
  <c r="B1637" i="1"/>
  <c r="A1638" i="1"/>
  <c r="D1638" i="1" s="1"/>
  <c r="O1637" i="1"/>
  <c r="E1637" i="1"/>
  <c r="F1638" i="1" s="1"/>
  <c r="V1637" i="1"/>
  <c r="U1637" i="1"/>
  <c r="S1636" i="1"/>
  <c r="T1636" i="1" s="1"/>
  <c r="C1637" i="1" s="1"/>
  <c r="K1580" i="1" l="1"/>
  <c r="L1580" i="1" s="1"/>
  <c r="M1580" i="1" s="1"/>
  <c r="N1580" i="1" s="1"/>
  <c r="J1581" i="1"/>
  <c r="H1581" i="1"/>
  <c r="G1582" i="1"/>
  <c r="R756" i="1"/>
  <c r="P756" i="1"/>
  <c r="B756" i="1" s="1"/>
  <c r="S1637" i="1"/>
  <c r="T1637" i="1" s="1"/>
  <c r="C1638" i="1" s="1"/>
  <c r="V1638" i="1"/>
  <c r="U1638" i="1"/>
  <c r="A1639" i="1"/>
  <c r="D1639" i="1" s="1"/>
  <c r="O1638" i="1"/>
  <c r="E1638" i="1"/>
  <c r="F1639" i="1" s="1"/>
  <c r="B1638" i="1"/>
  <c r="H1582" i="1" l="1"/>
  <c r="G1583" i="1"/>
  <c r="K1581" i="1"/>
  <c r="L1581" i="1" s="1"/>
  <c r="M1581" i="1" s="1"/>
  <c r="N1581" i="1" s="1"/>
  <c r="J1582" i="1"/>
  <c r="R757" i="1"/>
  <c r="P757" i="1"/>
  <c r="V1639" i="1"/>
  <c r="U1639" i="1"/>
  <c r="S1638" i="1"/>
  <c r="T1638" i="1" s="1"/>
  <c r="C1639" i="1" s="1"/>
  <c r="E1639" i="1"/>
  <c r="F1640" i="1" s="1"/>
  <c r="O1639" i="1"/>
  <c r="B1639" i="1"/>
  <c r="A1640" i="1"/>
  <c r="D1640" i="1" s="1"/>
  <c r="K1582" i="1" l="1"/>
  <c r="L1582" i="1" s="1"/>
  <c r="M1582" i="1" s="1"/>
  <c r="N1582" i="1" s="1"/>
  <c r="J1583" i="1"/>
  <c r="G1584" i="1"/>
  <c r="H1583" i="1"/>
  <c r="B757" i="1"/>
  <c r="R758" i="1"/>
  <c r="P758" i="1"/>
  <c r="B758" i="1" s="1"/>
  <c r="O1640" i="1"/>
  <c r="E1640" i="1"/>
  <c r="F1641" i="1" s="1"/>
  <c r="B1640" i="1"/>
  <c r="A1641" i="1"/>
  <c r="D1641" i="1" s="1"/>
  <c r="U1640" i="1"/>
  <c r="S1639" i="1"/>
  <c r="T1639" i="1" s="1"/>
  <c r="C1640" i="1" s="1"/>
  <c r="V1640" i="1"/>
  <c r="G1585" i="1" l="1"/>
  <c r="H1584" i="1"/>
  <c r="K1583" i="1"/>
  <c r="L1583" i="1" s="1"/>
  <c r="M1583" i="1" s="1"/>
  <c r="N1583" i="1" s="1"/>
  <c r="J1584" i="1"/>
  <c r="R759" i="1"/>
  <c r="P759" i="1"/>
  <c r="B1641" i="1"/>
  <c r="A1642" i="1"/>
  <c r="D1642" i="1" s="1"/>
  <c r="O1641" i="1"/>
  <c r="E1641" i="1"/>
  <c r="F1642" i="1" s="1"/>
  <c r="V1641" i="1"/>
  <c r="U1641" i="1"/>
  <c r="S1640" i="1"/>
  <c r="T1640" i="1" s="1"/>
  <c r="C1641" i="1" s="1"/>
  <c r="H1585" i="1" l="1"/>
  <c r="G1586" i="1"/>
  <c r="K1584" i="1"/>
  <c r="L1584" i="1" s="1"/>
  <c r="M1584" i="1" s="1"/>
  <c r="N1584" i="1" s="1"/>
  <c r="J1585" i="1"/>
  <c r="B759" i="1"/>
  <c r="P760" i="1"/>
  <c r="B760" i="1" s="1"/>
  <c r="R760" i="1"/>
  <c r="S1641" i="1"/>
  <c r="T1641" i="1" s="1"/>
  <c r="C1642" i="1" s="1"/>
  <c r="U1642" i="1"/>
  <c r="V1642" i="1"/>
  <c r="A1643" i="1"/>
  <c r="D1643" i="1" s="1"/>
  <c r="O1642" i="1"/>
  <c r="E1642" i="1"/>
  <c r="F1643" i="1" s="1"/>
  <c r="B1642" i="1"/>
  <c r="K1585" i="1" l="1"/>
  <c r="L1585" i="1" s="1"/>
  <c r="M1585" i="1" s="1"/>
  <c r="N1585" i="1" s="1"/>
  <c r="J1586" i="1"/>
  <c r="H1586" i="1"/>
  <c r="G1587" i="1"/>
  <c r="R761" i="1"/>
  <c r="P761" i="1"/>
  <c r="V1643" i="1"/>
  <c r="U1643" i="1"/>
  <c r="S1642" i="1"/>
  <c r="T1642" i="1" s="1"/>
  <c r="C1643" i="1" s="1"/>
  <c r="O1643" i="1"/>
  <c r="E1643" i="1"/>
  <c r="F1644" i="1" s="1"/>
  <c r="A1644" i="1"/>
  <c r="D1644" i="1" s="1"/>
  <c r="B1643" i="1"/>
  <c r="H1587" i="1" l="1"/>
  <c r="G1588" i="1"/>
  <c r="K1586" i="1"/>
  <c r="L1586" i="1" s="1"/>
  <c r="M1586" i="1" s="1"/>
  <c r="N1586" i="1" s="1"/>
  <c r="J1587" i="1"/>
  <c r="B761" i="1"/>
  <c r="R762" i="1"/>
  <c r="P762" i="1"/>
  <c r="B762" i="1" s="1"/>
  <c r="E1644" i="1"/>
  <c r="F1645" i="1" s="1"/>
  <c r="B1644" i="1"/>
  <c r="A1645" i="1"/>
  <c r="D1645" i="1" s="1"/>
  <c r="O1644" i="1"/>
  <c r="V1644" i="1"/>
  <c r="U1644" i="1"/>
  <c r="S1643" i="1"/>
  <c r="T1643" i="1" s="1"/>
  <c r="C1644" i="1" s="1"/>
  <c r="G1589" i="1" l="1"/>
  <c r="H1588" i="1"/>
  <c r="K1587" i="1"/>
  <c r="L1587" i="1" s="1"/>
  <c r="M1587" i="1" s="1"/>
  <c r="N1587" i="1" s="1"/>
  <c r="J1588" i="1"/>
  <c r="R763" i="1"/>
  <c r="P764" i="1" s="1"/>
  <c r="P763" i="1"/>
  <c r="B763" i="1" s="1"/>
  <c r="V1645" i="1"/>
  <c r="U1645" i="1"/>
  <c r="S1644" i="1"/>
  <c r="T1644" i="1" s="1"/>
  <c r="C1645" i="1" s="1"/>
  <c r="A1646" i="1"/>
  <c r="D1646" i="1" s="1"/>
  <c r="O1645" i="1"/>
  <c r="B1645" i="1"/>
  <c r="E1645" i="1"/>
  <c r="F1646" i="1" s="1"/>
  <c r="K1588" i="1" l="1"/>
  <c r="L1588" i="1" s="1"/>
  <c r="M1588" i="1" s="1"/>
  <c r="N1588" i="1" s="1"/>
  <c r="J1589" i="1"/>
  <c r="H1589" i="1"/>
  <c r="G1590" i="1"/>
  <c r="R764" i="1"/>
  <c r="P765" i="1" s="1"/>
  <c r="B764" i="1"/>
  <c r="V1646" i="1"/>
  <c r="U1646" i="1"/>
  <c r="S1645" i="1"/>
  <c r="T1645" i="1" s="1"/>
  <c r="C1646" i="1" s="1"/>
  <c r="B1646" i="1"/>
  <c r="E1646" i="1"/>
  <c r="F1647" i="1" s="1"/>
  <c r="A1647" i="1"/>
  <c r="D1647" i="1" s="1"/>
  <c r="O1646" i="1"/>
  <c r="H1590" i="1" l="1"/>
  <c r="G1591" i="1"/>
  <c r="K1589" i="1"/>
  <c r="L1589" i="1" s="1"/>
  <c r="M1589" i="1" s="1"/>
  <c r="N1589" i="1" s="1"/>
  <c r="J1590" i="1"/>
  <c r="R765" i="1"/>
  <c r="P766" i="1" s="1"/>
  <c r="B765" i="1"/>
  <c r="O1647" i="1"/>
  <c r="E1647" i="1"/>
  <c r="F1648" i="1" s="1"/>
  <c r="B1647" i="1"/>
  <c r="A1648" i="1"/>
  <c r="D1648" i="1" s="1"/>
  <c r="V1647" i="1"/>
  <c r="U1647" i="1"/>
  <c r="S1646" i="1"/>
  <c r="T1646" i="1" s="1"/>
  <c r="C1647" i="1" s="1"/>
  <c r="K1590" i="1" l="1"/>
  <c r="L1590" i="1" s="1"/>
  <c r="M1590" i="1" s="1"/>
  <c r="N1590" i="1" s="1"/>
  <c r="J1591" i="1"/>
  <c r="H1591" i="1"/>
  <c r="G1592" i="1"/>
  <c r="R766" i="1"/>
  <c r="B766" i="1"/>
  <c r="V1648" i="1"/>
  <c r="U1648" i="1"/>
  <c r="S1647" i="1"/>
  <c r="T1647" i="1" s="1"/>
  <c r="C1648" i="1" s="1"/>
  <c r="O1648" i="1"/>
  <c r="E1648" i="1"/>
  <c r="F1649" i="1" s="1"/>
  <c r="A1649" i="1"/>
  <c r="D1649" i="1" s="1"/>
  <c r="B1648" i="1"/>
  <c r="H1592" i="1" l="1"/>
  <c r="G1593" i="1"/>
  <c r="K1591" i="1"/>
  <c r="L1591" i="1" s="1"/>
  <c r="M1591" i="1" s="1"/>
  <c r="N1591" i="1" s="1"/>
  <c r="J1592" i="1"/>
  <c r="P767" i="1"/>
  <c r="B1649" i="1"/>
  <c r="E1649" i="1"/>
  <c r="F1650" i="1" s="1"/>
  <c r="A1650" i="1"/>
  <c r="D1650" i="1" s="1"/>
  <c r="O1649" i="1"/>
  <c r="V1649" i="1"/>
  <c r="S1648" i="1"/>
  <c r="T1648" i="1" s="1"/>
  <c r="C1649" i="1" s="1"/>
  <c r="U1649" i="1"/>
  <c r="K1592" i="1" l="1"/>
  <c r="L1592" i="1" s="1"/>
  <c r="M1592" i="1" s="1"/>
  <c r="N1592" i="1" s="1"/>
  <c r="J1593" i="1"/>
  <c r="H1593" i="1"/>
  <c r="G1594" i="1"/>
  <c r="R767" i="1"/>
  <c r="B767" i="1"/>
  <c r="U1650" i="1"/>
  <c r="V1650" i="1"/>
  <c r="S1649" i="1"/>
  <c r="T1649" i="1" s="1"/>
  <c r="C1650" i="1" s="1"/>
  <c r="E1650" i="1"/>
  <c r="F1651" i="1" s="1"/>
  <c r="B1650" i="1"/>
  <c r="A1651" i="1"/>
  <c r="D1651" i="1" s="1"/>
  <c r="O1650" i="1"/>
  <c r="H1594" i="1" l="1"/>
  <c r="G1595" i="1"/>
  <c r="K1593" i="1"/>
  <c r="L1593" i="1" s="1"/>
  <c r="M1593" i="1" s="1"/>
  <c r="N1593" i="1" s="1"/>
  <c r="J1594" i="1"/>
  <c r="R768" i="1"/>
  <c r="P768" i="1"/>
  <c r="V1651" i="1"/>
  <c r="U1651" i="1"/>
  <c r="S1650" i="1"/>
  <c r="T1650" i="1" s="1"/>
  <c r="C1651" i="1" s="1"/>
  <c r="A1652" i="1"/>
  <c r="D1652" i="1" s="1"/>
  <c r="O1651" i="1"/>
  <c r="E1651" i="1"/>
  <c r="F1652" i="1" s="1"/>
  <c r="B1651" i="1"/>
  <c r="H1595" i="1" l="1"/>
  <c r="G1596" i="1"/>
  <c r="K1594" i="1"/>
  <c r="L1594" i="1" s="1"/>
  <c r="M1594" i="1" s="1"/>
  <c r="N1594" i="1" s="1"/>
  <c r="J1595" i="1"/>
  <c r="B768" i="1"/>
  <c r="R769" i="1"/>
  <c r="P769" i="1"/>
  <c r="B769" i="1" s="1"/>
  <c r="U1652" i="1"/>
  <c r="V1652" i="1"/>
  <c r="S1651" i="1"/>
  <c r="T1651" i="1" s="1"/>
  <c r="C1652" i="1" s="1"/>
  <c r="E1652" i="1"/>
  <c r="F1653" i="1" s="1"/>
  <c r="B1652" i="1"/>
  <c r="A1653" i="1"/>
  <c r="D1653" i="1" s="1"/>
  <c r="O1652" i="1"/>
  <c r="K1595" i="1" l="1"/>
  <c r="L1595" i="1" s="1"/>
  <c r="M1595" i="1" s="1"/>
  <c r="N1595" i="1" s="1"/>
  <c r="J1596" i="1"/>
  <c r="H1596" i="1"/>
  <c r="G1597" i="1"/>
  <c r="R770" i="1"/>
  <c r="P770" i="1"/>
  <c r="B770" i="1" s="1"/>
  <c r="V1653" i="1"/>
  <c r="U1653" i="1"/>
  <c r="S1652" i="1"/>
  <c r="T1652" i="1" s="1"/>
  <c r="C1653" i="1" s="1"/>
  <c r="O1653" i="1"/>
  <c r="E1653" i="1"/>
  <c r="F1654" i="1" s="1"/>
  <c r="B1653" i="1"/>
  <c r="A1654" i="1"/>
  <c r="D1654" i="1" s="1"/>
  <c r="H1597" i="1" l="1"/>
  <c r="G1598" i="1"/>
  <c r="K1596" i="1"/>
  <c r="L1596" i="1" s="1"/>
  <c r="M1596" i="1" s="1"/>
  <c r="N1596" i="1" s="1"/>
  <c r="J1597" i="1"/>
  <c r="R771" i="1"/>
  <c r="P771" i="1"/>
  <c r="V1654" i="1"/>
  <c r="U1654" i="1"/>
  <c r="S1653" i="1"/>
  <c r="T1653" i="1" s="1"/>
  <c r="C1654" i="1" s="1"/>
  <c r="O1654" i="1"/>
  <c r="E1654" i="1"/>
  <c r="F1655" i="1" s="1"/>
  <c r="B1654" i="1"/>
  <c r="A1655" i="1"/>
  <c r="D1655" i="1" s="1"/>
  <c r="G1599" i="1" l="1"/>
  <c r="H1598" i="1"/>
  <c r="K1597" i="1"/>
  <c r="L1597" i="1" s="1"/>
  <c r="M1597" i="1" s="1"/>
  <c r="N1597" i="1" s="1"/>
  <c r="J1598" i="1"/>
  <c r="B771" i="1"/>
  <c r="R772" i="1"/>
  <c r="P772" i="1"/>
  <c r="B772" i="1" s="1"/>
  <c r="V1655" i="1"/>
  <c r="U1655" i="1"/>
  <c r="S1654" i="1"/>
  <c r="T1654" i="1" s="1"/>
  <c r="C1655" i="1" s="1"/>
  <c r="A1656" i="1"/>
  <c r="D1656" i="1" s="1"/>
  <c r="E1655" i="1"/>
  <c r="F1656" i="1" s="1"/>
  <c r="O1655" i="1"/>
  <c r="B1655" i="1"/>
  <c r="K1598" i="1" l="1"/>
  <c r="L1598" i="1" s="1"/>
  <c r="M1598" i="1" s="1"/>
  <c r="N1598" i="1" s="1"/>
  <c r="J1599" i="1"/>
  <c r="H1599" i="1"/>
  <c r="G1600" i="1"/>
  <c r="R773" i="1"/>
  <c r="P774" i="1" s="1"/>
  <c r="P773" i="1"/>
  <c r="B1656" i="1"/>
  <c r="A1657" i="1"/>
  <c r="D1657" i="1" s="1"/>
  <c r="O1656" i="1"/>
  <c r="E1656" i="1"/>
  <c r="F1657" i="1" s="1"/>
  <c r="S1655" i="1"/>
  <c r="T1655" i="1" s="1"/>
  <c r="C1656" i="1" s="1"/>
  <c r="V1656" i="1"/>
  <c r="U1656" i="1"/>
  <c r="G1601" i="1" l="1"/>
  <c r="H1600" i="1"/>
  <c r="K1599" i="1"/>
  <c r="L1599" i="1" s="1"/>
  <c r="M1599" i="1" s="1"/>
  <c r="N1599" i="1" s="1"/>
  <c r="J1600" i="1"/>
  <c r="B773" i="1"/>
  <c r="R774" i="1"/>
  <c r="R775" i="1" s="1"/>
  <c r="B774" i="1"/>
  <c r="V1657" i="1"/>
  <c r="S1656" i="1"/>
  <c r="T1656" i="1" s="1"/>
  <c r="C1657" i="1" s="1"/>
  <c r="U1657" i="1"/>
  <c r="O1657" i="1"/>
  <c r="B1657" i="1"/>
  <c r="E1657" i="1"/>
  <c r="F1658" i="1" s="1"/>
  <c r="A1658" i="1"/>
  <c r="D1658" i="1" s="1"/>
  <c r="K1600" i="1" l="1"/>
  <c r="L1600" i="1" s="1"/>
  <c r="M1600" i="1" s="1"/>
  <c r="N1600" i="1" s="1"/>
  <c r="J1601" i="1"/>
  <c r="H1601" i="1"/>
  <c r="G1602" i="1"/>
  <c r="P775" i="1"/>
  <c r="R776" i="1"/>
  <c r="P776" i="1"/>
  <c r="B776" i="1" s="1"/>
  <c r="V1658" i="1"/>
  <c r="U1658" i="1"/>
  <c r="S1657" i="1"/>
  <c r="T1657" i="1" s="1"/>
  <c r="C1658" i="1" s="1"/>
  <c r="A1659" i="1"/>
  <c r="D1659" i="1" s="1"/>
  <c r="E1658" i="1"/>
  <c r="F1659" i="1" s="1"/>
  <c r="B1658" i="1"/>
  <c r="O1658" i="1"/>
  <c r="G1603" i="1" l="1"/>
  <c r="H1602" i="1"/>
  <c r="K1601" i="1"/>
  <c r="L1601" i="1" s="1"/>
  <c r="M1601" i="1" s="1"/>
  <c r="N1601" i="1" s="1"/>
  <c r="J1602" i="1"/>
  <c r="B775" i="1"/>
  <c r="R777" i="1"/>
  <c r="P777" i="1"/>
  <c r="B777" i="1" s="1"/>
  <c r="B1659" i="1"/>
  <c r="A1660" i="1"/>
  <c r="D1660" i="1" s="1"/>
  <c r="O1659" i="1"/>
  <c r="E1659" i="1"/>
  <c r="F1660" i="1" s="1"/>
  <c r="V1659" i="1"/>
  <c r="U1659" i="1"/>
  <c r="S1658" i="1"/>
  <c r="T1658" i="1" s="1"/>
  <c r="C1659" i="1" s="1"/>
  <c r="K1602" i="1" l="1"/>
  <c r="L1602" i="1" s="1"/>
  <c r="M1602" i="1" s="1"/>
  <c r="N1602" i="1" s="1"/>
  <c r="J1603" i="1"/>
  <c r="H1603" i="1"/>
  <c r="G1604" i="1"/>
  <c r="R778" i="1"/>
  <c r="P779" i="1" s="1"/>
  <c r="P778" i="1"/>
  <c r="V1660" i="1"/>
  <c r="U1660" i="1"/>
  <c r="S1659" i="1"/>
  <c r="T1659" i="1" s="1"/>
  <c r="C1660" i="1" s="1"/>
  <c r="B1660" i="1"/>
  <c r="A1661" i="1"/>
  <c r="D1661" i="1" s="1"/>
  <c r="O1660" i="1"/>
  <c r="E1660" i="1"/>
  <c r="F1661" i="1" s="1"/>
  <c r="H1604" i="1" l="1"/>
  <c r="G1605" i="1"/>
  <c r="K1603" i="1"/>
  <c r="L1603" i="1" s="1"/>
  <c r="M1603" i="1" s="1"/>
  <c r="N1603" i="1" s="1"/>
  <c r="J1604" i="1"/>
  <c r="B778" i="1"/>
  <c r="R779" i="1"/>
  <c r="R780" i="1" s="1"/>
  <c r="P781" i="1" s="1"/>
  <c r="B779" i="1"/>
  <c r="O1661" i="1"/>
  <c r="B1661" i="1"/>
  <c r="E1661" i="1"/>
  <c r="F1662" i="1" s="1"/>
  <c r="A1662" i="1"/>
  <c r="D1662" i="1" s="1"/>
  <c r="V1661" i="1"/>
  <c r="U1661" i="1"/>
  <c r="S1660" i="1"/>
  <c r="T1660" i="1" s="1"/>
  <c r="C1661" i="1" s="1"/>
  <c r="K1604" i="1" l="1"/>
  <c r="L1604" i="1" s="1"/>
  <c r="M1604" i="1" s="1"/>
  <c r="N1604" i="1" s="1"/>
  <c r="J1605" i="1"/>
  <c r="H1605" i="1"/>
  <c r="G1606" i="1"/>
  <c r="R781" i="1"/>
  <c r="P782" i="1" s="1"/>
  <c r="B782" i="1" s="1"/>
  <c r="B781" i="1"/>
  <c r="P780" i="1"/>
  <c r="V1662" i="1"/>
  <c r="U1662" i="1"/>
  <c r="S1661" i="1"/>
  <c r="T1661" i="1" s="1"/>
  <c r="C1662" i="1" s="1"/>
  <c r="A1663" i="1"/>
  <c r="D1663" i="1" s="1"/>
  <c r="E1662" i="1"/>
  <c r="F1663" i="1" s="1"/>
  <c r="B1662" i="1"/>
  <c r="O1662" i="1"/>
  <c r="H1606" i="1" l="1"/>
  <c r="G1607" i="1"/>
  <c r="K1605" i="1"/>
  <c r="L1605" i="1" s="1"/>
  <c r="M1605" i="1" s="1"/>
  <c r="N1605" i="1" s="1"/>
  <c r="J1606" i="1"/>
  <c r="R782" i="1"/>
  <c r="R783" i="1" s="1"/>
  <c r="B780" i="1"/>
  <c r="A1664" i="1"/>
  <c r="D1664" i="1" s="1"/>
  <c r="O1663" i="1"/>
  <c r="E1663" i="1"/>
  <c r="F1664" i="1" s="1"/>
  <c r="B1663" i="1"/>
  <c r="V1663" i="1"/>
  <c r="U1663" i="1"/>
  <c r="S1662" i="1"/>
  <c r="T1662" i="1" s="1"/>
  <c r="C1663" i="1" s="1"/>
  <c r="H1607" i="1" l="1"/>
  <c r="G1608" i="1"/>
  <c r="K1606" i="1"/>
  <c r="L1606" i="1" s="1"/>
  <c r="M1606" i="1" s="1"/>
  <c r="N1606" i="1" s="1"/>
  <c r="J1607" i="1"/>
  <c r="P783" i="1"/>
  <c r="B783" i="1" s="1"/>
  <c r="R784" i="1"/>
  <c r="P784" i="1"/>
  <c r="B784" i="1" s="1"/>
  <c r="S1663" i="1"/>
  <c r="T1663" i="1" s="1"/>
  <c r="C1664" i="1" s="1"/>
  <c r="V1664" i="1"/>
  <c r="U1664" i="1"/>
  <c r="B1664" i="1"/>
  <c r="A1665" i="1"/>
  <c r="D1665" i="1" s="1"/>
  <c r="O1664" i="1"/>
  <c r="E1664" i="1"/>
  <c r="F1665" i="1" s="1"/>
  <c r="K1607" i="1" l="1"/>
  <c r="L1607" i="1" s="1"/>
  <c r="M1607" i="1" s="1"/>
  <c r="N1607" i="1" s="1"/>
  <c r="J1608" i="1"/>
  <c r="H1608" i="1"/>
  <c r="G1609" i="1"/>
  <c r="R785" i="1"/>
  <c r="P785" i="1"/>
  <c r="O1665" i="1"/>
  <c r="E1665" i="1"/>
  <c r="F1666" i="1" s="1"/>
  <c r="B1665" i="1"/>
  <c r="A1666" i="1"/>
  <c r="D1666" i="1" s="1"/>
  <c r="V1665" i="1"/>
  <c r="U1665" i="1"/>
  <c r="S1664" i="1"/>
  <c r="T1664" i="1" s="1"/>
  <c r="C1665" i="1" s="1"/>
  <c r="H1609" i="1" l="1"/>
  <c r="G1610" i="1"/>
  <c r="K1608" i="1"/>
  <c r="L1608" i="1" s="1"/>
  <c r="M1608" i="1" s="1"/>
  <c r="N1608" i="1" s="1"/>
  <c r="J1609" i="1"/>
  <c r="B785" i="1"/>
  <c r="R786" i="1"/>
  <c r="P786" i="1"/>
  <c r="B786" i="1" s="1"/>
  <c r="O1666" i="1"/>
  <c r="E1666" i="1"/>
  <c r="F1667" i="1" s="1"/>
  <c r="B1666" i="1"/>
  <c r="A1667" i="1"/>
  <c r="D1667" i="1" s="1"/>
  <c r="V1666" i="1"/>
  <c r="U1666" i="1"/>
  <c r="S1665" i="1"/>
  <c r="T1665" i="1" s="1"/>
  <c r="C1666" i="1" s="1"/>
  <c r="K1609" i="1" l="1"/>
  <c r="L1609" i="1" s="1"/>
  <c r="M1609" i="1" s="1"/>
  <c r="N1609" i="1" s="1"/>
  <c r="J1610" i="1"/>
  <c r="G1611" i="1"/>
  <c r="H1610" i="1"/>
  <c r="R787" i="1"/>
  <c r="P787" i="1"/>
  <c r="E1667" i="1"/>
  <c r="F1668" i="1" s="1"/>
  <c r="A1668" i="1"/>
  <c r="D1668" i="1" s="1"/>
  <c r="O1667" i="1"/>
  <c r="B1667" i="1"/>
  <c r="V1667" i="1"/>
  <c r="U1667" i="1"/>
  <c r="S1666" i="1"/>
  <c r="T1666" i="1" s="1"/>
  <c r="C1667" i="1" s="1"/>
  <c r="H1611" i="1" l="1"/>
  <c r="G1612" i="1"/>
  <c r="K1610" i="1"/>
  <c r="L1610" i="1" s="1"/>
  <c r="M1610" i="1" s="1"/>
  <c r="N1610" i="1" s="1"/>
  <c r="J1611" i="1"/>
  <c r="B787" i="1"/>
  <c r="R788" i="1"/>
  <c r="P788" i="1"/>
  <c r="B788" i="1" s="1"/>
  <c r="U1668" i="1"/>
  <c r="S1667" i="1"/>
  <c r="T1667" i="1" s="1"/>
  <c r="C1668" i="1" s="1"/>
  <c r="V1668" i="1"/>
  <c r="B1668" i="1"/>
  <c r="A1669" i="1"/>
  <c r="D1669" i="1" s="1"/>
  <c r="O1668" i="1"/>
  <c r="E1668" i="1"/>
  <c r="F1669" i="1" s="1"/>
  <c r="K1611" i="1" l="1"/>
  <c r="L1611" i="1" s="1"/>
  <c r="M1611" i="1" s="1"/>
  <c r="N1611" i="1" s="1"/>
  <c r="J1612" i="1"/>
  <c r="H1612" i="1"/>
  <c r="G1613" i="1"/>
  <c r="R789" i="1"/>
  <c r="P789" i="1"/>
  <c r="V1669" i="1"/>
  <c r="S1668" i="1"/>
  <c r="T1668" i="1" s="1"/>
  <c r="C1669" i="1" s="1"/>
  <c r="U1669" i="1"/>
  <c r="O1669" i="1"/>
  <c r="B1669" i="1"/>
  <c r="E1669" i="1"/>
  <c r="F1670" i="1" s="1"/>
  <c r="A1670" i="1"/>
  <c r="D1670" i="1" s="1"/>
  <c r="H1613" i="1" l="1"/>
  <c r="G1614" i="1"/>
  <c r="K1612" i="1"/>
  <c r="L1612" i="1" s="1"/>
  <c r="M1612" i="1" s="1"/>
  <c r="N1612" i="1" s="1"/>
  <c r="J1613" i="1"/>
  <c r="B789" i="1"/>
  <c r="R790" i="1"/>
  <c r="P790" i="1"/>
  <c r="B790" i="1" s="1"/>
  <c r="V1670" i="1"/>
  <c r="U1670" i="1"/>
  <c r="S1669" i="1"/>
  <c r="T1669" i="1" s="1"/>
  <c r="C1670" i="1" s="1"/>
  <c r="O1670" i="1"/>
  <c r="E1670" i="1"/>
  <c r="F1671" i="1" s="1"/>
  <c r="B1670" i="1"/>
  <c r="A1671" i="1"/>
  <c r="D1671" i="1" s="1"/>
  <c r="G1615" i="1" l="1"/>
  <c r="H1614" i="1"/>
  <c r="K1613" i="1"/>
  <c r="L1613" i="1" s="1"/>
  <c r="M1613" i="1" s="1"/>
  <c r="N1613" i="1" s="1"/>
  <c r="J1614" i="1"/>
  <c r="R791" i="1"/>
  <c r="P791" i="1"/>
  <c r="B791" i="1" s="1"/>
  <c r="V1671" i="1"/>
  <c r="U1671" i="1"/>
  <c r="S1670" i="1"/>
  <c r="T1670" i="1" s="1"/>
  <c r="C1671" i="1" s="1"/>
  <c r="B1671" i="1"/>
  <c r="O1671" i="1"/>
  <c r="E1671" i="1"/>
  <c r="F1672" i="1" s="1"/>
  <c r="A1672" i="1"/>
  <c r="D1672" i="1" s="1"/>
  <c r="K1614" i="1" l="1"/>
  <c r="L1614" i="1" s="1"/>
  <c r="M1614" i="1" s="1"/>
  <c r="N1614" i="1" s="1"/>
  <c r="J1615" i="1"/>
  <c r="H1615" i="1"/>
  <c r="G1616" i="1"/>
  <c r="R792" i="1"/>
  <c r="P792" i="1"/>
  <c r="O1672" i="1"/>
  <c r="B1672" i="1"/>
  <c r="A1673" i="1"/>
  <c r="D1673" i="1" s="1"/>
  <c r="E1672" i="1"/>
  <c r="F1673" i="1" s="1"/>
  <c r="V1672" i="1"/>
  <c r="U1672" i="1"/>
  <c r="S1671" i="1"/>
  <c r="T1671" i="1" s="1"/>
  <c r="C1672" i="1" s="1"/>
  <c r="H1616" i="1" l="1"/>
  <c r="G1617" i="1"/>
  <c r="K1615" i="1"/>
  <c r="L1615" i="1" s="1"/>
  <c r="M1615" i="1" s="1"/>
  <c r="N1615" i="1" s="1"/>
  <c r="J1616" i="1"/>
  <c r="B792" i="1"/>
  <c r="R793" i="1"/>
  <c r="P793" i="1"/>
  <c r="B793" i="1" s="1"/>
  <c r="O1673" i="1"/>
  <c r="B1673" i="1"/>
  <c r="E1673" i="1"/>
  <c r="F1674" i="1" s="1"/>
  <c r="A1674" i="1"/>
  <c r="D1674" i="1" s="1"/>
  <c r="V1673" i="1"/>
  <c r="U1673" i="1"/>
  <c r="S1672" i="1"/>
  <c r="T1672" i="1" s="1"/>
  <c r="C1673" i="1" s="1"/>
  <c r="K1616" i="1" l="1"/>
  <c r="L1616" i="1" s="1"/>
  <c r="M1616" i="1" s="1"/>
  <c r="N1616" i="1" s="1"/>
  <c r="J1617" i="1"/>
  <c r="H1617" i="1"/>
  <c r="G1618" i="1"/>
  <c r="R794" i="1"/>
  <c r="P795" i="1" s="1"/>
  <c r="P794" i="1"/>
  <c r="A1675" i="1"/>
  <c r="D1675" i="1" s="1"/>
  <c r="E1674" i="1"/>
  <c r="F1675" i="1" s="1"/>
  <c r="B1674" i="1"/>
  <c r="O1674" i="1"/>
  <c r="V1674" i="1"/>
  <c r="U1674" i="1"/>
  <c r="S1673" i="1"/>
  <c r="T1673" i="1" s="1"/>
  <c r="C1674" i="1" s="1"/>
  <c r="G1619" i="1" l="1"/>
  <c r="H1618" i="1"/>
  <c r="K1617" i="1"/>
  <c r="L1617" i="1" s="1"/>
  <c r="M1617" i="1" s="1"/>
  <c r="N1617" i="1" s="1"/>
  <c r="J1618" i="1"/>
  <c r="B794" i="1"/>
  <c r="R795" i="1"/>
  <c r="P796" i="1" s="1"/>
  <c r="B795" i="1"/>
  <c r="V1675" i="1"/>
  <c r="U1675" i="1"/>
  <c r="S1674" i="1"/>
  <c r="T1674" i="1" s="1"/>
  <c r="C1675" i="1" s="1"/>
  <c r="B1675" i="1"/>
  <c r="O1675" i="1"/>
  <c r="A1676" i="1"/>
  <c r="D1676" i="1" s="1"/>
  <c r="E1675" i="1"/>
  <c r="F1676" i="1" s="1"/>
  <c r="K1618" i="1" l="1"/>
  <c r="L1618" i="1" s="1"/>
  <c r="M1618" i="1" s="1"/>
  <c r="N1618" i="1" s="1"/>
  <c r="J1619" i="1"/>
  <c r="H1619" i="1"/>
  <c r="G1620" i="1"/>
  <c r="R796" i="1"/>
  <c r="B796" i="1"/>
  <c r="B1676" i="1"/>
  <c r="A1677" i="1"/>
  <c r="D1677" i="1" s="1"/>
  <c r="O1676" i="1"/>
  <c r="E1676" i="1"/>
  <c r="F1677" i="1" s="1"/>
  <c r="V1676" i="1"/>
  <c r="U1676" i="1"/>
  <c r="S1675" i="1"/>
  <c r="T1675" i="1" s="1"/>
  <c r="C1676" i="1" s="1"/>
  <c r="G1621" i="1" l="1"/>
  <c r="H1620" i="1"/>
  <c r="K1619" i="1"/>
  <c r="L1619" i="1" s="1"/>
  <c r="M1619" i="1" s="1"/>
  <c r="N1619" i="1" s="1"/>
  <c r="J1620" i="1"/>
  <c r="R797" i="1"/>
  <c r="P797" i="1"/>
  <c r="B797" i="1" s="1"/>
  <c r="V1677" i="1"/>
  <c r="S1676" i="1"/>
  <c r="T1676" i="1" s="1"/>
  <c r="C1677" i="1" s="1"/>
  <c r="U1677" i="1"/>
  <c r="O1677" i="1"/>
  <c r="E1677" i="1"/>
  <c r="F1678" i="1" s="1"/>
  <c r="B1677" i="1"/>
  <c r="A1678" i="1"/>
  <c r="D1678" i="1" s="1"/>
  <c r="K1620" i="1" l="1"/>
  <c r="L1620" i="1" s="1"/>
  <c r="M1620" i="1" s="1"/>
  <c r="N1620" i="1" s="1"/>
  <c r="J1621" i="1"/>
  <c r="H1621" i="1"/>
  <c r="G1622" i="1"/>
  <c r="P798" i="1"/>
  <c r="B798" i="1" s="1"/>
  <c r="R798" i="1"/>
  <c r="P799" i="1" s="1"/>
  <c r="U1678" i="1"/>
  <c r="S1677" i="1"/>
  <c r="T1677" i="1" s="1"/>
  <c r="C1678" i="1" s="1"/>
  <c r="V1678" i="1"/>
  <c r="E1678" i="1"/>
  <c r="F1679" i="1" s="1"/>
  <c r="B1678" i="1"/>
  <c r="A1679" i="1"/>
  <c r="D1679" i="1" s="1"/>
  <c r="O1678" i="1"/>
  <c r="H1622" i="1" l="1"/>
  <c r="G1623" i="1"/>
  <c r="K1621" i="1"/>
  <c r="L1621" i="1" s="1"/>
  <c r="M1621" i="1" s="1"/>
  <c r="N1621" i="1" s="1"/>
  <c r="J1622" i="1"/>
  <c r="R799" i="1"/>
  <c r="P800" i="1" s="1"/>
  <c r="B799" i="1"/>
  <c r="V1679" i="1"/>
  <c r="U1679" i="1"/>
  <c r="S1678" i="1"/>
  <c r="T1678" i="1" s="1"/>
  <c r="C1679" i="1" s="1"/>
  <c r="O1679" i="1"/>
  <c r="E1679" i="1"/>
  <c r="F1680" i="1" s="1"/>
  <c r="B1679" i="1"/>
  <c r="A1680" i="1"/>
  <c r="D1680" i="1" s="1"/>
  <c r="H1623" i="1" l="1"/>
  <c r="G1624" i="1"/>
  <c r="K1622" i="1"/>
  <c r="L1622" i="1" s="1"/>
  <c r="M1622" i="1" s="1"/>
  <c r="N1622" i="1" s="1"/>
  <c r="J1623" i="1"/>
  <c r="R800" i="1"/>
  <c r="R801" i="1" s="1"/>
  <c r="P802" i="1" s="1"/>
  <c r="B802" i="1" s="1"/>
  <c r="B800" i="1"/>
  <c r="V1680" i="1"/>
  <c r="U1680" i="1"/>
  <c r="S1679" i="1"/>
  <c r="T1679" i="1" s="1"/>
  <c r="C1680" i="1" s="1"/>
  <c r="O1680" i="1"/>
  <c r="E1680" i="1"/>
  <c r="F1681" i="1" s="1"/>
  <c r="B1680" i="1"/>
  <c r="A1681" i="1"/>
  <c r="D1681" i="1" s="1"/>
  <c r="K1623" i="1" l="1"/>
  <c r="L1623" i="1" s="1"/>
  <c r="M1623" i="1" s="1"/>
  <c r="N1623" i="1" s="1"/>
  <c r="J1624" i="1"/>
  <c r="H1624" i="1"/>
  <c r="G1625" i="1"/>
  <c r="P801" i="1"/>
  <c r="B801" i="1" s="1"/>
  <c r="R802" i="1"/>
  <c r="R803" i="1" s="1"/>
  <c r="V1681" i="1"/>
  <c r="U1681" i="1"/>
  <c r="S1680" i="1"/>
  <c r="T1680" i="1" s="1"/>
  <c r="C1681" i="1" s="1"/>
  <c r="A1682" i="1"/>
  <c r="D1682" i="1" s="1"/>
  <c r="E1681" i="1"/>
  <c r="F1682" i="1" s="1"/>
  <c r="O1681" i="1"/>
  <c r="B1681" i="1"/>
  <c r="H1625" i="1" l="1"/>
  <c r="G1626" i="1"/>
  <c r="K1624" i="1"/>
  <c r="L1624" i="1" s="1"/>
  <c r="M1624" i="1" s="1"/>
  <c r="N1624" i="1" s="1"/>
  <c r="J1625" i="1"/>
  <c r="P803" i="1"/>
  <c r="B803" i="1" s="1"/>
  <c r="V1682" i="1"/>
  <c r="U1682" i="1"/>
  <c r="S1681" i="1"/>
  <c r="T1681" i="1" s="1"/>
  <c r="C1682" i="1" s="1"/>
  <c r="B1682" i="1"/>
  <c r="A1683" i="1"/>
  <c r="D1683" i="1" s="1"/>
  <c r="O1682" i="1"/>
  <c r="E1682" i="1"/>
  <c r="F1683" i="1" s="1"/>
  <c r="P804" i="1"/>
  <c r="K1625" i="1" l="1"/>
  <c r="L1625" i="1" s="1"/>
  <c r="M1625" i="1" s="1"/>
  <c r="N1625" i="1" s="1"/>
  <c r="J1626" i="1"/>
  <c r="H1626" i="1"/>
  <c r="G1627" i="1"/>
  <c r="R804" i="1"/>
  <c r="P805" i="1" s="1"/>
  <c r="B805" i="1" s="1"/>
  <c r="B804" i="1"/>
  <c r="V1683" i="1"/>
  <c r="U1683" i="1"/>
  <c r="S1682" i="1"/>
  <c r="T1682" i="1" s="1"/>
  <c r="C1683" i="1" s="1"/>
  <c r="E1683" i="1"/>
  <c r="F1684" i="1" s="1"/>
  <c r="B1683" i="1"/>
  <c r="A1684" i="1"/>
  <c r="D1684" i="1" s="1"/>
  <c r="O1683" i="1"/>
  <c r="H1627" i="1" l="1"/>
  <c r="G1628" i="1"/>
  <c r="K1626" i="1"/>
  <c r="L1626" i="1" s="1"/>
  <c r="M1626" i="1" s="1"/>
  <c r="N1626" i="1" s="1"/>
  <c r="J1627" i="1"/>
  <c r="R805" i="1"/>
  <c r="P806" i="1" s="1"/>
  <c r="S1683" i="1"/>
  <c r="T1683" i="1" s="1"/>
  <c r="C1684" i="1" s="1"/>
  <c r="V1684" i="1"/>
  <c r="U1684" i="1"/>
  <c r="A1685" i="1"/>
  <c r="D1685" i="1" s="1"/>
  <c r="O1684" i="1"/>
  <c r="E1684" i="1"/>
  <c r="F1685" i="1" s="1"/>
  <c r="B1684" i="1"/>
  <c r="K1627" i="1" l="1"/>
  <c r="L1627" i="1" s="1"/>
  <c r="M1627" i="1" s="1"/>
  <c r="N1627" i="1" s="1"/>
  <c r="J1628" i="1"/>
  <c r="H1628" i="1"/>
  <c r="G1629" i="1"/>
  <c r="R806" i="1"/>
  <c r="R807" i="1" s="1"/>
  <c r="B806" i="1"/>
  <c r="E1685" i="1"/>
  <c r="F1686" i="1" s="1"/>
  <c r="B1685" i="1"/>
  <c r="A1686" i="1"/>
  <c r="D1686" i="1" s="1"/>
  <c r="O1685" i="1"/>
  <c r="U1685" i="1"/>
  <c r="S1684" i="1"/>
  <c r="T1684" i="1" s="1"/>
  <c r="C1685" i="1" s="1"/>
  <c r="V1685" i="1"/>
  <c r="H1629" i="1" l="1"/>
  <c r="G1630" i="1"/>
  <c r="K1628" i="1"/>
  <c r="L1628" i="1" s="1"/>
  <c r="M1628" i="1" s="1"/>
  <c r="N1628" i="1" s="1"/>
  <c r="J1629" i="1"/>
  <c r="P807" i="1"/>
  <c r="B807" i="1" s="1"/>
  <c r="V1686" i="1"/>
  <c r="U1686" i="1"/>
  <c r="S1685" i="1"/>
  <c r="T1685" i="1" s="1"/>
  <c r="C1686" i="1" s="1"/>
  <c r="A1687" i="1"/>
  <c r="D1687" i="1" s="1"/>
  <c r="O1686" i="1"/>
  <c r="E1686" i="1"/>
  <c r="F1687" i="1" s="1"/>
  <c r="B1686" i="1"/>
  <c r="R808" i="1"/>
  <c r="P808" i="1"/>
  <c r="K1629" i="1" l="1"/>
  <c r="L1629" i="1" s="1"/>
  <c r="M1629" i="1" s="1"/>
  <c r="N1629" i="1" s="1"/>
  <c r="J1630" i="1"/>
  <c r="H1630" i="1"/>
  <c r="G1631" i="1"/>
  <c r="B808" i="1"/>
  <c r="V1687" i="1"/>
  <c r="U1687" i="1"/>
  <c r="S1686" i="1"/>
  <c r="T1686" i="1" s="1"/>
  <c r="C1687" i="1" s="1"/>
  <c r="A1688" i="1"/>
  <c r="D1688" i="1" s="1"/>
  <c r="O1687" i="1"/>
  <c r="E1687" i="1"/>
  <c r="F1688" i="1" s="1"/>
  <c r="B1687" i="1"/>
  <c r="P809" i="1"/>
  <c r="H1631" i="1" l="1"/>
  <c r="G1632" i="1"/>
  <c r="K1630" i="1"/>
  <c r="L1630" i="1" s="1"/>
  <c r="M1630" i="1" s="1"/>
  <c r="N1630" i="1" s="1"/>
  <c r="J1631" i="1"/>
  <c r="R809" i="1"/>
  <c r="R810" i="1" s="1"/>
  <c r="P811" i="1" s="1"/>
  <c r="B809" i="1"/>
  <c r="V1688" i="1"/>
  <c r="U1688" i="1"/>
  <c r="S1687" i="1"/>
  <c r="T1687" i="1" s="1"/>
  <c r="C1688" i="1" s="1"/>
  <c r="O1688" i="1"/>
  <c r="A1689" i="1"/>
  <c r="D1689" i="1" s="1"/>
  <c r="E1688" i="1"/>
  <c r="F1689" i="1" s="1"/>
  <c r="B1688" i="1"/>
  <c r="K1631" i="1" l="1"/>
  <c r="L1631" i="1" s="1"/>
  <c r="M1631" i="1" s="1"/>
  <c r="N1631" i="1" s="1"/>
  <c r="J1632" i="1"/>
  <c r="G1633" i="1"/>
  <c r="H1632" i="1"/>
  <c r="P810" i="1"/>
  <c r="B810" i="1" s="1"/>
  <c r="R811" i="1"/>
  <c r="P812" i="1" s="1"/>
  <c r="B812" i="1" s="1"/>
  <c r="B811" i="1"/>
  <c r="U1689" i="1"/>
  <c r="V1689" i="1"/>
  <c r="S1688" i="1"/>
  <c r="T1688" i="1" s="1"/>
  <c r="C1689" i="1" s="1"/>
  <c r="B1689" i="1"/>
  <c r="A1690" i="1"/>
  <c r="D1690" i="1" s="1"/>
  <c r="O1689" i="1"/>
  <c r="E1689" i="1"/>
  <c r="F1690" i="1" s="1"/>
  <c r="H1633" i="1" l="1"/>
  <c r="G1634" i="1"/>
  <c r="K1632" i="1"/>
  <c r="L1632" i="1" s="1"/>
  <c r="M1632" i="1" s="1"/>
  <c r="N1632" i="1" s="1"/>
  <c r="J1633" i="1"/>
  <c r="R812" i="1"/>
  <c r="P813" i="1" s="1"/>
  <c r="A1691" i="1"/>
  <c r="D1691" i="1" s="1"/>
  <c r="O1690" i="1"/>
  <c r="E1690" i="1"/>
  <c r="F1691" i="1" s="1"/>
  <c r="B1690" i="1"/>
  <c r="V1690" i="1"/>
  <c r="U1690" i="1"/>
  <c r="S1689" i="1"/>
  <c r="T1689" i="1" s="1"/>
  <c r="C1690" i="1" s="1"/>
  <c r="H1634" i="1" l="1"/>
  <c r="G1635" i="1"/>
  <c r="K1633" i="1"/>
  <c r="L1633" i="1" s="1"/>
  <c r="M1633" i="1" s="1"/>
  <c r="N1633" i="1" s="1"/>
  <c r="J1634" i="1"/>
  <c r="R813" i="1"/>
  <c r="R814" i="1" s="1"/>
  <c r="B813" i="1"/>
  <c r="V1691" i="1"/>
  <c r="U1691" i="1"/>
  <c r="S1690" i="1"/>
  <c r="T1690" i="1" s="1"/>
  <c r="C1691" i="1" s="1"/>
  <c r="A1692" i="1"/>
  <c r="D1692" i="1" s="1"/>
  <c r="O1691" i="1"/>
  <c r="E1691" i="1"/>
  <c r="F1692" i="1" s="1"/>
  <c r="B1691" i="1"/>
  <c r="K1634" i="1" l="1"/>
  <c r="L1634" i="1" s="1"/>
  <c r="M1634" i="1" s="1"/>
  <c r="N1634" i="1" s="1"/>
  <c r="J1635" i="1"/>
  <c r="H1635" i="1"/>
  <c r="G1636" i="1"/>
  <c r="P814" i="1"/>
  <c r="B814" i="1" s="1"/>
  <c r="U1692" i="1"/>
  <c r="S1691" i="1"/>
  <c r="T1691" i="1" s="1"/>
  <c r="C1692" i="1" s="1"/>
  <c r="V1692" i="1"/>
  <c r="B1692" i="1"/>
  <c r="A1693" i="1"/>
  <c r="D1693" i="1" s="1"/>
  <c r="O1692" i="1"/>
  <c r="E1692" i="1"/>
  <c r="F1693" i="1" s="1"/>
  <c r="R815" i="1"/>
  <c r="P815" i="1"/>
  <c r="H1636" i="1" l="1"/>
  <c r="G1637" i="1"/>
  <c r="K1635" i="1"/>
  <c r="L1635" i="1" s="1"/>
  <c r="M1635" i="1" s="1"/>
  <c r="N1635" i="1" s="1"/>
  <c r="J1636" i="1"/>
  <c r="B815" i="1"/>
  <c r="V1693" i="1"/>
  <c r="U1693" i="1"/>
  <c r="S1692" i="1"/>
  <c r="T1692" i="1" s="1"/>
  <c r="C1693" i="1" s="1"/>
  <c r="E1693" i="1"/>
  <c r="F1694" i="1" s="1"/>
  <c r="B1693" i="1"/>
  <c r="A1694" i="1"/>
  <c r="D1694" i="1" s="1"/>
  <c r="O1693" i="1"/>
  <c r="R816" i="1"/>
  <c r="P816" i="1"/>
  <c r="B816" i="1" s="1"/>
  <c r="H1637" i="1" l="1"/>
  <c r="G1638" i="1"/>
  <c r="K1636" i="1"/>
  <c r="L1636" i="1" s="1"/>
  <c r="M1636" i="1" s="1"/>
  <c r="N1636" i="1" s="1"/>
  <c r="J1637" i="1"/>
  <c r="V1694" i="1"/>
  <c r="U1694" i="1"/>
  <c r="S1693" i="1"/>
  <c r="T1693" i="1" s="1"/>
  <c r="C1694" i="1" s="1"/>
  <c r="E1694" i="1"/>
  <c r="F1695" i="1" s="1"/>
  <c r="O1694" i="1"/>
  <c r="B1694" i="1"/>
  <c r="A1695" i="1"/>
  <c r="D1695" i="1" s="1"/>
  <c r="R817" i="1"/>
  <c r="P817" i="1"/>
  <c r="K1637" i="1" l="1"/>
  <c r="L1637" i="1" s="1"/>
  <c r="M1637" i="1" s="1"/>
  <c r="N1637" i="1" s="1"/>
  <c r="J1638" i="1"/>
  <c r="H1638" i="1"/>
  <c r="G1639" i="1"/>
  <c r="B817" i="1"/>
  <c r="A1696" i="1"/>
  <c r="D1696" i="1" s="1"/>
  <c r="O1695" i="1"/>
  <c r="E1695" i="1"/>
  <c r="F1696" i="1" s="1"/>
  <c r="B1695" i="1"/>
  <c r="V1695" i="1"/>
  <c r="U1695" i="1"/>
  <c r="S1694" i="1"/>
  <c r="T1694" i="1" s="1"/>
  <c r="C1695" i="1" s="1"/>
  <c r="R818" i="1"/>
  <c r="P818" i="1"/>
  <c r="B818" i="1" s="1"/>
  <c r="K1638" i="1" l="1"/>
  <c r="L1638" i="1" s="1"/>
  <c r="M1638" i="1" s="1"/>
  <c r="N1638" i="1" s="1"/>
  <c r="J1639" i="1"/>
  <c r="H1639" i="1"/>
  <c r="G1640" i="1"/>
  <c r="V1696" i="1"/>
  <c r="U1696" i="1"/>
  <c r="S1695" i="1"/>
  <c r="T1695" i="1" s="1"/>
  <c r="C1696" i="1" s="1"/>
  <c r="A1697" i="1"/>
  <c r="D1697" i="1" s="1"/>
  <c r="O1696" i="1"/>
  <c r="E1696" i="1"/>
  <c r="F1697" i="1" s="1"/>
  <c r="B1696" i="1"/>
  <c r="R819" i="1"/>
  <c r="P819" i="1"/>
  <c r="B819" i="1" s="1"/>
  <c r="H1640" i="1" l="1"/>
  <c r="G1641" i="1"/>
  <c r="K1639" i="1"/>
  <c r="L1639" i="1" s="1"/>
  <c r="M1639" i="1" s="1"/>
  <c r="N1639" i="1" s="1"/>
  <c r="J1640" i="1"/>
  <c r="V1697" i="1"/>
  <c r="U1697" i="1"/>
  <c r="S1696" i="1"/>
  <c r="T1696" i="1" s="1"/>
  <c r="C1697" i="1" s="1"/>
  <c r="B1697" i="1"/>
  <c r="A1698" i="1"/>
  <c r="D1698" i="1" s="1"/>
  <c r="O1697" i="1"/>
  <c r="E1697" i="1"/>
  <c r="F1698" i="1" s="1"/>
  <c r="R820" i="1"/>
  <c r="P820" i="1"/>
  <c r="K1640" i="1" l="1"/>
  <c r="L1640" i="1" s="1"/>
  <c r="M1640" i="1" s="1"/>
  <c r="N1640" i="1" s="1"/>
  <c r="J1641" i="1"/>
  <c r="H1641" i="1"/>
  <c r="G1642" i="1"/>
  <c r="B820" i="1"/>
  <c r="A1699" i="1"/>
  <c r="D1699" i="1" s="1"/>
  <c r="O1698" i="1"/>
  <c r="E1698" i="1"/>
  <c r="F1699" i="1" s="1"/>
  <c r="B1698" i="1"/>
  <c r="V1698" i="1"/>
  <c r="U1698" i="1"/>
  <c r="S1697" i="1"/>
  <c r="T1697" i="1" s="1"/>
  <c r="C1698" i="1" s="1"/>
  <c r="R821" i="1"/>
  <c r="P821" i="1"/>
  <c r="B821" i="1" s="1"/>
  <c r="G1643" i="1" l="1"/>
  <c r="H1642" i="1"/>
  <c r="K1641" i="1"/>
  <c r="L1641" i="1" s="1"/>
  <c r="M1641" i="1" s="1"/>
  <c r="N1641" i="1" s="1"/>
  <c r="J1642" i="1"/>
  <c r="V1699" i="1"/>
  <c r="U1699" i="1"/>
  <c r="S1698" i="1"/>
  <c r="T1698" i="1" s="1"/>
  <c r="C1699" i="1" s="1"/>
  <c r="E1699" i="1"/>
  <c r="F1700" i="1" s="1"/>
  <c r="B1699" i="1"/>
  <c r="A1700" i="1"/>
  <c r="D1700" i="1" s="1"/>
  <c r="O1699" i="1"/>
  <c r="R822" i="1"/>
  <c r="P822" i="1"/>
  <c r="K1642" i="1" l="1"/>
  <c r="L1642" i="1" s="1"/>
  <c r="M1642" i="1" s="1"/>
  <c r="N1642" i="1" s="1"/>
  <c r="J1643" i="1"/>
  <c r="H1643" i="1"/>
  <c r="G1644" i="1"/>
  <c r="B822" i="1"/>
  <c r="V1700" i="1"/>
  <c r="U1700" i="1"/>
  <c r="S1699" i="1"/>
  <c r="T1699" i="1" s="1"/>
  <c r="C1700" i="1" s="1"/>
  <c r="B1700" i="1"/>
  <c r="A1701" i="1"/>
  <c r="D1701" i="1" s="1"/>
  <c r="O1700" i="1"/>
  <c r="E1700" i="1"/>
  <c r="F1701" i="1" s="1"/>
  <c r="R823" i="1"/>
  <c r="P823" i="1"/>
  <c r="B823" i="1" s="1"/>
  <c r="H1644" i="1" l="1"/>
  <c r="G1645" i="1"/>
  <c r="K1643" i="1"/>
  <c r="L1643" i="1" s="1"/>
  <c r="M1643" i="1" s="1"/>
  <c r="N1643" i="1" s="1"/>
  <c r="J1644" i="1"/>
  <c r="E1701" i="1"/>
  <c r="F1702" i="1" s="1"/>
  <c r="B1701" i="1"/>
  <c r="O1701" i="1"/>
  <c r="A1702" i="1"/>
  <c r="D1702" i="1" s="1"/>
  <c r="V1701" i="1"/>
  <c r="S1700" i="1"/>
  <c r="T1700" i="1" s="1"/>
  <c r="C1701" i="1" s="1"/>
  <c r="U1701" i="1"/>
  <c r="R824" i="1"/>
  <c r="P824" i="1"/>
  <c r="K1644" i="1" l="1"/>
  <c r="L1644" i="1" s="1"/>
  <c r="M1644" i="1" s="1"/>
  <c r="N1644" i="1" s="1"/>
  <c r="J1645" i="1"/>
  <c r="H1645" i="1"/>
  <c r="G1646" i="1"/>
  <c r="B824" i="1"/>
  <c r="E1702" i="1"/>
  <c r="F1703" i="1" s="1"/>
  <c r="B1702" i="1"/>
  <c r="A1703" i="1"/>
  <c r="D1703" i="1" s="1"/>
  <c r="O1702" i="1"/>
  <c r="V1702" i="1"/>
  <c r="S1701" i="1"/>
  <c r="T1701" i="1" s="1"/>
  <c r="C1702" i="1" s="1"/>
  <c r="U1702" i="1"/>
  <c r="R825" i="1"/>
  <c r="P825" i="1"/>
  <c r="B825" i="1" s="1"/>
  <c r="H1646" i="1" l="1"/>
  <c r="G1647" i="1"/>
  <c r="K1645" i="1"/>
  <c r="L1645" i="1" s="1"/>
  <c r="M1645" i="1" s="1"/>
  <c r="N1645" i="1" s="1"/>
  <c r="J1646" i="1"/>
  <c r="V1703" i="1"/>
  <c r="U1703" i="1"/>
  <c r="S1702" i="1"/>
  <c r="T1702" i="1" s="1"/>
  <c r="C1703" i="1" s="1"/>
  <c r="A1704" i="1"/>
  <c r="D1704" i="1" s="1"/>
  <c r="O1703" i="1"/>
  <c r="E1703" i="1"/>
  <c r="F1704" i="1" s="1"/>
  <c r="B1703" i="1"/>
  <c r="R826" i="1"/>
  <c r="P826" i="1"/>
  <c r="B826" i="1" s="1"/>
  <c r="K1646" i="1" l="1"/>
  <c r="L1646" i="1" s="1"/>
  <c r="M1646" i="1" s="1"/>
  <c r="N1646" i="1" s="1"/>
  <c r="J1647" i="1"/>
  <c r="G1648" i="1"/>
  <c r="H1647" i="1"/>
  <c r="S1703" i="1"/>
  <c r="T1703" i="1" s="1"/>
  <c r="C1704" i="1" s="1"/>
  <c r="V1704" i="1"/>
  <c r="U1704" i="1"/>
  <c r="B1704" i="1"/>
  <c r="A1705" i="1"/>
  <c r="D1705" i="1" s="1"/>
  <c r="O1704" i="1"/>
  <c r="E1704" i="1"/>
  <c r="F1705" i="1" s="1"/>
  <c r="R827" i="1"/>
  <c r="P827" i="1"/>
  <c r="B827" i="1" s="1"/>
  <c r="G1649" i="1" l="1"/>
  <c r="H1648" i="1"/>
  <c r="K1647" i="1"/>
  <c r="L1647" i="1" s="1"/>
  <c r="M1647" i="1" s="1"/>
  <c r="N1647" i="1" s="1"/>
  <c r="J1648" i="1"/>
  <c r="V1705" i="1"/>
  <c r="U1705" i="1"/>
  <c r="S1704" i="1"/>
  <c r="T1704" i="1" s="1"/>
  <c r="C1705" i="1" s="1"/>
  <c r="E1705" i="1"/>
  <c r="F1706" i="1" s="1"/>
  <c r="O1705" i="1"/>
  <c r="B1705" i="1"/>
  <c r="A1706" i="1"/>
  <c r="D1706" i="1" s="1"/>
  <c r="R828" i="1"/>
  <c r="P828" i="1"/>
  <c r="B828" i="1" s="1"/>
  <c r="K1648" i="1" l="1"/>
  <c r="L1648" i="1" s="1"/>
  <c r="M1648" i="1" s="1"/>
  <c r="N1648" i="1" s="1"/>
  <c r="J1649" i="1"/>
  <c r="H1649" i="1"/>
  <c r="G1650" i="1"/>
  <c r="V1706" i="1"/>
  <c r="S1705" i="1"/>
  <c r="T1705" i="1" s="1"/>
  <c r="C1706" i="1" s="1"/>
  <c r="U1706" i="1"/>
  <c r="E1706" i="1"/>
  <c r="F1707" i="1" s="1"/>
  <c r="B1706" i="1"/>
  <c r="O1706" i="1"/>
  <c r="A1707" i="1"/>
  <c r="D1707" i="1" s="1"/>
  <c r="P829" i="1"/>
  <c r="H1650" i="1" l="1"/>
  <c r="G1651" i="1"/>
  <c r="K1649" i="1"/>
  <c r="L1649" i="1" s="1"/>
  <c r="M1649" i="1" s="1"/>
  <c r="N1649" i="1" s="1"/>
  <c r="J1650" i="1"/>
  <c r="R829" i="1"/>
  <c r="P830" i="1" s="1"/>
  <c r="B829" i="1"/>
  <c r="A1708" i="1"/>
  <c r="D1708" i="1" s="1"/>
  <c r="O1707" i="1"/>
  <c r="E1707" i="1"/>
  <c r="F1708" i="1" s="1"/>
  <c r="B1707" i="1"/>
  <c r="S1706" i="1"/>
  <c r="T1706" i="1" s="1"/>
  <c r="C1707" i="1" s="1"/>
  <c r="V1707" i="1"/>
  <c r="U1707" i="1"/>
  <c r="K1650" i="1" l="1"/>
  <c r="L1650" i="1" s="1"/>
  <c r="M1650" i="1" s="1"/>
  <c r="N1650" i="1" s="1"/>
  <c r="J1651" i="1"/>
  <c r="G1652" i="1"/>
  <c r="H1651" i="1"/>
  <c r="R830" i="1"/>
  <c r="P831" i="1" s="1"/>
  <c r="B830" i="1"/>
  <c r="V1708" i="1"/>
  <c r="U1708" i="1"/>
  <c r="S1707" i="1"/>
  <c r="T1707" i="1" s="1"/>
  <c r="C1708" i="1" s="1"/>
  <c r="O1708" i="1"/>
  <c r="E1708" i="1"/>
  <c r="F1709" i="1" s="1"/>
  <c r="B1708" i="1"/>
  <c r="A1709" i="1"/>
  <c r="D1709" i="1" s="1"/>
  <c r="H1652" i="1" l="1"/>
  <c r="G1653" i="1"/>
  <c r="K1651" i="1"/>
  <c r="L1651" i="1" s="1"/>
  <c r="M1651" i="1" s="1"/>
  <c r="N1651" i="1" s="1"/>
  <c r="J1652" i="1"/>
  <c r="R831" i="1"/>
  <c r="P832" i="1" s="1"/>
  <c r="B832" i="1" s="1"/>
  <c r="B831" i="1"/>
  <c r="V1709" i="1"/>
  <c r="S1708" i="1"/>
  <c r="T1708" i="1" s="1"/>
  <c r="C1709" i="1" s="1"/>
  <c r="U1709" i="1"/>
  <c r="A1710" i="1"/>
  <c r="D1710" i="1" s="1"/>
  <c r="E1709" i="1"/>
  <c r="F1710" i="1" s="1"/>
  <c r="B1709" i="1"/>
  <c r="O1709" i="1"/>
  <c r="R832" i="1"/>
  <c r="K1652" i="1" l="1"/>
  <c r="L1652" i="1" s="1"/>
  <c r="M1652" i="1" s="1"/>
  <c r="N1652" i="1" s="1"/>
  <c r="J1653" i="1"/>
  <c r="H1653" i="1"/>
  <c r="G1654" i="1"/>
  <c r="O1710" i="1"/>
  <c r="E1710" i="1"/>
  <c r="F1711" i="1" s="1"/>
  <c r="A1711" i="1"/>
  <c r="D1711" i="1" s="1"/>
  <c r="B1710" i="1"/>
  <c r="V1710" i="1"/>
  <c r="U1710" i="1"/>
  <c r="S1709" i="1"/>
  <c r="T1709" i="1" s="1"/>
  <c r="C1710" i="1" s="1"/>
  <c r="R833" i="1"/>
  <c r="P833" i="1"/>
  <c r="B833" i="1" s="1"/>
  <c r="G1655" i="1" l="1"/>
  <c r="H1654" i="1"/>
  <c r="K1653" i="1"/>
  <c r="L1653" i="1" s="1"/>
  <c r="M1653" i="1" s="1"/>
  <c r="N1653" i="1" s="1"/>
  <c r="J1654" i="1"/>
  <c r="A1712" i="1"/>
  <c r="D1712" i="1" s="1"/>
  <c r="O1711" i="1"/>
  <c r="E1711" i="1"/>
  <c r="F1712" i="1" s="1"/>
  <c r="B1711" i="1"/>
  <c r="S1710" i="1"/>
  <c r="T1710" i="1" s="1"/>
  <c r="C1711" i="1" s="1"/>
  <c r="V1711" i="1"/>
  <c r="U1711" i="1"/>
  <c r="R834" i="1"/>
  <c r="P834" i="1"/>
  <c r="K1654" i="1" l="1"/>
  <c r="L1654" i="1" s="1"/>
  <c r="M1654" i="1" s="1"/>
  <c r="N1654" i="1" s="1"/>
  <c r="J1655" i="1"/>
  <c r="H1655" i="1"/>
  <c r="G1656" i="1"/>
  <c r="B834" i="1"/>
  <c r="V1712" i="1"/>
  <c r="U1712" i="1"/>
  <c r="S1711" i="1"/>
  <c r="T1711" i="1" s="1"/>
  <c r="C1712" i="1" s="1"/>
  <c r="O1712" i="1"/>
  <c r="E1712" i="1"/>
  <c r="F1713" i="1" s="1"/>
  <c r="B1712" i="1"/>
  <c r="A1713" i="1"/>
  <c r="D1713" i="1" s="1"/>
  <c r="R835" i="1"/>
  <c r="P835" i="1"/>
  <c r="B835" i="1" s="1"/>
  <c r="G1657" i="1" l="1"/>
  <c r="H1656" i="1"/>
  <c r="K1655" i="1"/>
  <c r="L1655" i="1" s="1"/>
  <c r="M1655" i="1" s="1"/>
  <c r="N1655" i="1" s="1"/>
  <c r="J1656" i="1"/>
  <c r="U1713" i="1"/>
  <c r="S1712" i="1"/>
  <c r="T1712" i="1" s="1"/>
  <c r="C1713" i="1" s="1"/>
  <c r="V1713" i="1"/>
  <c r="E1713" i="1"/>
  <c r="F1714" i="1" s="1"/>
  <c r="B1713" i="1"/>
  <c r="A1714" i="1"/>
  <c r="D1714" i="1" s="1"/>
  <c r="O1713" i="1"/>
  <c r="R836" i="1"/>
  <c r="P836" i="1"/>
  <c r="H1657" i="1" l="1"/>
  <c r="G1658" i="1"/>
  <c r="K1656" i="1"/>
  <c r="L1656" i="1" s="1"/>
  <c r="M1656" i="1" s="1"/>
  <c r="N1656" i="1" s="1"/>
  <c r="J1657" i="1"/>
  <c r="B836" i="1"/>
  <c r="V1714" i="1"/>
  <c r="U1714" i="1"/>
  <c r="S1713" i="1"/>
  <c r="T1713" i="1" s="1"/>
  <c r="C1714" i="1" s="1"/>
  <c r="O1714" i="1"/>
  <c r="A1715" i="1"/>
  <c r="D1715" i="1" s="1"/>
  <c r="E1714" i="1"/>
  <c r="F1715" i="1" s="1"/>
  <c r="B1714" i="1"/>
  <c r="P837" i="1"/>
  <c r="H1658" i="1" l="1"/>
  <c r="G1659" i="1"/>
  <c r="K1657" i="1"/>
  <c r="L1657" i="1" s="1"/>
  <c r="M1657" i="1" s="1"/>
  <c r="N1657" i="1" s="1"/>
  <c r="J1658" i="1"/>
  <c r="R837" i="1"/>
  <c r="P838" i="1" s="1"/>
  <c r="B837" i="1"/>
  <c r="E1715" i="1"/>
  <c r="F1716" i="1" s="1"/>
  <c r="B1715" i="1"/>
  <c r="A1716" i="1"/>
  <c r="D1716" i="1" s="1"/>
  <c r="O1715" i="1"/>
  <c r="V1715" i="1"/>
  <c r="U1715" i="1"/>
  <c r="S1714" i="1"/>
  <c r="T1714" i="1" s="1"/>
  <c r="C1715" i="1" s="1"/>
  <c r="K1658" i="1" l="1"/>
  <c r="L1658" i="1" s="1"/>
  <c r="M1658" i="1" s="1"/>
  <c r="N1658" i="1" s="1"/>
  <c r="J1659" i="1"/>
  <c r="G1660" i="1"/>
  <c r="H1659" i="1"/>
  <c r="B838" i="1"/>
  <c r="R838" i="1"/>
  <c r="P839" i="1" s="1"/>
  <c r="V1716" i="1"/>
  <c r="U1716" i="1"/>
  <c r="S1715" i="1"/>
  <c r="T1715" i="1" s="1"/>
  <c r="C1716" i="1" s="1"/>
  <c r="B1716" i="1"/>
  <c r="A1717" i="1"/>
  <c r="D1717" i="1" s="1"/>
  <c r="O1716" i="1"/>
  <c r="E1716" i="1"/>
  <c r="F1717" i="1" s="1"/>
  <c r="H1660" i="1" l="1"/>
  <c r="G1661" i="1"/>
  <c r="K1659" i="1"/>
  <c r="L1659" i="1" s="1"/>
  <c r="M1659" i="1" s="1"/>
  <c r="N1659" i="1" s="1"/>
  <c r="J1660" i="1"/>
  <c r="R839" i="1"/>
  <c r="R840" i="1" s="1"/>
  <c r="B839" i="1"/>
  <c r="E1717" i="1"/>
  <c r="F1718" i="1" s="1"/>
  <c r="O1717" i="1"/>
  <c r="B1717" i="1"/>
  <c r="A1718" i="1"/>
  <c r="D1718" i="1" s="1"/>
  <c r="V1717" i="1"/>
  <c r="U1717" i="1"/>
  <c r="S1716" i="1"/>
  <c r="T1716" i="1" s="1"/>
  <c r="C1717" i="1" s="1"/>
  <c r="K1660" i="1" l="1"/>
  <c r="L1660" i="1" s="1"/>
  <c r="M1660" i="1" s="1"/>
  <c r="N1660" i="1" s="1"/>
  <c r="J1661" i="1"/>
  <c r="H1661" i="1"/>
  <c r="G1662" i="1"/>
  <c r="P840" i="1"/>
  <c r="B840" i="1" s="1"/>
  <c r="E1718" i="1"/>
  <c r="F1719" i="1" s="1"/>
  <c r="B1718" i="1"/>
  <c r="A1719" i="1"/>
  <c r="D1719" i="1" s="1"/>
  <c r="O1718" i="1"/>
  <c r="S1717" i="1"/>
  <c r="T1717" i="1" s="1"/>
  <c r="C1718" i="1" s="1"/>
  <c r="V1718" i="1"/>
  <c r="U1718" i="1"/>
  <c r="R841" i="1"/>
  <c r="P841" i="1"/>
  <c r="H1662" i="1" l="1"/>
  <c r="G1663" i="1"/>
  <c r="K1661" i="1"/>
  <c r="L1661" i="1" s="1"/>
  <c r="M1661" i="1" s="1"/>
  <c r="N1661" i="1" s="1"/>
  <c r="J1662" i="1"/>
  <c r="B841" i="1"/>
  <c r="A1720" i="1"/>
  <c r="D1720" i="1" s="1"/>
  <c r="O1719" i="1"/>
  <c r="B1719" i="1"/>
  <c r="E1719" i="1"/>
  <c r="F1720" i="1" s="1"/>
  <c r="V1719" i="1"/>
  <c r="U1719" i="1"/>
  <c r="S1718" i="1"/>
  <c r="T1718" i="1" s="1"/>
  <c r="C1719" i="1" s="1"/>
  <c r="R842" i="1"/>
  <c r="P842" i="1"/>
  <c r="B842" i="1" s="1"/>
  <c r="H1663" i="1" l="1"/>
  <c r="G1664" i="1"/>
  <c r="K1662" i="1"/>
  <c r="L1662" i="1" s="1"/>
  <c r="M1662" i="1" s="1"/>
  <c r="N1662" i="1" s="1"/>
  <c r="J1663" i="1"/>
  <c r="V1720" i="1"/>
  <c r="U1720" i="1"/>
  <c r="S1719" i="1"/>
  <c r="T1719" i="1" s="1"/>
  <c r="C1720" i="1" s="1"/>
  <c r="B1720" i="1"/>
  <c r="A1721" i="1"/>
  <c r="D1721" i="1" s="1"/>
  <c r="O1720" i="1"/>
  <c r="E1720" i="1"/>
  <c r="F1721" i="1" s="1"/>
  <c r="R843" i="1"/>
  <c r="P844" i="1" s="1"/>
  <c r="P843" i="1"/>
  <c r="G1665" i="1" l="1"/>
  <c r="H1664" i="1"/>
  <c r="K1663" i="1"/>
  <c r="L1663" i="1" s="1"/>
  <c r="M1663" i="1" s="1"/>
  <c r="N1663" i="1" s="1"/>
  <c r="J1664" i="1"/>
  <c r="R844" i="1"/>
  <c r="R845" i="1" s="1"/>
  <c r="B844" i="1"/>
  <c r="B843" i="1"/>
  <c r="A1722" i="1"/>
  <c r="D1722" i="1" s="1"/>
  <c r="O1721" i="1"/>
  <c r="E1721" i="1"/>
  <c r="F1722" i="1" s="1"/>
  <c r="B1721" i="1"/>
  <c r="V1721" i="1"/>
  <c r="S1720" i="1"/>
  <c r="T1720" i="1" s="1"/>
  <c r="C1721" i="1" s="1"/>
  <c r="U1721" i="1"/>
  <c r="K1664" i="1" l="1"/>
  <c r="L1664" i="1" s="1"/>
  <c r="M1664" i="1" s="1"/>
  <c r="N1664" i="1" s="1"/>
  <c r="J1665" i="1"/>
  <c r="H1665" i="1"/>
  <c r="G1666" i="1"/>
  <c r="P845" i="1"/>
  <c r="B845" i="1" s="1"/>
  <c r="V1722" i="1"/>
  <c r="U1722" i="1"/>
  <c r="S1721" i="1"/>
  <c r="T1721" i="1" s="1"/>
  <c r="C1722" i="1" s="1"/>
  <c r="O1722" i="1"/>
  <c r="E1722" i="1"/>
  <c r="F1723" i="1" s="1"/>
  <c r="A1723" i="1"/>
  <c r="D1723" i="1" s="1"/>
  <c r="B1722" i="1"/>
  <c r="R846" i="1"/>
  <c r="P846" i="1"/>
  <c r="B846" i="1" s="1"/>
  <c r="H1666" i="1" l="1"/>
  <c r="G1667" i="1"/>
  <c r="K1665" i="1"/>
  <c r="L1665" i="1" s="1"/>
  <c r="M1665" i="1" s="1"/>
  <c r="N1665" i="1" s="1"/>
  <c r="J1666" i="1"/>
  <c r="V1723" i="1"/>
  <c r="U1723" i="1"/>
  <c r="S1722" i="1"/>
  <c r="T1722" i="1" s="1"/>
  <c r="C1723" i="1" s="1"/>
  <c r="B1723" i="1"/>
  <c r="A1724" i="1"/>
  <c r="D1724" i="1" s="1"/>
  <c r="O1723" i="1"/>
  <c r="E1723" i="1"/>
  <c r="F1724" i="1" s="1"/>
  <c r="R847" i="1"/>
  <c r="P847" i="1"/>
  <c r="B847" i="1" s="1"/>
  <c r="H1667" i="1" l="1"/>
  <c r="G1668" i="1"/>
  <c r="K1666" i="1"/>
  <c r="L1666" i="1" s="1"/>
  <c r="M1666" i="1" s="1"/>
  <c r="N1666" i="1" s="1"/>
  <c r="J1667" i="1"/>
  <c r="V1724" i="1"/>
  <c r="U1724" i="1"/>
  <c r="S1723" i="1"/>
  <c r="T1723" i="1" s="1"/>
  <c r="C1724" i="1" s="1"/>
  <c r="E1724" i="1"/>
  <c r="F1725" i="1" s="1"/>
  <c r="B1724" i="1"/>
  <c r="A1725" i="1"/>
  <c r="D1725" i="1" s="1"/>
  <c r="O1724" i="1"/>
  <c r="R848" i="1"/>
  <c r="P848" i="1"/>
  <c r="K1667" i="1" l="1"/>
  <c r="L1667" i="1" s="1"/>
  <c r="M1667" i="1" s="1"/>
  <c r="N1667" i="1" s="1"/>
  <c r="J1668" i="1"/>
  <c r="H1668" i="1"/>
  <c r="G1669" i="1"/>
  <c r="B848" i="1"/>
  <c r="V1725" i="1"/>
  <c r="U1725" i="1"/>
  <c r="S1724" i="1"/>
  <c r="T1724" i="1" s="1"/>
  <c r="C1725" i="1" s="1"/>
  <c r="A1726" i="1"/>
  <c r="D1726" i="1" s="1"/>
  <c r="O1725" i="1"/>
  <c r="E1725" i="1"/>
  <c r="F1726" i="1" s="1"/>
  <c r="B1725" i="1"/>
  <c r="R849" i="1"/>
  <c r="P849" i="1"/>
  <c r="B849" i="1" s="1"/>
  <c r="G1670" i="1" l="1"/>
  <c r="H1669" i="1"/>
  <c r="K1668" i="1"/>
  <c r="L1668" i="1" s="1"/>
  <c r="M1668" i="1" s="1"/>
  <c r="N1668" i="1" s="1"/>
  <c r="J1669" i="1"/>
  <c r="V1726" i="1"/>
  <c r="U1726" i="1"/>
  <c r="S1725" i="1"/>
  <c r="T1725" i="1" s="1"/>
  <c r="C1726" i="1" s="1"/>
  <c r="A1727" i="1"/>
  <c r="D1727" i="1" s="1"/>
  <c r="O1726" i="1"/>
  <c r="E1726" i="1"/>
  <c r="F1727" i="1" s="1"/>
  <c r="B1726" i="1"/>
  <c r="R850" i="1"/>
  <c r="P850" i="1"/>
  <c r="K1669" i="1" l="1"/>
  <c r="L1669" i="1" s="1"/>
  <c r="M1669" i="1" s="1"/>
  <c r="N1669" i="1" s="1"/>
  <c r="J1670" i="1"/>
  <c r="H1670" i="1"/>
  <c r="G1671" i="1"/>
  <c r="B850" i="1"/>
  <c r="V1727" i="1"/>
  <c r="U1727" i="1"/>
  <c r="S1726" i="1"/>
  <c r="T1726" i="1" s="1"/>
  <c r="C1727" i="1" s="1"/>
  <c r="E1727" i="1"/>
  <c r="F1728" i="1" s="1"/>
  <c r="B1727" i="1"/>
  <c r="A1728" i="1"/>
  <c r="D1728" i="1" s="1"/>
  <c r="O1727" i="1"/>
  <c r="R851" i="1"/>
  <c r="P851" i="1"/>
  <c r="B851" i="1" s="1"/>
  <c r="K1670" i="1" l="1"/>
  <c r="L1670" i="1" s="1"/>
  <c r="M1670" i="1" s="1"/>
  <c r="N1670" i="1" s="1"/>
  <c r="J1671" i="1"/>
  <c r="H1671" i="1"/>
  <c r="G1672" i="1"/>
  <c r="V1728" i="1"/>
  <c r="U1728" i="1"/>
  <c r="S1727" i="1"/>
  <c r="T1727" i="1" s="1"/>
  <c r="C1728" i="1" s="1"/>
  <c r="E1728" i="1"/>
  <c r="F1729" i="1" s="1"/>
  <c r="B1728" i="1"/>
  <c r="A1729" i="1"/>
  <c r="D1729" i="1" s="1"/>
  <c r="O1728" i="1"/>
  <c r="R852" i="1"/>
  <c r="P852" i="1"/>
  <c r="K1671" i="1" l="1"/>
  <c r="L1671" i="1" s="1"/>
  <c r="M1671" i="1" s="1"/>
  <c r="N1671" i="1" s="1"/>
  <c r="J1672" i="1"/>
  <c r="H1672" i="1"/>
  <c r="G1673" i="1"/>
  <c r="B852" i="1"/>
  <c r="V1729" i="1"/>
  <c r="U1729" i="1"/>
  <c r="S1728" i="1"/>
  <c r="T1728" i="1" s="1"/>
  <c r="C1729" i="1" s="1"/>
  <c r="A1730" i="1"/>
  <c r="D1730" i="1" s="1"/>
  <c r="O1729" i="1"/>
  <c r="E1729" i="1"/>
  <c r="F1730" i="1" s="1"/>
  <c r="B1729" i="1"/>
  <c r="R853" i="1"/>
  <c r="P853" i="1"/>
  <c r="B853" i="1" s="1"/>
  <c r="H1673" i="1" l="1"/>
  <c r="G1674" i="1"/>
  <c r="K1672" i="1"/>
  <c r="L1672" i="1" s="1"/>
  <c r="M1672" i="1" s="1"/>
  <c r="N1672" i="1" s="1"/>
  <c r="J1673" i="1"/>
  <c r="O1730" i="1"/>
  <c r="A1731" i="1"/>
  <c r="D1731" i="1" s="1"/>
  <c r="E1730" i="1"/>
  <c r="F1731" i="1" s="1"/>
  <c r="B1730" i="1"/>
  <c r="V1730" i="1"/>
  <c r="U1730" i="1"/>
  <c r="S1729" i="1"/>
  <c r="T1729" i="1" s="1"/>
  <c r="C1730" i="1" s="1"/>
  <c r="R854" i="1"/>
  <c r="P854" i="1"/>
  <c r="B854" i="1" s="1"/>
  <c r="K1673" i="1" l="1"/>
  <c r="L1673" i="1" s="1"/>
  <c r="M1673" i="1" s="1"/>
  <c r="N1673" i="1" s="1"/>
  <c r="J1674" i="1"/>
  <c r="H1674" i="1"/>
  <c r="G1675" i="1"/>
  <c r="E1731" i="1"/>
  <c r="F1732" i="1" s="1"/>
  <c r="B1731" i="1"/>
  <c r="A1732" i="1"/>
  <c r="D1732" i="1" s="1"/>
  <c r="O1731" i="1"/>
  <c r="V1731" i="1"/>
  <c r="U1731" i="1"/>
  <c r="S1730" i="1"/>
  <c r="T1730" i="1" s="1"/>
  <c r="C1731" i="1" s="1"/>
  <c r="P855" i="1"/>
  <c r="H1675" i="1" l="1"/>
  <c r="G1676" i="1"/>
  <c r="K1674" i="1"/>
  <c r="L1674" i="1" s="1"/>
  <c r="M1674" i="1" s="1"/>
  <c r="N1674" i="1" s="1"/>
  <c r="J1675" i="1"/>
  <c r="R855" i="1"/>
  <c r="P856" i="1" s="1"/>
  <c r="B855" i="1"/>
  <c r="V1732" i="1"/>
  <c r="U1732" i="1"/>
  <c r="S1731" i="1"/>
  <c r="T1731" i="1" s="1"/>
  <c r="C1732" i="1" s="1"/>
  <c r="E1732" i="1"/>
  <c r="F1733" i="1" s="1"/>
  <c r="B1732" i="1"/>
  <c r="A1733" i="1"/>
  <c r="D1733" i="1" s="1"/>
  <c r="O1732" i="1"/>
  <c r="K1675" i="1" l="1"/>
  <c r="L1675" i="1" s="1"/>
  <c r="M1675" i="1" s="1"/>
  <c r="N1675" i="1" s="1"/>
  <c r="J1676" i="1"/>
  <c r="H1676" i="1"/>
  <c r="G1677" i="1"/>
  <c r="R856" i="1"/>
  <c r="P857" i="1" s="1"/>
  <c r="B856" i="1"/>
  <c r="V1733" i="1"/>
  <c r="S1732" i="1"/>
  <c r="T1732" i="1" s="1"/>
  <c r="C1733" i="1" s="1"/>
  <c r="U1733" i="1"/>
  <c r="O1733" i="1"/>
  <c r="E1733" i="1"/>
  <c r="F1734" i="1" s="1"/>
  <c r="B1733" i="1"/>
  <c r="A1734" i="1"/>
  <c r="D1734" i="1" s="1"/>
  <c r="H1677" i="1" l="1"/>
  <c r="G1678" i="1"/>
  <c r="K1676" i="1"/>
  <c r="L1676" i="1" s="1"/>
  <c r="M1676" i="1" s="1"/>
  <c r="N1676" i="1" s="1"/>
  <c r="J1677" i="1"/>
  <c r="R857" i="1"/>
  <c r="P858" i="1" s="1"/>
  <c r="B857" i="1"/>
  <c r="V1734" i="1"/>
  <c r="U1734" i="1"/>
  <c r="S1733" i="1"/>
  <c r="T1733" i="1" s="1"/>
  <c r="C1734" i="1" s="1"/>
  <c r="E1734" i="1"/>
  <c r="F1735" i="1" s="1"/>
  <c r="A1735" i="1"/>
  <c r="D1735" i="1" s="1"/>
  <c r="B1734" i="1"/>
  <c r="O1734" i="1"/>
  <c r="K1677" i="1" l="1"/>
  <c r="L1677" i="1" s="1"/>
  <c r="M1677" i="1" s="1"/>
  <c r="N1677" i="1" s="1"/>
  <c r="J1678" i="1"/>
  <c r="H1678" i="1"/>
  <c r="G1679" i="1"/>
  <c r="R858" i="1"/>
  <c r="R859" i="1" s="1"/>
  <c r="B858" i="1"/>
  <c r="E1735" i="1"/>
  <c r="F1736" i="1" s="1"/>
  <c r="B1735" i="1"/>
  <c r="A1736" i="1"/>
  <c r="D1736" i="1" s="1"/>
  <c r="O1735" i="1"/>
  <c r="V1735" i="1"/>
  <c r="U1735" i="1"/>
  <c r="S1734" i="1"/>
  <c r="T1734" i="1" s="1"/>
  <c r="C1735" i="1" s="1"/>
  <c r="H1679" i="1" l="1"/>
  <c r="G1680" i="1"/>
  <c r="K1678" i="1"/>
  <c r="L1678" i="1" s="1"/>
  <c r="M1678" i="1" s="1"/>
  <c r="N1678" i="1" s="1"/>
  <c r="J1679" i="1"/>
  <c r="P859" i="1"/>
  <c r="B859" i="1" s="1"/>
  <c r="V1736" i="1"/>
  <c r="U1736" i="1"/>
  <c r="S1735" i="1"/>
  <c r="T1735" i="1" s="1"/>
  <c r="C1736" i="1" s="1"/>
  <c r="B1736" i="1"/>
  <c r="A1737" i="1"/>
  <c r="D1737" i="1" s="1"/>
  <c r="O1736" i="1"/>
  <c r="E1736" i="1"/>
  <c r="F1737" i="1" s="1"/>
  <c r="R860" i="1"/>
  <c r="P860" i="1"/>
  <c r="B860" i="1" s="1"/>
  <c r="H1680" i="1" l="1"/>
  <c r="G1681" i="1"/>
  <c r="K1679" i="1"/>
  <c r="L1679" i="1" s="1"/>
  <c r="M1679" i="1" s="1"/>
  <c r="N1679" i="1" s="1"/>
  <c r="J1680" i="1"/>
  <c r="A1738" i="1"/>
  <c r="D1738" i="1" s="1"/>
  <c r="O1737" i="1"/>
  <c r="E1737" i="1"/>
  <c r="F1738" i="1" s="1"/>
  <c r="B1737" i="1"/>
  <c r="V1737" i="1"/>
  <c r="U1737" i="1"/>
  <c r="S1736" i="1"/>
  <c r="T1736" i="1" s="1"/>
  <c r="C1737" i="1" s="1"/>
  <c r="R861" i="1"/>
  <c r="P861" i="1"/>
  <c r="B861" i="1" s="1"/>
  <c r="K1680" i="1" l="1"/>
  <c r="L1680" i="1" s="1"/>
  <c r="M1680" i="1" s="1"/>
  <c r="N1680" i="1" s="1"/>
  <c r="J1681" i="1"/>
  <c r="H1681" i="1"/>
  <c r="G1682" i="1"/>
  <c r="V1738" i="1"/>
  <c r="U1738" i="1"/>
  <c r="S1737" i="1"/>
  <c r="T1737" i="1" s="1"/>
  <c r="C1738" i="1" s="1"/>
  <c r="E1738" i="1"/>
  <c r="F1739" i="1" s="1"/>
  <c r="B1738" i="1"/>
  <c r="O1738" i="1"/>
  <c r="A1739" i="1"/>
  <c r="D1739" i="1" s="1"/>
  <c r="R862" i="1"/>
  <c r="P862" i="1"/>
  <c r="H1682" i="1" l="1"/>
  <c r="G1683" i="1"/>
  <c r="K1681" i="1"/>
  <c r="L1681" i="1" s="1"/>
  <c r="M1681" i="1" s="1"/>
  <c r="N1681" i="1" s="1"/>
  <c r="J1682" i="1"/>
  <c r="B862" i="1"/>
  <c r="A1740" i="1"/>
  <c r="D1740" i="1" s="1"/>
  <c r="O1739" i="1"/>
  <c r="E1739" i="1"/>
  <c r="F1740" i="1" s="1"/>
  <c r="B1739" i="1"/>
  <c r="V1739" i="1"/>
  <c r="U1739" i="1"/>
  <c r="S1738" i="1"/>
  <c r="T1738" i="1" s="1"/>
  <c r="C1739" i="1" s="1"/>
  <c r="R863" i="1"/>
  <c r="P863" i="1"/>
  <c r="B863" i="1" s="1"/>
  <c r="K1682" i="1" l="1"/>
  <c r="L1682" i="1" s="1"/>
  <c r="M1682" i="1" s="1"/>
  <c r="N1682" i="1" s="1"/>
  <c r="J1683" i="1"/>
  <c r="H1683" i="1"/>
  <c r="G1684" i="1"/>
  <c r="V1740" i="1"/>
  <c r="U1740" i="1"/>
  <c r="S1739" i="1"/>
  <c r="T1739" i="1" s="1"/>
  <c r="C1740" i="1" s="1"/>
  <c r="O1740" i="1"/>
  <c r="E1740" i="1"/>
  <c r="F1741" i="1" s="1"/>
  <c r="B1740" i="1"/>
  <c r="A1741" i="1"/>
  <c r="D1741" i="1" s="1"/>
  <c r="R864" i="1"/>
  <c r="P864" i="1"/>
  <c r="H1684" i="1" l="1"/>
  <c r="G1685" i="1"/>
  <c r="K1683" i="1"/>
  <c r="L1683" i="1" s="1"/>
  <c r="M1683" i="1" s="1"/>
  <c r="N1683" i="1" s="1"/>
  <c r="J1684" i="1"/>
  <c r="B864" i="1"/>
  <c r="U1741" i="1"/>
  <c r="V1741" i="1"/>
  <c r="S1740" i="1"/>
  <c r="T1740" i="1" s="1"/>
  <c r="C1741" i="1" s="1"/>
  <c r="E1741" i="1"/>
  <c r="F1742" i="1" s="1"/>
  <c r="B1741" i="1"/>
  <c r="A1742" i="1"/>
  <c r="D1742" i="1" s="1"/>
  <c r="O1741" i="1"/>
  <c r="R865" i="1"/>
  <c r="P865" i="1"/>
  <c r="B865" i="1" s="1"/>
  <c r="H1685" i="1" l="1"/>
  <c r="G1686" i="1"/>
  <c r="K1684" i="1"/>
  <c r="L1684" i="1" s="1"/>
  <c r="M1684" i="1" s="1"/>
  <c r="N1684" i="1" s="1"/>
  <c r="J1685" i="1"/>
  <c r="V1742" i="1"/>
  <c r="U1742" i="1"/>
  <c r="S1741" i="1"/>
  <c r="T1741" i="1" s="1"/>
  <c r="C1742" i="1" s="1"/>
  <c r="A1743" i="1"/>
  <c r="D1743" i="1" s="1"/>
  <c r="O1742" i="1"/>
  <c r="E1742" i="1"/>
  <c r="F1743" i="1" s="1"/>
  <c r="B1742" i="1"/>
  <c r="P866" i="1"/>
  <c r="K1685" i="1" l="1"/>
  <c r="L1685" i="1" s="1"/>
  <c r="M1685" i="1" s="1"/>
  <c r="N1685" i="1" s="1"/>
  <c r="J1686" i="1"/>
  <c r="H1686" i="1"/>
  <c r="G1687" i="1"/>
  <c r="R866" i="1"/>
  <c r="R867" i="1" s="1"/>
  <c r="B866" i="1"/>
  <c r="V1743" i="1"/>
  <c r="U1743" i="1"/>
  <c r="S1742" i="1"/>
  <c r="T1742" i="1" s="1"/>
  <c r="C1743" i="1" s="1"/>
  <c r="E1743" i="1"/>
  <c r="F1744" i="1" s="1"/>
  <c r="B1743" i="1"/>
  <c r="A1744" i="1"/>
  <c r="D1744" i="1" s="1"/>
  <c r="O1743" i="1"/>
  <c r="H1687" i="1" l="1"/>
  <c r="G1688" i="1"/>
  <c r="K1686" i="1"/>
  <c r="L1686" i="1" s="1"/>
  <c r="M1686" i="1" s="1"/>
  <c r="N1686" i="1" s="1"/>
  <c r="J1687" i="1"/>
  <c r="P867" i="1"/>
  <c r="B867" i="1" s="1"/>
  <c r="B1744" i="1"/>
  <c r="A1745" i="1"/>
  <c r="D1745" i="1" s="1"/>
  <c r="O1744" i="1"/>
  <c r="E1744" i="1"/>
  <c r="F1745" i="1" s="1"/>
  <c r="U1744" i="1"/>
  <c r="S1743" i="1"/>
  <c r="T1743" i="1" s="1"/>
  <c r="C1744" i="1" s="1"/>
  <c r="V1744" i="1"/>
  <c r="R868" i="1"/>
  <c r="P868" i="1"/>
  <c r="B868" i="1" s="1"/>
  <c r="H1688" i="1" l="1"/>
  <c r="G1689" i="1"/>
  <c r="K1687" i="1"/>
  <c r="L1687" i="1" s="1"/>
  <c r="M1687" i="1" s="1"/>
  <c r="N1687" i="1" s="1"/>
  <c r="J1688" i="1"/>
  <c r="V1745" i="1"/>
  <c r="U1745" i="1"/>
  <c r="S1744" i="1"/>
  <c r="T1744" i="1" s="1"/>
  <c r="C1745" i="1" s="1"/>
  <c r="O1745" i="1"/>
  <c r="A1746" i="1"/>
  <c r="D1746" i="1" s="1"/>
  <c r="E1745" i="1"/>
  <c r="F1746" i="1" s="1"/>
  <c r="B1745" i="1"/>
  <c r="R869" i="1"/>
  <c r="P869" i="1"/>
  <c r="K1688" i="1" l="1"/>
  <c r="L1688" i="1" s="1"/>
  <c r="M1688" i="1" s="1"/>
  <c r="N1688" i="1" s="1"/>
  <c r="J1689" i="1"/>
  <c r="G1690" i="1"/>
  <c r="H1689" i="1"/>
  <c r="B869" i="1"/>
  <c r="A1747" i="1"/>
  <c r="D1747" i="1" s="1"/>
  <c r="E1746" i="1"/>
  <c r="F1747" i="1" s="1"/>
  <c r="O1746" i="1"/>
  <c r="B1746" i="1"/>
  <c r="V1746" i="1"/>
  <c r="U1746" i="1"/>
  <c r="S1745" i="1"/>
  <c r="T1745" i="1" s="1"/>
  <c r="C1746" i="1" s="1"/>
  <c r="P870" i="1"/>
  <c r="H1690" i="1" l="1"/>
  <c r="G1691" i="1"/>
  <c r="K1689" i="1"/>
  <c r="L1689" i="1" s="1"/>
  <c r="M1689" i="1" s="1"/>
  <c r="N1689" i="1" s="1"/>
  <c r="J1690" i="1"/>
  <c r="R870" i="1"/>
  <c r="R871" i="1" s="1"/>
  <c r="B870" i="1"/>
  <c r="E1747" i="1"/>
  <c r="F1748" i="1" s="1"/>
  <c r="B1747" i="1"/>
  <c r="A1748" i="1"/>
  <c r="D1748" i="1" s="1"/>
  <c r="O1747" i="1"/>
  <c r="V1747" i="1"/>
  <c r="U1747" i="1"/>
  <c r="S1746" i="1"/>
  <c r="T1746" i="1" s="1"/>
  <c r="C1747" i="1" s="1"/>
  <c r="H1691" i="1" l="1"/>
  <c r="G1692" i="1"/>
  <c r="K1690" i="1"/>
  <c r="L1690" i="1" s="1"/>
  <c r="M1690" i="1" s="1"/>
  <c r="N1690" i="1" s="1"/>
  <c r="J1691" i="1"/>
  <c r="P871" i="1"/>
  <c r="B871" i="1" s="1"/>
  <c r="V1748" i="1"/>
  <c r="U1748" i="1"/>
  <c r="S1747" i="1"/>
  <c r="T1747" i="1" s="1"/>
  <c r="C1748" i="1" s="1"/>
  <c r="E1748" i="1"/>
  <c r="F1749" i="1" s="1"/>
  <c r="B1748" i="1"/>
  <c r="O1748" i="1"/>
  <c r="A1749" i="1"/>
  <c r="D1749" i="1" s="1"/>
  <c r="R872" i="1"/>
  <c r="P873" i="1" s="1"/>
  <c r="P872" i="1"/>
  <c r="B872" i="1" s="1"/>
  <c r="H1692" i="1" l="1"/>
  <c r="G1693" i="1"/>
  <c r="K1691" i="1"/>
  <c r="L1691" i="1" s="1"/>
  <c r="M1691" i="1" s="1"/>
  <c r="N1691" i="1" s="1"/>
  <c r="J1692" i="1"/>
  <c r="R873" i="1"/>
  <c r="R874" i="1" s="1"/>
  <c r="B873" i="1"/>
  <c r="E1749" i="1"/>
  <c r="F1750" i="1" s="1"/>
  <c r="B1749" i="1"/>
  <c r="A1750" i="1"/>
  <c r="D1750" i="1" s="1"/>
  <c r="O1749" i="1"/>
  <c r="U1749" i="1"/>
  <c r="S1748" i="1"/>
  <c r="T1748" i="1" s="1"/>
  <c r="C1749" i="1" s="1"/>
  <c r="V1749" i="1"/>
  <c r="K1692" i="1" l="1"/>
  <c r="L1692" i="1" s="1"/>
  <c r="M1692" i="1" s="1"/>
  <c r="N1692" i="1" s="1"/>
  <c r="J1693" i="1"/>
  <c r="H1693" i="1"/>
  <c r="G1694" i="1"/>
  <c r="P874" i="1"/>
  <c r="B874" i="1" s="1"/>
  <c r="V1750" i="1"/>
  <c r="U1750" i="1"/>
  <c r="S1749" i="1"/>
  <c r="T1749" i="1" s="1"/>
  <c r="C1750" i="1" s="1"/>
  <c r="O1750" i="1"/>
  <c r="E1750" i="1"/>
  <c r="F1751" i="1" s="1"/>
  <c r="B1750" i="1"/>
  <c r="A1751" i="1"/>
  <c r="D1751" i="1" s="1"/>
  <c r="R875" i="1"/>
  <c r="P875" i="1"/>
  <c r="B875" i="1" s="1"/>
  <c r="H1694" i="1" l="1"/>
  <c r="G1695" i="1"/>
  <c r="K1693" i="1"/>
  <c r="L1693" i="1" s="1"/>
  <c r="M1693" i="1" s="1"/>
  <c r="N1693" i="1" s="1"/>
  <c r="J1694" i="1"/>
  <c r="S1750" i="1"/>
  <c r="T1750" i="1" s="1"/>
  <c r="C1751" i="1" s="1"/>
  <c r="V1751" i="1"/>
  <c r="U1751" i="1"/>
  <c r="A1752" i="1"/>
  <c r="D1752" i="1" s="1"/>
  <c r="O1751" i="1"/>
  <c r="E1751" i="1"/>
  <c r="F1752" i="1" s="1"/>
  <c r="B1751" i="1"/>
  <c r="R876" i="1"/>
  <c r="P876" i="1"/>
  <c r="K1694" i="1" l="1"/>
  <c r="L1694" i="1" s="1"/>
  <c r="M1694" i="1" s="1"/>
  <c r="N1694" i="1" s="1"/>
  <c r="J1695" i="1"/>
  <c r="H1695" i="1"/>
  <c r="G1696" i="1"/>
  <c r="B876" i="1"/>
  <c r="O1752" i="1"/>
  <c r="E1752" i="1"/>
  <c r="F1753" i="1" s="1"/>
  <c r="B1752" i="1"/>
  <c r="A1753" i="1"/>
  <c r="D1753" i="1" s="1"/>
  <c r="V1752" i="1"/>
  <c r="U1752" i="1"/>
  <c r="S1751" i="1"/>
  <c r="T1751" i="1" s="1"/>
  <c r="C1752" i="1" s="1"/>
  <c r="R877" i="1"/>
  <c r="P877" i="1"/>
  <c r="B877" i="1" s="1"/>
  <c r="G1697" i="1" l="1"/>
  <c r="H1696" i="1"/>
  <c r="K1695" i="1"/>
  <c r="L1695" i="1" s="1"/>
  <c r="M1695" i="1" s="1"/>
  <c r="N1695" i="1" s="1"/>
  <c r="J1696" i="1"/>
  <c r="E1753" i="1"/>
  <c r="F1754" i="1" s="1"/>
  <c r="B1753" i="1"/>
  <c r="A1754" i="1"/>
  <c r="D1754" i="1" s="1"/>
  <c r="O1753" i="1"/>
  <c r="U1753" i="1"/>
  <c r="V1753" i="1"/>
  <c r="S1752" i="1"/>
  <c r="T1752" i="1" s="1"/>
  <c r="C1753" i="1" s="1"/>
  <c r="R878" i="1"/>
  <c r="P878" i="1"/>
  <c r="K1696" i="1" l="1"/>
  <c r="L1696" i="1" s="1"/>
  <c r="M1696" i="1" s="1"/>
  <c r="N1696" i="1" s="1"/>
  <c r="J1697" i="1"/>
  <c r="G1698" i="1"/>
  <c r="H1697" i="1"/>
  <c r="B878" i="1"/>
  <c r="V1754" i="1"/>
  <c r="U1754" i="1"/>
  <c r="S1753" i="1"/>
  <c r="T1753" i="1" s="1"/>
  <c r="C1754" i="1" s="1"/>
  <c r="O1754" i="1"/>
  <c r="E1754" i="1"/>
  <c r="F1755" i="1" s="1"/>
  <c r="B1754" i="1"/>
  <c r="A1755" i="1"/>
  <c r="D1755" i="1" s="1"/>
  <c r="R879" i="1"/>
  <c r="P879" i="1"/>
  <c r="B879" i="1" s="1"/>
  <c r="H1698" i="1" l="1"/>
  <c r="G1699" i="1"/>
  <c r="K1697" i="1"/>
  <c r="L1697" i="1" s="1"/>
  <c r="M1697" i="1" s="1"/>
  <c r="N1697" i="1" s="1"/>
  <c r="J1698" i="1"/>
  <c r="V1755" i="1"/>
  <c r="U1755" i="1"/>
  <c r="S1754" i="1"/>
  <c r="T1754" i="1" s="1"/>
  <c r="C1755" i="1" s="1"/>
  <c r="B1755" i="1"/>
  <c r="A1756" i="1"/>
  <c r="D1756" i="1" s="1"/>
  <c r="E1755" i="1"/>
  <c r="F1756" i="1" s="1"/>
  <c r="O1755" i="1"/>
  <c r="R880" i="1"/>
  <c r="P880" i="1"/>
  <c r="K1698" i="1" l="1"/>
  <c r="L1698" i="1" s="1"/>
  <c r="M1698" i="1" s="1"/>
  <c r="N1698" i="1" s="1"/>
  <c r="J1699" i="1"/>
  <c r="H1699" i="1"/>
  <c r="G1700" i="1"/>
  <c r="B880" i="1"/>
  <c r="V1756" i="1"/>
  <c r="U1756" i="1"/>
  <c r="S1755" i="1"/>
  <c r="T1755" i="1" s="1"/>
  <c r="C1756" i="1" s="1"/>
  <c r="E1756" i="1"/>
  <c r="F1757" i="1" s="1"/>
  <c r="A1757" i="1"/>
  <c r="D1757" i="1" s="1"/>
  <c r="B1756" i="1"/>
  <c r="O1756" i="1"/>
  <c r="R881" i="1"/>
  <c r="P881" i="1"/>
  <c r="B881" i="1" s="1"/>
  <c r="H1700" i="1" l="1"/>
  <c r="G1701" i="1"/>
  <c r="K1699" i="1"/>
  <c r="L1699" i="1" s="1"/>
  <c r="M1699" i="1" s="1"/>
  <c r="N1699" i="1" s="1"/>
  <c r="J1700" i="1"/>
  <c r="V1757" i="1"/>
  <c r="U1757" i="1"/>
  <c r="S1756" i="1"/>
  <c r="T1756" i="1" s="1"/>
  <c r="C1757" i="1" s="1"/>
  <c r="O1757" i="1"/>
  <c r="E1757" i="1"/>
  <c r="F1758" i="1" s="1"/>
  <c r="B1757" i="1"/>
  <c r="A1758" i="1"/>
  <c r="D1758" i="1" s="1"/>
  <c r="R882" i="1"/>
  <c r="P882" i="1"/>
  <c r="B882" i="1" s="1"/>
  <c r="K1700" i="1" l="1"/>
  <c r="L1700" i="1" s="1"/>
  <c r="M1700" i="1" s="1"/>
  <c r="N1700" i="1" s="1"/>
  <c r="J1701" i="1"/>
  <c r="H1701" i="1"/>
  <c r="G1702" i="1"/>
  <c r="V1758" i="1"/>
  <c r="U1758" i="1"/>
  <c r="S1757" i="1"/>
  <c r="T1757" i="1" s="1"/>
  <c r="C1758" i="1" s="1"/>
  <c r="E1758" i="1"/>
  <c r="F1759" i="1" s="1"/>
  <c r="B1758" i="1"/>
  <c r="A1759" i="1"/>
  <c r="D1759" i="1" s="1"/>
  <c r="O1758" i="1"/>
  <c r="R883" i="1"/>
  <c r="P883" i="1"/>
  <c r="H1702" i="1" l="1"/>
  <c r="G1703" i="1"/>
  <c r="K1701" i="1"/>
  <c r="L1701" i="1" s="1"/>
  <c r="M1701" i="1" s="1"/>
  <c r="N1701" i="1" s="1"/>
  <c r="J1702" i="1"/>
  <c r="B883" i="1"/>
  <c r="V1759" i="1"/>
  <c r="U1759" i="1"/>
  <c r="S1758" i="1"/>
  <c r="T1758" i="1" s="1"/>
  <c r="C1759" i="1" s="1"/>
  <c r="B1759" i="1"/>
  <c r="O1759" i="1"/>
  <c r="A1760" i="1"/>
  <c r="D1760" i="1" s="1"/>
  <c r="E1759" i="1"/>
  <c r="F1760" i="1" s="1"/>
  <c r="R884" i="1"/>
  <c r="P884" i="1"/>
  <c r="B884" i="1" s="1"/>
  <c r="K1702" i="1" l="1"/>
  <c r="L1702" i="1" s="1"/>
  <c r="M1702" i="1" s="1"/>
  <c r="N1702" i="1" s="1"/>
  <c r="J1703" i="1"/>
  <c r="G1704" i="1"/>
  <c r="H1703" i="1"/>
  <c r="B1760" i="1"/>
  <c r="A1761" i="1"/>
  <c r="D1761" i="1" s="1"/>
  <c r="O1760" i="1"/>
  <c r="E1760" i="1"/>
  <c r="F1761" i="1" s="1"/>
  <c r="V1760" i="1"/>
  <c r="U1760" i="1"/>
  <c r="S1759" i="1"/>
  <c r="T1759" i="1" s="1"/>
  <c r="C1760" i="1" s="1"/>
  <c r="P885" i="1"/>
  <c r="H1704" i="1" l="1"/>
  <c r="G1705" i="1"/>
  <c r="K1703" i="1"/>
  <c r="L1703" i="1" s="1"/>
  <c r="M1703" i="1" s="1"/>
  <c r="N1703" i="1" s="1"/>
  <c r="J1704" i="1"/>
  <c r="R885" i="1"/>
  <c r="P886" i="1" s="1"/>
  <c r="B885" i="1"/>
  <c r="A1762" i="1"/>
  <c r="D1762" i="1" s="1"/>
  <c r="O1761" i="1"/>
  <c r="E1761" i="1"/>
  <c r="F1762" i="1" s="1"/>
  <c r="B1761" i="1"/>
  <c r="V1761" i="1"/>
  <c r="U1761" i="1"/>
  <c r="S1760" i="1"/>
  <c r="T1760" i="1" s="1"/>
  <c r="C1761" i="1" s="1"/>
  <c r="H1705" i="1" l="1"/>
  <c r="G1706" i="1"/>
  <c r="K1704" i="1"/>
  <c r="L1704" i="1" s="1"/>
  <c r="M1704" i="1" s="1"/>
  <c r="N1704" i="1" s="1"/>
  <c r="J1705" i="1"/>
  <c r="R886" i="1"/>
  <c r="R887" i="1" s="1"/>
  <c r="B886" i="1"/>
  <c r="V1762" i="1"/>
  <c r="U1762" i="1"/>
  <c r="S1761" i="1"/>
  <c r="T1761" i="1" s="1"/>
  <c r="C1762" i="1" s="1"/>
  <c r="E1762" i="1"/>
  <c r="F1763" i="1" s="1"/>
  <c r="B1762" i="1"/>
  <c r="A1763" i="1"/>
  <c r="D1763" i="1" s="1"/>
  <c r="O1762" i="1"/>
  <c r="K1705" i="1" l="1"/>
  <c r="L1705" i="1" s="1"/>
  <c r="M1705" i="1" s="1"/>
  <c r="N1705" i="1" s="1"/>
  <c r="J1706" i="1"/>
  <c r="H1706" i="1"/>
  <c r="G1707" i="1"/>
  <c r="P887" i="1"/>
  <c r="B887" i="1" s="1"/>
  <c r="V1763" i="1"/>
  <c r="S1762" i="1"/>
  <c r="T1762" i="1" s="1"/>
  <c r="C1763" i="1" s="1"/>
  <c r="U1763" i="1"/>
  <c r="A1764" i="1"/>
  <c r="D1764" i="1" s="1"/>
  <c r="O1763" i="1"/>
  <c r="E1763" i="1"/>
  <c r="F1764" i="1" s="1"/>
  <c r="B1763" i="1"/>
  <c r="R888" i="1"/>
  <c r="P888" i="1"/>
  <c r="B888" i="1" s="1"/>
  <c r="H1707" i="1" l="1"/>
  <c r="G1708" i="1"/>
  <c r="K1706" i="1"/>
  <c r="L1706" i="1" s="1"/>
  <c r="M1706" i="1" s="1"/>
  <c r="N1706" i="1" s="1"/>
  <c r="J1707" i="1"/>
  <c r="U1764" i="1"/>
  <c r="S1763" i="1"/>
  <c r="T1763" i="1" s="1"/>
  <c r="C1764" i="1" s="1"/>
  <c r="V1764" i="1"/>
  <c r="B1764" i="1"/>
  <c r="A1765" i="1"/>
  <c r="D1765" i="1" s="1"/>
  <c r="O1764" i="1"/>
  <c r="E1764" i="1"/>
  <c r="F1765" i="1" s="1"/>
  <c r="R889" i="1"/>
  <c r="P889" i="1"/>
  <c r="B889" i="1" s="1"/>
  <c r="K1707" i="1" l="1"/>
  <c r="L1707" i="1" s="1"/>
  <c r="M1707" i="1" s="1"/>
  <c r="N1707" i="1" s="1"/>
  <c r="J1708" i="1"/>
  <c r="G1709" i="1"/>
  <c r="H1708" i="1"/>
  <c r="A1766" i="1"/>
  <c r="D1766" i="1" s="1"/>
  <c r="O1765" i="1"/>
  <c r="E1765" i="1"/>
  <c r="F1766" i="1" s="1"/>
  <c r="B1765" i="1"/>
  <c r="V1765" i="1"/>
  <c r="S1764" i="1"/>
  <c r="T1764" i="1" s="1"/>
  <c r="C1765" i="1" s="1"/>
  <c r="U1765" i="1"/>
  <c r="P890" i="1"/>
  <c r="H1709" i="1" l="1"/>
  <c r="G1710" i="1"/>
  <c r="K1708" i="1"/>
  <c r="L1708" i="1" s="1"/>
  <c r="M1708" i="1" s="1"/>
  <c r="N1708" i="1" s="1"/>
  <c r="J1709" i="1"/>
  <c r="R890" i="1"/>
  <c r="P891" i="1" s="1"/>
  <c r="B890" i="1"/>
  <c r="S1765" i="1"/>
  <c r="T1765" i="1" s="1"/>
  <c r="C1766" i="1" s="1"/>
  <c r="V1766" i="1"/>
  <c r="U1766" i="1"/>
  <c r="E1766" i="1"/>
  <c r="F1767" i="1" s="1"/>
  <c r="B1766" i="1"/>
  <c r="A1767" i="1"/>
  <c r="D1767" i="1" s="1"/>
  <c r="O1766" i="1"/>
  <c r="K1709" i="1" l="1"/>
  <c r="L1709" i="1" s="1"/>
  <c r="M1709" i="1" s="1"/>
  <c r="N1709" i="1" s="1"/>
  <c r="J1710" i="1"/>
  <c r="H1710" i="1"/>
  <c r="G1711" i="1"/>
  <c r="R891" i="1"/>
  <c r="P892" i="1" s="1"/>
  <c r="B891" i="1"/>
  <c r="V1767" i="1"/>
  <c r="U1767" i="1"/>
  <c r="S1766" i="1"/>
  <c r="T1766" i="1" s="1"/>
  <c r="C1767" i="1" s="1"/>
  <c r="A1768" i="1"/>
  <c r="D1768" i="1" s="1"/>
  <c r="E1767" i="1"/>
  <c r="F1768" i="1" s="1"/>
  <c r="O1767" i="1"/>
  <c r="B1767" i="1"/>
  <c r="H1711" i="1" l="1"/>
  <c r="G1712" i="1"/>
  <c r="K1710" i="1"/>
  <c r="L1710" i="1" s="1"/>
  <c r="M1710" i="1" s="1"/>
  <c r="N1710" i="1" s="1"/>
  <c r="J1711" i="1"/>
  <c r="R892" i="1"/>
  <c r="P893" i="1" s="1"/>
  <c r="B893" i="1" s="1"/>
  <c r="B892" i="1"/>
  <c r="B1768" i="1"/>
  <c r="A1769" i="1"/>
  <c r="D1769" i="1" s="1"/>
  <c r="O1768" i="1"/>
  <c r="E1768" i="1"/>
  <c r="F1769" i="1" s="1"/>
  <c r="U1768" i="1"/>
  <c r="S1767" i="1"/>
  <c r="T1767" i="1" s="1"/>
  <c r="C1768" i="1" s="1"/>
  <c r="V1768" i="1"/>
  <c r="R893" i="1" l="1"/>
  <c r="R894" i="1" s="1"/>
  <c r="K1711" i="1"/>
  <c r="L1711" i="1" s="1"/>
  <c r="M1711" i="1" s="1"/>
  <c r="N1711" i="1" s="1"/>
  <c r="J1712" i="1"/>
  <c r="G1713" i="1"/>
  <c r="H1712" i="1"/>
  <c r="O1769" i="1"/>
  <c r="E1769" i="1"/>
  <c r="F1770" i="1" s="1"/>
  <c r="B1769" i="1"/>
  <c r="A1770" i="1"/>
  <c r="D1770" i="1" s="1"/>
  <c r="V1769" i="1"/>
  <c r="U1769" i="1"/>
  <c r="S1768" i="1"/>
  <c r="T1768" i="1" s="1"/>
  <c r="C1769" i="1" s="1"/>
  <c r="P894" i="1"/>
  <c r="B894" i="1" s="1"/>
  <c r="K1712" i="1" l="1"/>
  <c r="L1712" i="1" s="1"/>
  <c r="M1712" i="1" s="1"/>
  <c r="N1712" i="1" s="1"/>
  <c r="J1713" i="1"/>
  <c r="H1713" i="1"/>
  <c r="G1714" i="1"/>
  <c r="A1771" i="1"/>
  <c r="D1771" i="1" s="1"/>
  <c r="E1770" i="1"/>
  <c r="F1771" i="1" s="1"/>
  <c r="B1770" i="1"/>
  <c r="O1770" i="1"/>
  <c r="V1770" i="1"/>
  <c r="U1770" i="1"/>
  <c r="S1769" i="1"/>
  <c r="T1769" i="1" s="1"/>
  <c r="C1770" i="1" s="1"/>
  <c r="R895" i="1"/>
  <c r="P895" i="1"/>
  <c r="B895" i="1" s="1"/>
  <c r="G1715" i="1" l="1"/>
  <c r="H1714" i="1"/>
  <c r="K1713" i="1"/>
  <c r="L1713" i="1" s="1"/>
  <c r="M1713" i="1" s="1"/>
  <c r="N1713" i="1" s="1"/>
  <c r="J1714" i="1"/>
  <c r="U1771" i="1"/>
  <c r="S1770" i="1"/>
  <c r="T1770" i="1" s="1"/>
  <c r="C1771" i="1" s="1"/>
  <c r="V1771" i="1"/>
  <c r="A1772" i="1"/>
  <c r="D1772" i="1" s="1"/>
  <c r="O1771" i="1"/>
  <c r="E1771" i="1"/>
  <c r="F1772" i="1" s="1"/>
  <c r="B1771" i="1"/>
  <c r="R896" i="1"/>
  <c r="P896" i="1"/>
  <c r="B896" i="1" s="1"/>
  <c r="K1714" i="1" l="1"/>
  <c r="L1714" i="1" s="1"/>
  <c r="M1714" i="1" s="1"/>
  <c r="N1714" i="1" s="1"/>
  <c r="J1715" i="1"/>
  <c r="H1715" i="1"/>
  <c r="G1716" i="1"/>
  <c r="O1772" i="1"/>
  <c r="E1772" i="1"/>
  <c r="F1773" i="1" s="1"/>
  <c r="B1772" i="1"/>
  <c r="A1773" i="1"/>
  <c r="D1773" i="1" s="1"/>
  <c r="V1772" i="1"/>
  <c r="U1772" i="1"/>
  <c r="S1771" i="1"/>
  <c r="T1771" i="1" s="1"/>
  <c r="C1772" i="1" s="1"/>
  <c r="R897" i="1"/>
  <c r="P897" i="1"/>
  <c r="B897" i="1" s="1"/>
  <c r="G1717" i="1" l="1"/>
  <c r="H1716" i="1"/>
  <c r="K1715" i="1"/>
  <c r="L1715" i="1" s="1"/>
  <c r="M1715" i="1" s="1"/>
  <c r="N1715" i="1" s="1"/>
  <c r="J1716" i="1"/>
  <c r="V1773" i="1"/>
  <c r="U1773" i="1"/>
  <c r="S1772" i="1"/>
  <c r="T1772" i="1" s="1"/>
  <c r="C1773" i="1" s="1"/>
  <c r="E1773" i="1"/>
  <c r="F1774" i="1" s="1"/>
  <c r="B1773" i="1"/>
  <c r="A1774" i="1"/>
  <c r="D1774" i="1" s="1"/>
  <c r="O1773" i="1"/>
  <c r="R898" i="1"/>
  <c r="P898" i="1"/>
  <c r="K1716" i="1" l="1"/>
  <c r="L1716" i="1" s="1"/>
  <c r="M1716" i="1" s="1"/>
  <c r="N1716" i="1" s="1"/>
  <c r="J1717" i="1"/>
  <c r="H1717" i="1"/>
  <c r="G1718" i="1"/>
  <c r="B898" i="1"/>
  <c r="V1774" i="1"/>
  <c r="S1773" i="1"/>
  <c r="T1773" i="1" s="1"/>
  <c r="C1774" i="1" s="1"/>
  <c r="U1774" i="1"/>
  <c r="E1774" i="1"/>
  <c r="F1775" i="1" s="1"/>
  <c r="B1774" i="1"/>
  <c r="A1775" i="1"/>
  <c r="D1775" i="1" s="1"/>
  <c r="O1774" i="1"/>
  <c r="R899" i="1"/>
  <c r="P899" i="1"/>
  <c r="B899" i="1" s="1"/>
  <c r="H1718" i="1" l="1"/>
  <c r="G1719" i="1"/>
  <c r="K1717" i="1"/>
  <c r="L1717" i="1" s="1"/>
  <c r="M1717" i="1" s="1"/>
  <c r="N1717" i="1" s="1"/>
  <c r="J1718" i="1"/>
  <c r="E1775" i="1"/>
  <c r="F1776" i="1" s="1"/>
  <c r="B1775" i="1"/>
  <c r="A1776" i="1"/>
  <c r="D1776" i="1" s="1"/>
  <c r="O1775" i="1"/>
  <c r="V1775" i="1"/>
  <c r="U1775" i="1"/>
  <c r="S1774" i="1"/>
  <c r="T1774" i="1" s="1"/>
  <c r="C1775" i="1" s="1"/>
  <c r="P900" i="1"/>
  <c r="K1718" i="1" l="1"/>
  <c r="L1718" i="1" s="1"/>
  <c r="M1718" i="1" s="1"/>
  <c r="N1718" i="1" s="1"/>
  <c r="J1719" i="1"/>
  <c r="G1720" i="1"/>
  <c r="H1719" i="1"/>
  <c r="R900" i="1"/>
  <c r="R901" i="1" s="1"/>
  <c r="B900" i="1"/>
  <c r="U1776" i="1"/>
  <c r="S1775" i="1"/>
  <c r="T1775" i="1" s="1"/>
  <c r="C1776" i="1" s="1"/>
  <c r="V1776" i="1"/>
  <c r="B1776" i="1"/>
  <c r="A1777" i="1"/>
  <c r="D1777" i="1" s="1"/>
  <c r="O1776" i="1"/>
  <c r="E1776" i="1"/>
  <c r="F1777" i="1" s="1"/>
  <c r="H1720" i="1" l="1"/>
  <c r="G1721" i="1"/>
  <c r="K1719" i="1"/>
  <c r="L1719" i="1" s="1"/>
  <c r="M1719" i="1" s="1"/>
  <c r="N1719" i="1" s="1"/>
  <c r="J1720" i="1"/>
  <c r="P901" i="1"/>
  <c r="B901" i="1" s="1"/>
  <c r="A1778" i="1"/>
  <c r="D1778" i="1" s="1"/>
  <c r="E1777" i="1"/>
  <c r="F1778" i="1" s="1"/>
  <c r="O1777" i="1"/>
  <c r="B1777" i="1"/>
  <c r="V1777" i="1"/>
  <c r="U1777" i="1"/>
  <c r="S1776" i="1"/>
  <c r="T1776" i="1" s="1"/>
  <c r="C1777" i="1" s="1"/>
  <c r="R902" i="1"/>
  <c r="P902" i="1"/>
  <c r="B902" i="1" s="1"/>
  <c r="G1722" i="1" l="1"/>
  <c r="H1721" i="1"/>
  <c r="K1720" i="1"/>
  <c r="L1720" i="1" s="1"/>
  <c r="M1720" i="1" s="1"/>
  <c r="N1720" i="1" s="1"/>
  <c r="J1721" i="1"/>
  <c r="V1778" i="1"/>
  <c r="U1778" i="1"/>
  <c r="S1777" i="1"/>
  <c r="T1777" i="1" s="1"/>
  <c r="C1778" i="1" s="1"/>
  <c r="O1778" i="1"/>
  <c r="A1779" i="1"/>
  <c r="D1779" i="1" s="1"/>
  <c r="E1778" i="1"/>
  <c r="F1779" i="1" s="1"/>
  <c r="B1778" i="1"/>
  <c r="R903" i="1"/>
  <c r="P903" i="1"/>
  <c r="B903" i="1" s="1"/>
  <c r="K1721" i="1" l="1"/>
  <c r="L1721" i="1" s="1"/>
  <c r="M1721" i="1" s="1"/>
  <c r="N1721" i="1" s="1"/>
  <c r="J1722" i="1"/>
  <c r="H1722" i="1"/>
  <c r="G1723" i="1"/>
  <c r="E1779" i="1"/>
  <c r="F1780" i="1" s="1"/>
  <c r="B1779" i="1"/>
  <c r="A1780" i="1"/>
  <c r="D1780" i="1" s="1"/>
  <c r="O1779" i="1"/>
  <c r="V1779" i="1"/>
  <c r="U1779" i="1"/>
  <c r="S1778" i="1"/>
  <c r="T1778" i="1" s="1"/>
  <c r="C1779" i="1" s="1"/>
  <c r="R904" i="1"/>
  <c r="P904" i="1"/>
  <c r="H1723" i="1" l="1"/>
  <c r="G1724" i="1"/>
  <c r="K1722" i="1"/>
  <c r="L1722" i="1" s="1"/>
  <c r="M1722" i="1" s="1"/>
  <c r="N1722" i="1" s="1"/>
  <c r="J1723" i="1"/>
  <c r="B904" i="1"/>
  <c r="V1780" i="1"/>
  <c r="U1780" i="1"/>
  <c r="S1779" i="1"/>
  <c r="T1779" i="1" s="1"/>
  <c r="C1780" i="1" s="1"/>
  <c r="E1780" i="1"/>
  <c r="F1781" i="1" s="1"/>
  <c r="A1781" i="1"/>
  <c r="D1781" i="1" s="1"/>
  <c r="B1780" i="1"/>
  <c r="O1780" i="1"/>
  <c r="R905" i="1"/>
  <c r="P905" i="1"/>
  <c r="B905" i="1" s="1"/>
  <c r="K1723" i="1" l="1"/>
  <c r="L1723" i="1" s="1"/>
  <c r="M1723" i="1" s="1"/>
  <c r="N1723" i="1" s="1"/>
  <c r="J1724" i="1"/>
  <c r="H1724" i="1"/>
  <c r="G1725" i="1"/>
  <c r="O1781" i="1"/>
  <c r="E1781" i="1"/>
  <c r="F1782" i="1" s="1"/>
  <c r="B1781" i="1"/>
  <c r="A1782" i="1"/>
  <c r="D1782" i="1" s="1"/>
  <c r="V1781" i="1"/>
  <c r="U1781" i="1"/>
  <c r="S1780" i="1"/>
  <c r="T1780" i="1" s="1"/>
  <c r="C1781" i="1" s="1"/>
  <c r="R906" i="1"/>
  <c r="P906" i="1"/>
  <c r="G1726" i="1" l="1"/>
  <c r="H1725" i="1"/>
  <c r="K1724" i="1"/>
  <c r="L1724" i="1" s="1"/>
  <c r="M1724" i="1" s="1"/>
  <c r="N1724" i="1" s="1"/>
  <c r="J1725" i="1"/>
  <c r="B906" i="1"/>
  <c r="A1783" i="1"/>
  <c r="D1783" i="1" s="1"/>
  <c r="O1782" i="1"/>
  <c r="E1782" i="1"/>
  <c r="F1783" i="1" s="1"/>
  <c r="B1782" i="1"/>
  <c r="V1782" i="1"/>
  <c r="U1782" i="1"/>
  <c r="S1781" i="1"/>
  <c r="T1781" i="1" s="1"/>
  <c r="C1782" i="1" s="1"/>
  <c r="R907" i="1"/>
  <c r="P907" i="1"/>
  <c r="B907" i="1" s="1"/>
  <c r="K1725" i="1" l="1"/>
  <c r="L1725" i="1" s="1"/>
  <c r="M1725" i="1" s="1"/>
  <c r="N1725" i="1" s="1"/>
  <c r="J1726" i="1"/>
  <c r="H1726" i="1"/>
  <c r="G1727" i="1"/>
  <c r="V1783" i="1"/>
  <c r="U1783" i="1"/>
  <c r="S1782" i="1"/>
  <c r="T1782" i="1" s="1"/>
  <c r="C1783" i="1" s="1"/>
  <c r="E1783" i="1"/>
  <c r="F1784" i="1" s="1"/>
  <c r="A1784" i="1"/>
  <c r="D1784" i="1" s="1"/>
  <c r="O1783" i="1"/>
  <c r="B1783" i="1"/>
  <c r="R908" i="1"/>
  <c r="P908" i="1"/>
  <c r="H1727" i="1" l="1"/>
  <c r="G1728" i="1"/>
  <c r="K1726" i="1"/>
  <c r="L1726" i="1" s="1"/>
  <c r="M1726" i="1" s="1"/>
  <c r="N1726" i="1" s="1"/>
  <c r="J1727" i="1"/>
  <c r="B908" i="1"/>
  <c r="S1783" i="1"/>
  <c r="T1783" i="1" s="1"/>
  <c r="C1784" i="1" s="1"/>
  <c r="V1784" i="1"/>
  <c r="U1784" i="1"/>
  <c r="B1784" i="1"/>
  <c r="A1785" i="1"/>
  <c r="D1785" i="1" s="1"/>
  <c r="O1784" i="1"/>
  <c r="E1784" i="1"/>
  <c r="F1785" i="1" s="1"/>
  <c r="R909" i="1"/>
  <c r="P909" i="1"/>
  <c r="B909" i="1" s="1"/>
  <c r="G1729" i="1" l="1"/>
  <c r="H1728" i="1"/>
  <c r="K1727" i="1"/>
  <c r="L1727" i="1" s="1"/>
  <c r="M1727" i="1" s="1"/>
  <c r="N1727" i="1" s="1"/>
  <c r="J1728" i="1"/>
  <c r="V1785" i="1"/>
  <c r="S1784" i="1"/>
  <c r="T1784" i="1" s="1"/>
  <c r="C1785" i="1" s="1"/>
  <c r="U1785" i="1"/>
  <c r="A1786" i="1"/>
  <c r="D1786" i="1" s="1"/>
  <c r="O1785" i="1"/>
  <c r="E1785" i="1"/>
  <c r="F1786" i="1" s="1"/>
  <c r="B1785" i="1"/>
  <c r="R910" i="1"/>
  <c r="P910" i="1"/>
  <c r="B910" i="1" s="1"/>
  <c r="K1728" i="1" l="1"/>
  <c r="L1728" i="1" s="1"/>
  <c r="M1728" i="1" s="1"/>
  <c r="N1728" i="1" s="1"/>
  <c r="J1729" i="1"/>
  <c r="G1730" i="1"/>
  <c r="H1729" i="1"/>
  <c r="V1786" i="1"/>
  <c r="U1786" i="1"/>
  <c r="S1785" i="1"/>
  <c r="T1785" i="1" s="1"/>
  <c r="C1786" i="1" s="1"/>
  <c r="A1787" i="1"/>
  <c r="D1787" i="1" s="1"/>
  <c r="O1786" i="1"/>
  <c r="E1786" i="1"/>
  <c r="F1787" i="1" s="1"/>
  <c r="B1786" i="1"/>
  <c r="R911" i="1"/>
  <c r="P911" i="1"/>
  <c r="H1730" i="1" l="1"/>
  <c r="G1731" i="1"/>
  <c r="K1729" i="1"/>
  <c r="L1729" i="1" s="1"/>
  <c r="M1729" i="1" s="1"/>
  <c r="N1729" i="1" s="1"/>
  <c r="J1730" i="1"/>
  <c r="B911" i="1"/>
  <c r="V1787" i="1"/>
  <c r="U1787" i="1"/>
  <c r="S1786" i="1"/>
  <c r="T1786" i="1" s="1"/>
  <c r="C1787" i="1" s="1"/>
  <c r="E1787" i="1"/>
  <c r="F1788" i="1" s="1"/>
  <c r="A1788" i="1"/>
  <c r="D1788" i="1" s="1"/>
  <c r="O1787" i="1"/>
  <c r="B1787" i="1"/>
  <c r="R912" i="1"/>
  <c r="P912" i="1"/>
  <c r="B912" i="1" s="1"/>
  <c r="H1731" i="1" l="1"/>
  <c r="G1732" i="1"/>
  <c r="K1730" i="1"/>
  <c r="L1730" i="1" s="1"/>
  <c r="M1730" i="1" s="1"/>
  <c r="N1730" i="1" s="1"/>
  <c r="J1731" i="1"/>
  <c r="V1788" i="1"/>
  <c r="U1788" i="1"/>
  <c r="S1787" i="1"/>
  <c r="T1787" i="1" s="1"/>
  <c r="C1788" i="1" s="1"/>
  <c r="O1788" i="1"/>
  <c r="E1788" i="1"/>
  <c r="F1789" i="1" s="1"/>
  <c r="B1788" i="1"/>
  <c r="A1789" i="1"/>
  <c r="D1789" i="1" s="1"/>
  <c r="R913" i="1"/>
  <c r="P913" i="1"/>
  <c r="K1731" i="1" l="1"/>
  <c r="L1731" i="1" s="1"/>
  <c r="M1731" i="1" s="1"/>
  <c r="N1731" i="1" s="1"/>
  <c r="J1732" i="1"/>
  <c r="H1732" i="1"/>
  <c r="G1733" i="1"/>
  <c r="B913" i="1"/>
  <c r="E1789" i="1"/>
  <c r="F1790" i="1" s="1"/>
  <c r="B1789" i="1"/>
  <c r="A1790" i="1"/>
  <c r="D1790" i="1" s="1"/>
  <c r="O1789" i="1"/>
  <c r="V1789" i="1"/>
  <c r="S1788" i="1"/>
  <c r="T1788" i="1" s="1"/>
  <c r="C1789" i="1" s="1"/>
  <c r="U1789" i="1"/>
  <c r="R914" i="1"/>
  <c r="P914" i="1"/>
  <c r="B914" i="1" s="1"/>
  <c r="H1733" i="1" l="1"/>
  <c r="G1734" i="1"/>
  <c r="K1732" i="1"/>
  <c r="L1732" i="1" s="1"/>
  <c r="M1732" i="1" s="1"/>
  <c r="N1732" i="1" s="1"/>
  <c r="J1733" i="1"/>
  <c r="V1790" i="1"/>
  <c r="U1790" i="1"/>
  <c r="S1789" i="1"/>
  <c r="T1789" i="1" s="1"/>
  <c r="C1790" i="1" s="1"/>
  <c r="A1791" i="1"/>
  <c r="D1791" i="1" s="1"/>
  <c r="O1790" i="1"/>
  <c r="E1790" i="1"/>
  <c r="F1791" i="1" s="1"/>
  <c r="B1790" i="1"/>
  <c r="P915" i="1"/>
  <c r="K1733" i="1" l="1"/>
  <c r="L1733" i="1" s="1"/>
  <c r="M1733" i="1" s="1"/>
  <c r="N1733" i="1" s="1"/>
  <c r="J1734" i="1"/>
  <c r="H1734" i="1"/>
  <c r="G1735" i="1"/>
  <c r="R915" i="1"/>
  <c r="R916" i="1" s="1"/>
  <c r="B915" i="1"/>
  <c r="V1791" i="1"/>
  <c r="U1791" i="1"/>
  <c r="S1790" i="1"/>
  <c r="T1790" i="1" s="1"/>
  <c r="C1791" i="1" s="1"/>
  <c r="B1791" i="1"/>
  <c r="A1792" i="1"/>
  <c r="D1792" i="1" s="1"/>
  <c r="E1791" i="1"/>
  <c r="F1792" i="1" s="1"/>
  <c r="O1791" i="1"/>
  <c r="H1735" i="1" l="1"/>
  <c r="G1736" i="1"/>
  <c r="K1734" i="1"/>
  <c r="L1734" i="1" s="1"/>
  <c r="M1734" i="1" s="1"/>
  <c r="N1734" i="1" s="1"/>
  <c r="J1735" i="1"/>
  <c r="P916" i="1"/>
  <c r="B916" i="1" s="1"/>
  <c r="E1792" i="1"/>
  <c r="F1793" i="1" s="1"/>
  <c r="A1793" i="1"/>
  <c r="D1793" i="1" s="1"/>
  <c r="B1792" i="1"/>
  <c r="O1792" i="1"/>
  <c r="V1792" i="1"/>
  <c r="U1792" i="1"/>
  <c r="S1791" i="1"/>
  <c r="T1791" i="1" s="1"/>
  <c r="C1792" i="1" s="1"/>
  <c r="R917" i="1"/>
  <c r="P917" i="1"/>
  <c r="B917" i="1" s="1"/>
  <c r="K1735" i="1" l="1"/>
  <c r="L1735" i="1" s="1"/>
  <c r="M1735" i="1" s="1"/>
  <c r="N1735" i="1" s="1"/>
  <c r="J1736" i="1"/>
  <c r="G1737" i="1"/>
  <c r="H1736" i="1"/>
  <c r="E1793" i="1"/>
  <c r="F1794" i="1" s="1"/>
  <c r="B1793" i="1"/>
  <c r="A1794" i="1"/>
  <c r="D1794" i="1" s="1"/>
  <c r="O1793" i="1"/>
  <c r="S1792" i="1"/>
  <c r="T1792" i="1" s="1"/>
  <c r="C1793" i="1" s="1"/>
  <c r="V1793" i="1"/>
  <c r="U1793" i="1"/>
  <c r="P918" i="1"/>
  <c r="H1737" i="1" l="1"/>
  <c r="G1738" i="1"/>
  <c r="K1736" i="1"/>
  <c r="L1736" i="1" s="1"/>
  <c r="M1736" i="1" s="1"/>
  <c r="N1736" i="1" s="1"/>
  <c r="J1737" i="1"/>
  <c r="R918" i="1"/>
  <c r="P919" i="1" s="1"/>
  <c r="B918" i="1"/>
  <c r="V1794" i="1"/>
  <c r="U1794" i="1"/>
  <c r="S1793" i="1"/>
  <c r="T1793" i="1" s="1"/>
  <c r="C1794" i="1" s="1"/>
  <c r="O1794" i="1"/>
  <c r="E1794" i="1"/>
  <c r="F1795" i="1" s="1"/>
  <c r="A1795" i="1"/>
  <c r="D1795" i="1" s="1"/>
  <c r="B1794" i="1"/>
  <c r="H1738" i="1" l="1"/>
  <c r="G1739" i="1"/>
  <c r="K1737" i="1"/>
  <c r="L1737" i="1" s="1"/>
  <c r="M1737" i="1" s="1"/>
  <c r="N1737" i="1" s="1"/>
  <c r="J1738" i="1"/>
  <c r="R919" i="1"/>
  <c r="P920" i="1" s="1"/>
  <c r="B919" i="1"/>
  <c r="V1795" i="1"/>
  <c r="U1795" i="1"/>
  <c r="S1794" i="1"/>
  <c r="T1794" i="1" s="1"/>
  <c r="C1795" i="1" s="1"/>
  <c r="B1795" i="1"/>
  <c r="A1796" i="1"/>
  <c r="D1796" i="1" s="1"/>
  <c r="E1795" i="1"/>
  <c r="F1796" i="1" s="1"/>
  <c r="O1795" i="1"/>
  <c r="K1738" i="1" l="1"/>
  <c r="L1738" i="1" s="1"/>
  <c r="M1738" i="1" s="1"/>
  <c r="N1738" i="1" s="1"/>
  <c r="J1739" i="1"/>
  <c r="H1739" i="1"/>
  <c r="G1740" i="1"/>
  <c r="R920" i="1"/>
  <c r="P921" i="1" s="1"/>
  <c r="B921" i="1" s="1"/>
  <c r="B920" i="1"/>
  <c r="B1796" i="1"/>
  <c r="O1796" i="1"/>
  <c r="E1796" i="1"/>
  <c r="V1796" i="1"/>
  <c r="U1796" i="1"/>
  <c r="S1795" i="1"/>
  <c r="T1795" i="1" s="1"/>
  <c r="C1796" i="1" s="1"/>
  <c r="G1741" i="1" l="1"/>
  <c r="H1740" i="1"/>
  <c r="K1739" i="1"/>
  <c r="L1739" i="1" s="1"/>
  <c r="M1739" i="1" s="1"/>
  <c r="N1739" i="1" s="1"/>
  <c r="J1740" i="1"/>
  <c r="R921" i="1"/>
  <c r="R922" i="1" s="1"/>
  <c r="S1796" i="1"/>
  <c r="T1796" i="1" s="1"/>
  <c r="K1740" i="1" l="1"/>
  <c r="L1740" i="1" s="1"/>
  <c r="M1740" i="1" s="1"/>
  <c r="N1740" i="1" s="1"/>
  <c r="J1741" i="1"/>
  <c r="H1741" i="1"/>
  <c r="G1742" i="1"/>
  <c r="P922" i="1"/>
  <c r="B922" i="1" s="1"/>
  <c r="R923" i="1"/>
  <c r="P923" i="1"/>
  <c r="B923" i="1" s="1"/>
  <c r="H1742" i="1" l="1"/>
  <c r="G1743" i="1"/>
  <c r="K1741" i="1"/>
  <c r="L1741" i="1" s="1"/>
  <c r="M1741" i="1" s="1"/>
  <c r="N1741" i="1" s="1"/>
  <c r="J1742" i="1"/>
  <c r="R924" i="1"/>
  <c r="P924" i="1"/>
  <c r="B924" i="1" s="1"/>
  <c r="K1742" i="1" l="1"/>
  <c r="L1742" i="1" s="1"/>
  <c r="M1742" i="1" s="1"/>
  <c r="N1742" i="1" s="1"/>
  <c r="J1743" i="1"/>
  <c r="H1743" i="1"/>
  <c r="G1744" i="1"/>
  <c r="R925" i="1"/>
  <c r="P925" i="1"/>
  <c r="G1745" i="1" l="1"/>
  <c r="H1744" i="1"/>
  <c r="K1743" i="1"/>
  <c r="L1743" i="1" s="1"/>
  <c r="M1743" i="1" s="1"/>
  <c r="N1743" i="1" s="1"/>
  <c r="J1744" i="1"/>
  <c r="B925" i="1"/>
  <c r="R926" i="1"/>
  <c r="P926" i="1"/>
  <c r="B926" i="1" s="1"/>
  <c r="K1744" i="1" l="1"/>
  <c r="L1744" i="1" s="1"/>
  <c r="M1744" i="1" s="1"/>
  <c r="N1744" i="1" s="1"/>
  <c r="J1745" i="1"/>
  <c r="H1745" i="1"/>
  <c r="G1746" i="1"/>
  <c r="R927" i="1"/>
  <c r="P927" i="1"/>
  <c r="H1746" i="1" l="1"/>
  <c r="G1747" i="1"/>
  <c r="K1745" i="1"/>
  <c r="L1745" i="1" s="1"/>
  <c r="M1745" i="1" s="1"/>
  <c r="N1745" i="1" s="1"/>
  <c r="J1746" i="1"/>
  <c r="B927" i="1"/>
  <c r="R928" i="1"/>
  <c r="P928" i="1"/>
  <c r="B928" i="1" s="1"/>
  <c r="K1746" i="1" l="1"/>
  <c r="L1746" i="1" s="1"/>
  <c r="M1746" i="1" s="1"/>
  <c r="N1746" i="1" s="1"/>
  <c r="J1747" i="1"/>
  <c r="H1747" i="1"/>
  <c r="G1748" i="1"/>
  <c r="R929" i="1"/>
  <c r="P929" i="1"/>
  <c r="K1747" i="1" l="1"/>
  <c r="L1747" i="1" s="1"/>
  <c r="M1747" i="1" s="1"/>
  <c r="N1747" i="1" s="1"/>
  <c r="J1748" i="1"/>
  <c r="H1748" i="1"/>
  <c r="G1749" i="1"/>
  <c r="B929" i="1"/>
  <c r="R930" i="1"/>
  <c r="P930" i="1"/>
  <c r="B930" i="1" s="1"/>
  <c r="G1750" i="1" l="1"/>
  <c r="H1749" i="1"/>
  <c r="K1748" i="1"/>
  <c r="L1748" i="1" s="1"/>
  <c r="M1748" i="1" s="1"/>
  <c r="N1748" i="1" s="1"/>
  <c r="J1749" i="1"/>
  <c r="R931" i="1"/>
  <c r="P931" i="1"/>
  <c r="B931" i="1" s="1"/>
  <c r="K1749" i="1" l="1"/>
  <c r="L1749" i="1" s="1"/>
  <c r="M1749" i="1" s="1"/>
  <c r="N1749" i="1" s="1"/>
  <c r="J1750" i="1"/>
  <c r="H1750" i="1"/>
  <c r="G1751" i="1"/>
  <c r="R932" i="1"/>
  <c r="P933" i="1" s="1"/>
  <c r="P932" i="1"/>
  <c r="H1751" i="1" l="1"/>
  <c r="G1752" i="1"/>
  <c r="K1750" i="1"/>
  <c r="L1750" i="1" s="1"/>
  <c r="M1750" i="1" s="1"/>
  <c r="N1750" i="1" s="1"/>
  <c r="J1751" i="1"/>
  <c r="B932" i="1"/>
  <c r="R933" i="1"/>
  <c r="P934" i="1" s="1"/>
  <c r="B934" i="1" s="1"/>
  <c r="B933" i="1"/>
  <c r="K1751" i="1" l="1"/>
  <c r="L1751" i="1" s="1"/>
  <c r="M1751" i="1" s="1"/>
  <c r="N1751" i="1" s="1"/>
  <c r="J1752" i="1"/>
  <c r="G1753" i="1"/>
  <c r="H1752" i="1"/>
  <c r="R934" i="1"/>
  <c r="R935" i="1" s="1"/>
  <c r="H1753" i="1" l="1"/>
  <c r="G1754" i="1"/>
  <c r="K1752" i="1"/>
  <c r="L1752" i="1" s="1"/>
  <c r="M1752" i="1" s="1"/>
  <c r="N1752" i="1" s="1"/>
  <c r="J1753" i="1"/>
  <c r="P935" i="1"/>
  <c r="B935" i="1" s="1"/>
  <c r="R936" i="1"/>
  <c r="P936" i="1"/>
  <c r="K1753" i="1" l="1"/>
  <c r="L1753" i="1" s="1"/>
  <c r="M1753" i="1" s="1"/>
  <c r="N1753" i="1" s="1"/>
  <c r="J1754" i="1"/>
  <c r="H1754" i="1"/>
  <c r="G1755" i="1"/>
  <c r="B936" i="1"/>
  <c r="R937" i="1"/>
  <c r="P937" i="1"/>
  <c r="B937" i="1" s="1"/>
  <c r="H1755" i="1" l="1"/>
  <c r="G1756" i="1"/>
  <c r="K1754" i="1"/>
  <c r="L1754" i="1" s="1"/>
  <c r="M1754" i="1" s="1"/>
  <c r="N1754" i="1" s="1"/>
  <c r="J1755" i="1"/>
  <c r="R938" i="1"/>
  <c r="P938" i="1"/>
  <c r="B938" i="1" s="1"/>
  <c r="K1755" i="1" l="1"/>
  <c r="L1755" i="1" s="1"/>
  <c r="M1755" i="1" s="1"/>
  <c r="N1755" i="1" s="1"/>
  <c r="J1756" i="1"/>
  <c r="H1756" i="1"/>
  <c r="G1757" i="1"/>
  <c r="R939" i="1"/>
  <c r="P939" i="1"/>
  <c r="H1757" i="1" l="1"/>
  <c r="G1758" i="1"/>
  <c r="K1756" i="1"/>
  <c r="L1756" i="1" s="1"/>
  <c r="M1756" i="1" s="1"/>
  <c r="N1756" i="1" s="1"/>
  <c r="J1757" i="1"/>
  <c r="B939" i="1"/>
  <c r="R940" i="1"/>
  <c r="P940" i="1"/>
  <c r="B940" i="1" s="1"/>
  <c r="K1757" i="1" l="1"/>
  <c r="L1757" i="1" s="1"/>
  <c r="M1757" i="1" s="1"/>
  <c r="N1757" i="1" s="1"/>
  <c r="J1758" i="1"/>
  <c r="H1758" i="1"/>
  <c r="G1759" i="1"/>
  <c r="R941" i="1"/>
  <c r="P941" i="1"/>
  <c r="H1759" i="1" l="1"/>
  <c r="G1760" i="1"/>
  <c r="K1758" i="1"/>
  <c r="L1758" i="1" s="1"/>
  <c r="M1758" i="1" s="1"/>
  <c r="N1758" i="1" s="1"/>
  <c r="J1759" i="1"/>
  <c r="B941" i="1"/>
  <c r="R942" i="1"/>
  <c r="P942" i="1"/>
  <c r="B942" i="1" s="1"/>
  <c r="K1759" i="1" l="1"/>
  <c r="L1759" i="1" s="1"/>
  <c r="M1759" i="1" s="1"/>
  <c r="N1759" i="1" s="1"/>
  <c r="J1760" i="1"/>
  <c r="H1760" i="1"/>
  <c r="G1761" i="1"/>
  <c r="R943" i="1"/>
  <c r="P943" i="1"/>
  <c r="H1761" i="1" l="1"/>
  <c r="G1762" i="1"/>
  <c r="K1760" i="1"/>
  <c r="L1760" i="1" s="1"/>
  <c r="M1760" i="1" s="1"/>
  <c r="N1760" i="1" s="1"/>
  <c r="J1761" i="1"/>
  <c r="B943" i="1"/>
  <c r="R944" i="1"/>
  <c r="P944" i="1"/>
  <c r="B944" i="1" s="1"/>
  <c r="K1761" i="1" l="1"/>
  <c r="L1761" i="1" s="1"/>
  <c r="M1761" i="1" s="1"/>
  <c r="N1761" i="1" s="1"/>
  <c r="J1762" i="1"/>
  <c r="H1762" i="1"/>
  <c r="G1763" i="1"/>
  <c r="R945" i="1"/>
  <c r="P945" i="1"/>
  <c r="B945" i="1" s="1"/>
  <c r="H1763" i="1" l="1"/>
  <c r="G1764" i="1"/>
  <c r="K1762" i="1"/>
  <c r="L1762" i="1" s="1"/>
  <c r="M1762" i="1" s="1"/>
  <c r="N1762" i="1" s="1"/>
  <c r="J1763" i="1"/>
  <c r="P946" i="1"/>
  <c r="K1763" i="1" l="1"/>
  <c r="L1763" i="1" s="1"/>
  <c r="M1763" i="1" s="1"/>
  <c r="N1763" i="1" s="1"/>
  <c r="J1764" i="1"/>
  <c r="H1764" i="1"/>
  <c r="G1765" i="1"/>
  <c r="R946" i="1"/>
  <c r="P947" i="1" s="1"/>
  <c r="B946" i="1"/>
  <c r="H1765" i="1" l="1"/>
  <c r="G1766" i="1"/>
  <c r="K1764" i="1"/>
  <c r="L1764" i="1" s="1"/>
  <c r="M1764" i="1" s="1"/>
  <c r="N1764" i="1" s="1"/>
  <c r="J1765" i="1"/>
  <c r="R947" i="1"/>
  <c r="P948" i="1" s="1"/>
  <c r="B947" i="1"/>
  <c r="K1765" i="1" l="1"/>
  <c r="L1765" i="1" s="1"/>
  <c r="M1765" i="1" s="1"/>
  <c r="N1765" i="1" s="1"/>
  <c r="J1766" i="1"/>
  <c r="H1766" i="1"/>
  <c r="G1767" i="1"/>
  <c r="R948" i="1"/>
  <c r="P949" i="1" s="1"/>
  <c r="B948" i="1"/>
  <c r="H1767" i="1" l="1"/>
  <c r="G1768" i="1"/>
  <c r="K1766" i="1"/>
  <c r="L1766" i="1" s="1"/>
  <c r="M1766" i="1" s="1"/>
  <c r="N1766" i="1" s="1"/>
  <c r="J1767" i="1"/>
  <c r="R949" i="1"/>
  <c r="P950" i="1" s="1"/>
  <c r="B949" i="1"/>
  <c r="K1767" i="1" l="1"/>
  <c r="L1767" i="1" s="1"/>
  <c r="M1767" i="1" s="1"/>
  <c r="N1767" i="1" s="1"/>
  <c r="J1768" i="1"/>
  <c r="H1768" i="1"/>
  <c r="G1769" i="1"/>
  <c r="R950" i="1"/>
  <c r="R951" i="1" s="1"/>
  <c r="B950" i="1"/>
  <c r="G1770" i="1" l="1"/>
  <c r="H1769" i="1"/>
  <c r="K1768" i="1"/>
  <c r="L1768" i="1" s="1"/>
  <c r="M1768" i="1" s="1"/>
  <c r="N1768" i="1" s="1"/>
  <c r="J1769" i="1"/>
  <c r="P951" i="1"/>
  <c r="B951" i="1" s="1"/>
  <c r="R952" i="1"/>
  <c r="P952" i="1"/>
  <c r="B952" i="1" s="1"/>
  <c r="K1769" i="1" l="1"/>
  <c r="L1769" i="1" s="1"/>
  <c r="M1769" i="1" s="1"/>
  <c r="N1769" i="1" s="1"/>
  <c r="J1770" i="1"/>
  <c r="H1770" i="1"/>
  <c r="G1771" i="1"/>
  <c r="R953" i="1"/>
  <c r="P953" i="1"/>
  <c r="H1771" i="1" l="1"/>
  <c r="G1772" i="1"/>
  <c r="K1770" i="1"/>
  <c r="L1770" i="1" s="1"/>
  <c r="M1770" i="1" s="1"/>
  <c r="N1770" i="1" s="1"/>
  <c r="J1771" i="1"/>
  <c r="B953" i="1"/>
  <c r="R954" i="1"/>
  <c r="P954" i="1"/>
  <c r="B954" i="1" s="1"/>
  <c r="K1771" i="1" l="1"/>
  <c r="L1771" i="1" s="1"/>
  <c r="M1771" i="1" s="1"/>
  <c r="N1771" i="1" s="1"/>
  <c r="J1772" i="1"/>
  <c r="H1772" i="1"/>
  <c r="G1773" i="1"/>
  <c r="R955" i="1"/>
  <c r="P955" i="1"/>
  <c r="H1773" i="1" l="1"/>
  <c r="G1774" i="1"/>
  <c r="K1772" i="1"/>
  <c r="L1772" i="1" s="1"/>
  <c r="M1772" i="1" s="1"/>
  <c r="N1772" i="1" s="1"/>
  <c r="J1773" i="1"/>
  <c r="B955" i="1"/>
  <c r="R956" i="1"/>
  <c r="P956" i="1"/>
  <c r="B956" i="1" s="1"/>
  <c r="K1773" i="1" l="1"/>
  <c r="L1773" i="1" s="1"/>
  <c r="M1773" i="1" s="1"/>
  <c r="N1773" i="1" s="1"/>
  <c r="J1774" i="1"/>
  <c r="G1775" i="1"/>
  <c r="H1774" i="1"/>
  <c r="R957" i="1"/>
  <c r="P957" i="1"/>
  <c r="H1775" i="1" l="1"/>
  <c r="G1776" i="1"/>
  <c r="K1774" i="1"/>
  <c r="L1774" i="1" s="1"/>
  <c r="M1774" i="1" s="1"/>
  <c r="N1774" i="1" s="1"/>
  <c r="J1775" i="1"/>
  <c r="B957" i="1"/>
  <c r="R958" i="1"/>
  <c r="P958" i="1"/>
  <c r="B958" i="1" s="1"/>
  <c r="K1775" i="1" l="1"/>
  <c r="L1775" i="1" s="1"/>
  <c r="M1775" i="1" s="1"/>
  <c r="N1775" i="1" s="1"/>
  <c r="J1776" i="1"/>
  <c r="H1776" i="1"/>
  <c r="G1777" i="1"/>
  <c r="R959" i="1"/>
  <c r="P959" i="1"/>
  <c r="B959" i="1" s="1"/>
  <c r="G1778" i="1" l="1"/>
  <c r="H1777" i="1"/>
  <c r="K1776" i="1"/>
  <c r="L1776" i="1" s="1"/>
  <c r="M1776" i="1" s="1"/>
  <c r="N1776" i="1" s="1"/>
  <c r="J1777" i="1"/>
  <c r="R960" i="1"/>
  <c r="P960" i="1"/>
  <c r="K1777" i="1" l="1"/>
  <c r="L1777" i="1" s="1"/>
  <c r="M1777" i="1" s="1"/>
  <c r="N1777" i="1" s="1"/>
  <c r="J1778" i="1"/>
  <c r="H1778" i="1"/>
  <c r="G1779" i="1"/>
  <c r="B960" i="1"/>
  <c r="R961" i="1"/>
  <c r="P962" i="1" s="1"/>
  <c r="P961" i="1"/>
  <c r="B961" i="1" s="1"/>
  <c r="H1779" i="1" l="1"/>
  <c r="G1780" i="1"/>
  <c r="K1778" i="1"/>
  <c r="L1778" i="1" s="1"/>
  <c r="M1778" i="1" s="1"/>
  <c r="N1778" i="1" s="1"/>
  <c r="J1779" i="1"/>
  <c r="R962" i="1"/>
  <c r="P963" i="1" s="1"/>
  <c r="B962" i="1"/>
  <c r="K1779" i="1" l="1"/>
  <c r="L1779" i="1" s="1"/>
  <c r="M1779" i="1" s="1"/>
  <c r="N1779" i="1" s="1"/>
  <c r="J1780" i="1"/>
  <c r="H1780" i="1"/>
  <c r="G1781" i="1"/>
  <c r="B963" i="1"/>
  <c r="R963" i="1"/>
  <c r="P964" i="1" s="1"/>
  <c r="B964" i="1" s="1"/>
  <c r="H1781" i="1" l="1"/>
  <c r="G1782" i="1"/>
  <c r="K1780" i="1"/>
  <c r="L1780" i="1" s="1"/>
  <c r="M1780" i="1" s="1"/>
  <c r="N1780" i="1" s="1"/>
  <c r="J1781" i="1"/>
  <c r="R964" i="1"/>
  <c r="P965" i="1" s="1"/>
  <c r="B965" i="1" s="1"/>
  <c r="K1781" i="1" l="1"/>
  <c r="L1781" i="1" s="1"/>
  <c r="M1781" i="1" s="1"/>
  <c r="N1781" i="1" s="1"/>
  <c r="J1782" i="1"/>
  <c r="H1782" i="1"/>
  <c r="G1783" i="1"/>
  <c r="R965" i="1"/>
  <c r="R966" i="1" s="1"/>
  <c r="H1783" i="1" l="1"/>
  <c r="G1784" i="1"/>
  <c r="K1782" i="1"/>
  <c r="L1782" i="1" s="1"/>
  <c r="M1782" i="1" s="1"/>
  <c r="N1782" i="1" s="1"/>
  <c r="J1783" i="1"/>
  <c r="P966" i="1"/>
  <c r="B966" i="1" s="1"/>
  <c r="R967" i="1"/>
  <c r="P967" i="1"/>
  <c r="K1783" i="1" l="1"/>
  <c r="L1783" i="1" s="1"/>
  <c r="M1783" i="1" s="1"/>
  <c r="N1783" i="1" s="1"/>
  <c r="J1784" i="1"/>
  <c r="H1784" i="1"/>
  <c r="G1785" i="1"/>
  <c r="B967" i="1"/>
  <c r="R968" i="1"/>
  <c r="P968" i="1"/>
  <c r="B968" i="1" s="1"/>
  <c r="G1786" i="1" l="1"/>
  <c r="H1785" i="1"/>
  <c r="K1784" i="1"/>
  <c r="L1784" i="1" s="1"/>
  <c r="M1784" i="1" s="1"/>
  <c r="N1784" i="1" s="1"/>
  <c r="J1785" i="1"/>
  <c r="R969" i="1"/>
  <c r="P969" i="1"/>
  <c r="K1785" i="1" l="1"/>
  <c r="L1785" i="1" s="1"/>
  <c r="M1785" i="1" s="1"/>
  <c r="N1785" i="1" s="1"/>
  <c r="J1786" i="1"/>
  <c r="H1786" i="1"/>
  <c r="G1787" i="1"/>
  <c r="B969" i="1"/>
  <c r="R970" i="1"/>
  <c r="P970" i="1"/>
  <c r="B970" i="1" s="1"/>
  <c r="G1788" i="1" l="1"/>
  <c r="H1787" i="1"/>
  <c r="K1786" i="1"/>
  <c r="L1786" i="1" s="1"/>
  <c r="M1786" i="1" s="1"/>
  <c r="N1786" i="1" s="1"/>
  <c r="J1787" i="1"/>
  <c r="R971" i="1"/>
  <c r="P971" i="1"/>
  <c r="K1787" i="1" l="1"/>
  <c r="L1787" i="1" s="1"/>
  <c r="M1787" i="1" s="1"/>
  <c r="N1787" i="1" s="1"/>
  <c r="J1788" i="1"/>
  <c r="H1788" i="1"/>
  <c r="G1789" i="1"/>
  <c r="B971" i="1"/>
  <c r="R972" i="1"/>
  <c r="P972" i="1"/>
  <c r="B972" i="1" s="1"/>
  <c r="H1789" i="1" l="1"/>
  <c r="G1790" i="1"/>
  <c r="K1788" i="1"/>
  <c r="L1788" i="1" s="1"/>
  <c r="M1788" i="1" s="1"/>
  <c r="N1788" i="1" s="1"/>
  <c r="J1789" i="1"/>
  <c r="R973" i="1"/>
  <c r="P973" i="1"/>
  <c r="B973" i="1" s="1"/>
  <c r="K1789" i="1" l="1"/>
  <c r="L1789" i="1" s="1"/>
  <c r="M1789" i="1" s="1"/>
  <c r="N1789" i="1" s="1"/>
  <c r="J1790" i="1"/>
  <c r="H1790" i="1"/>
  <c r="G1791" i="1"/>
  <c r="R974" i="1"/>
  <c r="P974" i="1"/>
  <c r="H1791" i="1" l="1"/>
  <c r="G1792" i="1"/>
  <c r="K1790" i="1"/>
  <c r="L1790" i="1" s="1"/>
  <c r="M1790" i="1" s="1"/>
  <c r="N1790" i="1" s="1"/>
  <c r="J1791" i="1"/>
  <c r="B974" i="1"/>
  <c r="R975" i="1"/>
  <c r="P975" i="1"/>
  <c r="B975" i="1" s="1"/>
  <c r="K1791" i="1" l="1"/>
  <c r="L1791" i="1" s="1"/>
  <c r="M1791" i="1" s="1"/>
  <c r="N1791" i="1" s="1"/>
  <c r="J1792" i="1"/>
  <c r="G1793" i="1"/>
  <c r="H1792" i="1"/>
  <c r="P976" i="1"/>
  <c r="H1793" i="1" l="1"/>
  <c r="G1794" i="1"/>
  <c r="K1792" i="1"/>
  <c r="L1792" i="1" s="1"/>
  <c r="M1792" i="1" s="1"/>
  <c r="N1792" i="1" s="1"/>
  <c r="J1793" i="1"/>
  <c r="R976" i="1"/>
  <c r="P977" i="1" s="1"/>
  <c r="B976" i="1"/>
  <c r="K1793" i="1" l="1"/>
  <c r="L1793" i="1" s="1"/>
  <c r="M1793" i="1" s="1"/>
  <c r="N1793" i="1" s="1"/>
  <c r="J1794" i="1"/>
  <c r="G1795" i="1"/>
  <c r="H1794" i="1"/>
  <c r="R977" i="1"/>
  <c r="P978" i="1" s="1"/>
  <c r="B977" i="1"/>
  <c r="H1795" i="1" l="1"/>
  <c r="G1796" i="1"/>
  <c r="H1796" i="1" s="1"/>
  <c r="K1794" i="1"/>
  <c r="L1794" i="1" s="1"/>
  <c r="M1794" i="1" s="1"/>
  <c r="N1794" i="1" s="1"/>
  <c r="J1795" i="1"/>
  <c r="R978" i="1"/>
  <c r="R979" i="1" s="1"/>
  <c r="B978" i="1"/>
  <c r="K1795" i="1" l="1"/>
  <c r="L1795" i="1" s="1"/>
  <c r="M1795" i="1" s="1"/>
  <c r="N1795" i="1" s="1"/>
  <c r="J1796" i="1"/>
  <c r="K1796" i="1" s="1"/>
  <c r="P979" i="1"/>
  <c r="B979" i="1" s="1"/>
  <c r="R980" i="1"/>
  <c r="P980" i="1"/>
  <c r="B980" i="1" s="1"/>
  <c r="L1796" i="1" l="1"/>
  <c r="M1796" i="1" s="1"/>
  <c r="N1796" i="1" s="1"/>
  <c r="P981" i="1"/>
  <c r="R981" i="1" l="1"/>
  <c r="P982" i="1" s="1"/>
  <c r="B982" i="1" s="1"/>
  <c r="B981" i="1"/>
  <c r="R982" i="1" l="1"/>
  <c r="R983" i="1" s="1"/>
  <c r="P983" i="1" l="1"/>
  <c r="B983" i="1" s="1"/>
  <c r="R984" i="1"/>
  <c r="P984" i="1"/>
  <c r="B984" i="1" s="1"/>
  <c r="R985" i="1" l="1"/>
  <c r="P985" i="1"/>
  <c r="B985" i="1" l="1"/>
  <c r="R986" i="1"/>
  <c r="P986" i="1"/>
  <c r="B986" i="1" s="1"/>
  <c r="R987" i="1" l="1"/>
  <c r="P987" i="1"/>
  <c r="B987" i="1" s="1"/>
  <c r="R988" i="1" l="1"/>
  <c r="P988" i="1"/>
  <c r="B988" i="1" l="1"/>
  <c r="R989" i="1"/>
  <c r="P989" i="1"/>
  <c r="B989" i="1" s="1"/>
  <c r="R990" i="1" l="1"/>
  <c r="P990" i="1"/>
  <c r="B990" i="1" l="1"/>
  <c r="R991" i="1"/>
  <c r="P992" i="1" s="1"/>
  <c r="P991" i="1"/>
  <c r="B991" i="1" s="1"/>
  <c r="R992" i="1" l="1"/>
  <c r="R993" i="1" s="1"/>
  <c r="B992" i="1"/>
  <c r="P993" i="1" l="1"/>
  <c r="B993" i="1" s="1"/>
  <c r="R994" i="1"/>
  <c r="P994" i="1"/>
  <c r="B994" i="1" s="1"/>
  <c r="R995" i="1" l="1"/>
  <c r="P995" i="1"/>
  <c r="B995" i="1" l="1"/>
  <c r="R996" i="1"/>
  <c r="P996" i="1"/>
  <c r="B996" i="1" s="1"/>
  <c r="R997" i="1" l="1"/>
  <c r="P997" i="1"/>
  <c r="B997" i="1" l="1"/>
  <c r="R998" i="1"/>
  <c r="P998" i="1"/>
  <c r="B998" i="1" s="1"/>
  <c r="R999" i="1" l="1"/>
  <c r="P999" i="1"/>
  <c r="B999" i="1" l="1"/>
  <c r="R1000" i="1"/>
  <c r="P1000" i="1"/>
  <c r="B1000" i="1" s="1"/>
  <c r="R1001" i="1" l="1"/>
  <c r="P1001" i="1"/>
  <c r="B1001" i="1" s="1"/>
  <c r="R1002" i="1" l="1"/>
  <c r="P1002" i="1"/>
  <c r="B1002" i="1" l="1"/>
  <c r="R1003" i="1"/>
  <c r="P1003" i="1"/>
  <c r="B1003" i="1" s="1"/>
  <c r="R1004" i="1" l="1"/>
  <c r="P1004" i="1"/>
  <c r="B1004" i="1" l="1"/>
  <c r="R1005" i="1"/>
  <c r="P1005" i="1"/>
  <c r="B1005" i="1" s="1"/>
  <c r="R1006" i="1" l="1"/>
  <c r="P1006" i="1"/>
  <c r="B1006" i="1" l="1"/>
  <c r="R1007" i="1"/>
  <c r="P1007" i="1"/>
  <c r="B1007" i="1" s="1"/>
  <c r="R1008" i="1" l="1"/>
  <c r="P1008" i="1"/>
  <c r="B1008" i="1" s="1"/>
  <c r="P1009" i="1" l="1"/>
  <c r="R1009" i="1" l="1"/>
  <c r="P1010" i="1" s="1"/>
  <c r="B1009" i="1"/>
  <c r="R1010" i="1" l="1"/>
  <c r="R1011" i="1" s="1"/>
  <c r="B1010" i="1"/>
  <c r="P1011" i="1" l="1"/>
  <c r="B1011" i="1" s="1"/>
  <c r="R1012" i="1"/>
  <c r="P1012" i="1"/>
  <c r="B1012" i="1" s="1"/>
  <c r="R1013" i="1" l="1"/>
  <c r="P1013" i="1"/>
  <c r="B1013" i="1" l="1"/>
  <c r="R1014" i="1"/>
  <c r="P1014" i="1"/>
  <c r="B1014" i="1" s="1"/>
  <c r="R1015" i="1" l="1"/>
  <c r="P1015" i="1"/>
  <c r="B1015" i="1" s="1"/>
  <c r="R1016" i="1" l="1"/>
  <c r="P1016" i="1"/>
  <c r="B1016" i="1" l="1"/>
  <c r="R1017" i="1"/>
  <c r="P1017" i="1"/>
  <c r="B1017" i="1" s="1"/>
  <c r="R1018" i="1" l="1"/>
  <c r="P1018" i="1"/>
  <c r="B1018" i="1" l="1"/>
  <c r="R1019" i="1"/>
  <c r="P1019" i="1"/>
  <c r="B1019" i="1" s="1"/>
  <c r="R1020" i="1" l="1"/>
  <c r="P1020" i="1"/>
  <c r="B1020" i="1" l="1"/>
  <c r="R1021" i="1"/>
  <c r="P1021" i="1"/>
  <c r="B1021" i="1" s="1"/>
  <c r="R1022" i="1" l="1"/>
  <c r="P1022" i="1"/>
  <c r="B1022" i="1" s="1"/>
  <c r="R1023" i="1" l="1"/>
  <c r="P1024" i="1" s="1"/>
  <c r="P1023" i="1"/>
  <c r="B1023" i="1" l="1"/>
  <c r="R1024" i="1"/>
  <c r="R1025" i="1" s="1"/>
  <c r="B1024" i="1"/>
  <c r="P1025" i="1" l="1"/>
  <c r="B1025" i="1" s="1"/>
  <c r="R1026" i="1"/>
  <c r="P1026" i="1"/>
  <c r="B1026" i="1" s="1"/>
  <c r="R1027" i="1" l="1"/>
  <c r="P1027" i="1"/>
  <c r="B1027" i="1" l="1"/>
  <c r="R1028" i="1"/>
  <c r="P1028" i="1"/>
  <c r="B1028" i="1" s="1"/>
  <c r="R1029" i="1" l="1"/>
  <c r="P1029" i="1"/>
  <c r="B1029" i="1" s="1"/>
  <c r="R1030" i="1" l="1"/>
  <c r="P1030" i="1"/>
  <c r="B1030" i="1" l="1"/>
  <c r="R1031" i="1"/>
  <c r="P1031" i="1"/>
  <c r="B1031" i="1" s="1"/>
  <c r="R1032" i="1" l="1"/>
  <c r="P1032" i="1"/>
  <c r="B1032" i="1" l="1"/>
  <c r="R1033" i="1"/>
  <c r="P1033" i="1"/>
  <c r="B1033" i="1" s="1"/>
  <c r="R1034" i="1" l="1"/>
  <c r="P1034" i="1"/>
  <c r="B1034" i="1" l="1"/>
  <c r="R1035" i="1"/>
  <c r="P1035" i="1"/>
  <c r="B1035" i="1" s="1"/>
  <c r="R1036" i="1" l="1"/>
  <c r="P1036" i="1"/>
  <c r="B1036" i="1" s="1"/>
  <c r="R1037" i="1" l="1"/>
  <c r="P1037" i="1"/>
  <c r="B1037" i="1" l="1"/>
  <c r="P1038" i="1"/>
  <c r="R1038" i="1" l="1"/>
  <c r="P1039" i="1" s="1"/>
  <c r="B1038" i="1"/>
  <c r="R1039" i="1" l="1"/>
  <c r="P1040" i="1" s="1"/>
  <c r="B1039" i="1"/>
  <c r="R1040" i="1" l="1"/>
  <c r="P1041" i="1" s="1"/>
  <c r="B1040" i="1"/>
  <c r="R1041" i="1" l="1"/>
  <c r="R1042" i="1" s="1"/>
  <c r="B1041" i="1"/>
  <c r="P1042" i="1" l="1"/>
  <c r="B1042" i="1" s="1"/>
  <c r="R1043" i="1"/>
  <c r="P1043" i="1"/>
  <c r="B1043" i="1" s="1"/>
  <c r="P1044" i="1" l="1"/>
  <c r="R1044" i="1" l="1"/>
  <c r="R1045" i="1" s="1"/>
  <c r="B1044" i="1"/>
  <c r="P1045" i="1" l="1"/>
  <c r="B1045" i="1" s="1"/>
  <c r="R1046" i="1"/>
  <c r="P1046" i="1"/>
  <c r="B1046" i="1" l="1"/>
  <c r="R1047" i="1"/>
  <c r="P1047" i="1"/>
  <c r="B1047" i="1" s="1"/>
  <c r="R1048" i="1" l="1"/>
  <c r="P1048" i="1"/>
  <c r="B1048" i="1" l="1"/>
  <c r="R1049" i="1"/>
  <c r="P1049" i="1"/>
  <c r="B1049" i="1" s="1"/>
  <c r="R1050" i="1" l="1"/>
  <c r="P1050" i="1"/>
  <c r="B1050" i="1" s="1"/>
  <c r="R1051" i="1" l="1"/>
  <c r="P1051" i="1"/>
  <c r="B1051" i="1" l="1"/>
  <c r="R1052" i="1"/>
  <c r="P1053" i="1" s="1"/>
  <c r="P1052" i="1"/>
  <c r="B1052" i="1" s="1"/>
  <c r="R1053" i="1" l="1"/>
  <c r="R1054" i="1" s="1"/>
  <c r="B1053" i="1"/>
  <c r="P1054" i="1" l="1"/>
  <c r="B1054" i="1" s="1"/>
  <c r="R1055" i="1"/>
  <c r="P1055" i="1"/>
  <c r="B1055" i="1" s="1"/>
  <c r="R1056" i="1" l="1"/>
  <c r="P1056" i="1"/>
  <c r="B1056" i="1" s="1"/>
  <c r="R1057" i="1" l="1"/>
  <c r="P1057" i="1"/>
  <c r="B1057" i="1" s="1"/>
  <c r="R1058" i="1" l="1"/>
  <c r="P1058" i="1"/>
  <c r="B1058" i="1" l="1"/>
  <c r="R1059" i="1"/>
  <c r="P1059" i="1"/>
  <c r="B1059" i="1" s="1"/>
  <c r="R1060" i="1" l="1"/>
  <c r="P1060" i="1"/>
  <c r="B1060" i="1" l="1"/>
  <c r="R1061" i="1"/>
  <c r="P1061" i="1"/>
  <c r="B1061" i="1" s="1"/>
  <c r="R1062" i="1" l="1"/>
  <c r="P1062" i="1"/>
  <c r="B1062" i="1" l="1"/>
  <c r="R1063" i="1"/>
  <c r="P1063" i="1"/>
  <c r="B1063" i="1" s="1"/>
  <c r="R1064" i="1" l="1"/>
  <c r="P1064" i="1"/>
  <c r="B1064" i="1" s="1"/>
  <c r="R1065" i="1" l="1"/>
  <c r="P1065" i="1"/>
  <c r="B1065" i="1" l="1"/>
  <c r="R1066" i="1"/>
  <c r="P1066" i="1"/>
  <c r="B1066" i="1" s="1"/>
  <c r="R1067" i="1" l="1"/>
  <c r="P1067" i="1"/>
  <c r="B1067" i="1" l="1"/>
  <c r="P1068" i="1"/>
  <c r="R1068" i="1" l="1"/>
  <c r="P1069" i="1" s="1"/>
  <c r="B1068" i="1"/>
  <c r="R1069" i="1" l="1"/>
  <c r="R1070" i="1" s="1"/>
  <c r="B1069" i="1"/>
  <c r="P1070" i="1" l="1"/>
  <c r="B1070" i="1" s="1"/>
  <c r="R1071" i="1"/>
  <c r="P1071" i="1"/>
  <c r="B1071" i="1" s="1"/>
  <c r="P1072" i="1" l="1"/>
  <c r="R1072" i="1" l="1"/>
  <c r="P1073" i="1" s="1"/>
  <c r="B1072" i="1"/>
  <c r="R1073" i="1" l="1"/>
  <c r="R1074" i="1" s="1"/>
  <c r="B1073" i="1"/>
  <c r="P1074" i="1" l="1"/>
  <c r="B1074" i="1" s="1"/>
  <c r="R1075" i="1"/>
  <c r="P1075" i="1"/>
  <c r="B1075" i="1" s="1"/>
  <c r="R1076" i="1" l="1"/>
  <c r="P1076" i="1"/>
  <c r="B1076" i="1" l="1"/>
  <c r="R1077" i="1"/>
  <c r="P1077" i="1"/>
  <c r="B1077" i="1" s="1"/>
  <c r="R1078" i="1" l="1"/>
  <c r="P1078" i="1"/>
  <c r="B1078" i="1" s="1"/>
  <c r="R1079" i="1" l="1"/>
  <c r="P1079" i="1"/>
  <c r="B1079" i="1" l="1"/>
  <c r="R1080" i="1"/>
  <c r="P1080" i="1"/>
  <c r="B1080" i="1" s="1"/>
  <c r="R1081" i="1" l="1"/>
  <c r="P1081" i="1"/>
  <c r="B1081" i="1" l="1"/>
  <c r="R1082" i="1"/>
  <c r="P1082" i="1"/>
  <c r="B1082" i="1" s="1"/>
  <c r="R1083" i="1" l="1"/>
  <c r="P1084" i="1" s="1"/>
  <c r="P1083" i="1"/>
  <c r="B1083" i="1" l="1"/>
  <c r="R1084" i="1"/>
  <c r="R1085" i="1" s="1"/>
  <c r="B1084" i="1"/>
  <c r="P1085" i="1" l="1"/>
  <c r="B1085" i="1" s="1"/>
  <c r="R1086" i="1"/>
  <c r="P1086" i="1"/>
  <c r="B1086" i="1" l="1"/>
  <c r="R1087" i="1"/>
  <c r="P1087" i="1"/>
  <c r="B1087" i="1" s="1"/>
  <c r="R1088" i="1" l="1"/>
  <c r="P1088" i="1"/>
  <c r="B1088" i="1" l="1"/>
  <c r="R1089" i="1"/>
  <c r="P1089" i="1"/>
  <c r="B1089" i="1" s="1"/>
  <c r="R1090" i="1" l="1"/>
  <c r="P1090" i="1"/>
  <c r="B1090" i="1" l="1"/>
  <c r="R1091" i="1"/>
  <c r="P1091" i="1"/>
  <c r="B1091" i="1" s="1"/>
  <c r="R1092" i="1" l="1"/>
  <c r="P1092" i="1"/>
  <c r="B1092" i="1" s="1"/>
  <c r="R1093" i="1" l="1"/>
  <c r="P1093" i="1"/>
  <c r="B1093" i="1" l="1"/>
  <c r="R1094" i="1"/>
  <c r="P1094" i="1"/>
  <c r="B1094" i="1" s="1"/>
  <c r="R1095" i="1" l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s="1"/>
  <c r="R1099" i="1" l="1"/>
  <c r="P1099" i="1"/>
  <c r="B1099" i="1" s="1"/>
  <c r="P1100" i="1" l="1"/>
  <c r="R1100" i="1" l="1"/>
  <c r="P1101" i="1" s="1"/>
  <c r="B1100" i="1"/>
  <c r="R1101" i="1" l="1"/>
  <c r="P1102" i="1" s="1"/>
  <c r="B1101" i="1"/>
  <c r="R1102" i="1" l="1"/>
  <c r="P1103" i="1" s="1"/>
  <c r="B1102" i="1"/>
  <c r="R1103" i="1" l="1"/>
  <c r="P1104" i="1" s="1"/>
  <c r="B1103" i="1"/>
  <c r="R1104" i="1" l="1"/>
  <c r="R1105" i="1" s="1"/>
  <c r="B1104" i="1"/>
  <c r="P1105" i="1" l="1"/>
  <c r="B1105" i="1" s="1"/>
  <c r="R1106" i="1"/>
  <c r="P1106" i="1"/>
  <c r="B1106" i="1" s="1"/>
  <c r="R1107" i="1" l="1"/>
  <c r="P1107" i="1"/>
  <c r="B1107" i="1" l="1"/>
  <c r="R1108" i="1"/>
  <c r="P1108" i="1"/>
  <c r="B1108" i="1" s="1"/>
  <c r="R1109" i="1" l="1"/>
  <c r="P1109" i="1"/>
  <c r="B1109" i="1" l="1"/>
  <c r="R1110" i="1"/>
  <c r="P1110" i="1"/>
  <c r="B1110" i="1" s="1"/>
  <c r="R1111" i="1" l="1"/>
  <c r="P1111" i="1"/>
  <c r="B1111" i="1" l="1"/>
  <c r="R1112" i="1"/>
  <c r="P1112" i="1"/>
  <c r="B1112" i="1" s="1"/>
  <c r="R1113" i="1" l="1"/>
  <c r="P1113" i="1"/>
  <c r="B1113" i="1" s="1"/>
  <c r="R1114" i="1" l="1"/>
  <c r="P1114" i="1"/>
  <c r="B1114" i="1" l="1"/>
  <c r="R1115" i="1"/>
  <c r="P1115" i="1"/>
  <c r="B1115" i="1" s="1"/>
  <c r="R1116" i="1" l="1"/>
  <c r="P1117" i="1" s="1"/>
  <c r="P1116" i="1"/>
  <c r="B1116" i="1" l="1"/>
  <c r="R1117" i="1"/>
  <c r="R1118" i="1" s="1"/>
  <c r="B1117" i="1"/>
  <c r="P1118" i="1" l="1"/>
  <c r="B1118" i="1" s="1"/>
  <c r="R1119" i="1"/>
  <c r="P1119" i="1"/>
  <c r="B1119" i="1" s="1"/>
  <c r="R1120" i="1" l="1"/>
  <c r="P1120" i="1"/>
  <c r="B1120" i="1" s="1"/>
  <c r="R1121" i="1" l="1"/>
  <c r="P1121" i="1"/>
  <c r="B1121" i="1" l="1"/>
  <c r="R1122" i="1"/>
  <c r="P1122" i="1"/>
  <c r="B1122" i="1" s="1"/>
  <c r="R1123" i="1" l="1"/>
  <c r="P1123" i="1"/>
  <c r="B1123" i="1" l="1"/>
  <c r="R1124" i="1"/>
  <c r="P1124" i="1"/>
  <c r="B1124" i="1" s="1"/>
  <c r="R1125" i="1" l="1"/>
  <c r="P1125" i="1"/>
  <c r="B1125" i="1" l="1"/>
  <c r="R1126" i="1"/>
  <c r="P1126" i="1"/>
  <c r="B1126" i="1" s="1"/>
  <c r="R1127" i="1" l="1"/>
  <c r="P1127" i="1"/>
  <c r="B1127" i="1" s="1"/>
  <c r="R1128" i="1" l="1"/>
  <c r="P1128" i="1"/>
  <c r="B1128" i="1" l="1"/>
  <c r="P1129" i="1"/>
  <c r="R1129" i="1" l="1"/>
  <c r="P1130" i="1" s="1"/>
  <c r="B1129" i="1"/>
  <c r="R1130" i="1" l="1"/>
  <c r="P1131" i="1" s="1"/>
  <c r="B1130" i="1"/>
  <c r="R1131" i="1" l="1"/>
  <c r="P1132" i="1" s="1"/>
  <c r="B1131" i="1"/>
  <c r="R1132" i="1" l="1"/>
  <c r="R1133" i="1" s="1"/>
  <c r="B1132" i="1"/>
  <c r="P1133" i="1" l="1"/>
  <c r="B1133" i="1" s="1"/>
  <c r="R1134" i="1"/>
  <c r="P1134" i="1"/>
  <c r="B1134" i="1" s="1"/>
  <c r="R1135" i="1" l="1"/>
  <c r="P1135" i="1"/>
  <c r="B1135" i="1" s="1"/>
  <c r="R1136" i="1" l="1"/>
  <c r="P1136" i="1"/>
  <c r="B1136" i="1" l="1"/>
  <c r="R1137" i="1"/>
  <c r="P1137" i="1"/>
  <c r="B1137" i="1" s="1"/>
  <c r="R1138" i="1" l="1"/>
  <c r="P1138" i="1"/>
  <c r="B1138" i="1" l="1"/>
  <c r="R1139" i="1"/>
  <c r="P1139" i="1"/>
  <c r="B1139" i="1" s="1"/>
  <c r="R1140" i="1" l="1"/>
  <c r="P1140" i="1"/>
  <c r="B1140" i="1" s="1"/>
  <c r="R1141" i="1" l="1"/>
  <c r="P1141" i="1"/>
  <c r="B1141" i="1" s="1"/>
  <c r="R1142" i="1" l="1"/>
  <c r="P1143" i="1" s="1"/>
  <c r="P1142" i="1"/>
  <c r="B1142" i="1" s="1"/>
  <c r="R1143" i="1" l="1"/>
  <c r="R1144" i="1" s="1"/>
  <c r="B1143" i="1"/>
  <c r="P1144" i="1" l="1"/>
  <c r="R1145" i="1"/>
  <c r="P1145" i="1"/>
  <c r="B1145" i="1" s="1"/>
  <c r="B1144" i="1" l="1"/>
  <c r="R1146" i="1"/>
  <c r="P1146" i="1"/>
  <c r="B1146" i="1" s="1"/>
  <c r="R1147" i="1" l="1"/>
  <c r="P1147" i="1"/>
  <c r="B1147" i="1" s="1"/>
  <c r="R1148" i="1" l="1"/>
  <c r="P1148" i="1"/>
  <c r="B1148" i="1" s="1"/>
  <c r="R1149" i="1" l="1"/>
  <c r="P1149" i="1"/>
  <c r="B1149" i="1" l="1"/>
  <c r="R1150" i="1"/>
  <c r="P1150" i="1"/>
  <c r="B1150" i="1" s="1"/>
  <c r="R1151" i="1" l="1"/>
  <c r="P1151" i="1"/>
  <c r="B1151" i="1" l="1"/>
  <c r="R1152" i="1"/>
  <c r="P1152" i="1"/>
  <c r="B1152" i="1" s="1"/>
  <c r="R1153" i="1" l="1"/>
  <c r="P1153" i="1"/>
  <c r="B1153" i="1" l="1"/>
  <c r="R1154" i="1"/>
  <c r="P1154" i="1"/>
  <c r="B1154" i="1" s="1"/>
  <c r="R1155" i="1" l="1"/>
  <c r="P1155" i="1"/>
  <c r="B1155" i="1" s="1"/>
  <c r="R1156" i="1" l="1"/>
  <c r="P1156" i="1"/>
  <c r="B1156" i="1" l="1"/>
  <c r="R1157" i="1"/>
  <c r="P1157" i="1"/>
  <c r="B1157" i="1" s="1"/>
  <c r="R1158" i="1" l="1"/>
  <c r="P1158" i="1"/>
  <c r="B1158" i="1" l="1"/>
  <c r="R1159" i="1"/>
  <c r="P1159" i="1"/>
  <c r="B1159" i="1" s="1"/>
  <c r="P1160" i="1" l="1"/>
  <c r="R1160" i="1" l="1"/>
  <c r="R1161" i="1" s="1"/>
  <c r="B1160" i="1"/>
  <c r="P1161" i="1"/>
  <c r="B1161" i="1" s="1"/>
  <c r="R1162" i="1" l="1"/>
  <c r="P1162" i="1"/>
  <c r="B1162" i="1" s="1"/>
  <c r="P1163" i="1" l="1"/>
  <c r="R1163" i="1" l="1"/>
  <c r="P1164" i="1" s="1"/>
  <c r="B1163" i="1"/>
  <c r="R1164" i="1" l="1"/>
  <c r="R1165" i="1" s="1"/>
  <c r="B1164" i="1"/>
  <c r="P1165" i="1" l="1"/>
  <c r="B1165" i="1" s="1"/>
  <c r="R1166" i="1"/>
  <c r="P1166" i="1"/>
  <c r="B1166" i="1" l="1"/>
  <c r="R1167" i="1"/>
  <c r="P1167" i="1"/>
  <c r="B1167" i="1" s="1"/>
  <c r="R1168" i="1" l="1"/>
  <c r="P1168" i="1"/>
  <c r="B1168" i="1" s="1"/>
  <c r="R1169" i="1" l="1"/>
  <c r="P1169" i="1"/>
  <c r="B1169" i="1" s="1"/>
  <c r="R1170" i="1" l="1"/>
  <c r="P1170" i="1"/>
  <c r="B1170" i="1" l="1"/>
  <c r="R1171" i="1"/>
  <c r="P1171" i="1"/>
  <c r="B1171" i="1" s="1"/>
  <c r="R1172" i="1" l="1"/>
  <c r="P1172" i="1"/>
  <c r="B1172" i="1" l="1"/>
  <c r="R1173" i="1"/>
  <c r="P1174" i="1" s="1"/>
  <c r="P1173" i="1"/>
  <c r="B1173" i="1" s="1"/>
  <c r="R1174" i="1" l="1"/>
  <c r="P1175" i="1" s="1"/>
  <c r="B1175" i="1" s="1"/>
  <c r="B1174" i="1"/>
  <c r="R1175" i="1" l="1"/>
  <c r="R1176" i="1" s="1"/>
  <c r="P1176" i="1"/>
  <c r="B1176" i="1" s="1"/>
  <c r="R1177" i="1" l="1"/>
  <c r="P1177" i="1"/>
  <c r="B1177" i="1" l="1"/>
  <c r="R1178" i="1"/>
  <c r="P1178" i="1"/>
  <c r="B1178" i="1" s="1"/>
  <c r="R1179" i="1" l="1"/>
  <c r="P1179" i="1"/>
  <c r="B1179" i="1" l="1"/>
  <c r="R1180" i="1"/>
  <c r="P1180" i="1"/>
  <c r="B1180" i="1" s="1"/>
  <c r="R1181" i="1" l="1"/>
  <c r="P1181" i="1"/>
  <c r="B1181" i="1" l="1"/>
  <c r="R1182" i="1"/>
  <c r="P1182" i="1"/>
  <c r="B1182" i="1" s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l="1"/>
  <c r="R1187" i="1"/>
  <c r="P1187" i="1"/>
  <c r="B1187" i="1" s="1"/>
  <c r="R1188" i="1" l="1"/>
  <c r="P1188" i="1"/>
  <c r="B1188" i="1" l="1"/>
  <c r="R1189" i="1"/>
  <c r="P1189" i="1"/>
  <c r="B1189" i="1" s="1"/>
  <c r="R1190" i="1" l="1"/>
  <c r="P1190" i="1"/>
  <c r="B1190" i="1" s="1"/>
  <c r="P1191" i="1" l="1"/>
  <c r="R1191" i="1" l="1"/>
  <c r="P1192" i="1" s="1"/>
  <c r="B1191" i="1"/>
  <c r="R1192" i="1" l="1"/>
  <c r="P1193" i="1" s="1"/>
  <c r="B1192" i="1"/>
  <c r="R1193" i="1" l="1"/>
  <c r="P1194" i="1" s="1"/>
  <c r="B1193" i="1"/>
  <c r="R1194" i="1" l="1"/>
  <c r="P1195" i="1" s="1"/>
  <c r="B1194" i="1"/>
  <c r="B1195" i="1" l="1"/>
  <c r="R1195" i="1"/>
  <c r="R1196" i="1" s="1"/>
  <c r="P1196" i="1" l="1"/>
  <c r="B1196" i="1" s="1"/>
  <c r="W1195" i="1"/>
  <c r="R1197" i="1"/>
  <c r="P1197" i="1"/>
  <c r="B1197" i="1" s="1"/>
  <c r="P1198" i="1" l="1"/>
  <c r="R1198" i="1" l="1"/>
  <c r="R1199" i="1" s="1"/>
  <c r="B1198" i="1"/>
  <c r="P1199" i="1" l="1"/>
  <c r="B1199" i="1" s="1"/>
  <c r="R1200" i="1"/>
  <c r="P1200" i="1"/>
  <c r="B1200" i="1" l="1"/>
  <c r="R1201" i="1"/>
  <c r="P1201" i="1"/>
  <c r="B1201" i="1" s="1"/>
  <c r="R1202" i="1" l="1"/>
  <c r="P1202" i="1"/>
  <c r="B1202" i="1" l="1"/>
  <c r="R1203" i="1"/>
  <c r="P1203" i="1"/>
  <c r="B1203" i="1" s="1"/>
  <c r="R1204" i="1" l="1"/>
  <c r="P1204" i="1"/>
  <c r="B1204" i="1" s="1"/>
  <c r="R1205" i="1" l="1"/>
  <c r="P1206" i="1" s="1"/>
  <c r="P1205" i="1"/>
  <c r="B1205" i="1" l="1"/>
  <c r="R1206" i="1"/>
  <c r="P1207" i="1" s="1"/>
  <c r="B1207" i="1" s="1"/>
  <c r="B1206" i="1"/>
  <c r="R1207" i="1" l="1"/>
  <c r="R1208" i="1" s="1"/>
  <c r="P1208" i="1" l="1"/>
  <c r="B1208" i="1" s="1"/>
  <c r="R1209" i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l="1"/>
  <c r="R1213" i="1"/>
  <c r="P1213" i="1"/>
  <c r="B1213" i="1" s="1"/>
  <c r="R1214" i="1" l="1"/>
  <c r="P1214" i="1"/>
  <c r="B1214" i="1" l="1"/>
  <c r="R1215" i="1"/>
  <c r="P1215" i="1"/>
  <c r="B1215" i="1" s="1"/>
  <c r="R1216" i="1" l="1"/>
  <c r="P1216" i="1"/>
  <c r="B1216" i="1" l="1"/>
  <c r="R1217" i="1"/>
  <c r="P1217" i="1"/>
  <c r="B1217" i="1" s="1"/>
  <c r="R1218" i="1" l="1"/>
  <c r="P1218" i="1"/>
  <c r="B1218" i="1" s="1"/>
  <c r="R1219" i="1" l="1"/>
  <c r="P1219" i="1"/>
  <c r="B1219" i="1" l="1"/>
  <c r="P1220" i="1"/>
  <c r="R1220" i="1" l="1"/>
  <c r="P1221" i="1" s="1"/>
  <c r="B1220" i="1"/>
  <c r="R1221" i="1" l="1"/>
  <c r="P1222" i="1" s="1"/>
  <c r="B1221" i="1"/>
  <c r="R1222" i="1" l="1"/>
  <c r="P1223" i="1" s="1"/>
  <c r="B1222" i="1"/>
  <c r="R1223" i="1" l="1"/>
  <c r="R1224" i="1" s="1"/>
  <c r="B1223" i="1"/>
  <c r="P1224" i="1" l="1"/>
  <c r="B1224" i="1" s="1"/>
  <c r="R1225" i="1"/>
  <c r="P1225" i="1"/>
  <c r="B1225" i="1" s="1"/>
  <c r="R1226" i="1" l="1"/>
  <c r="P1226" i="1"/>
  <c r="B1226" i="1" l="1"/>
  <c r="R1227" i="1"/>
  <c r="P1227" i="1"/>
  <c r="B1227" i="1" s="1"/>
  <c r="R1228" i="1" l="1"/>
  <c r="P1228" i="1"/>
  <c r="B1228" i="1" l="1"/>
  <c r="R1229" i="1"/>
  <c r="P1229" i="1"/>
  <c r="B1229" i="1" s="1"/>
  <c r="R1230" i="1" l="1"/>
  <c r="P1230" i="1"/>
  <c r="B1230" i="1" s="1"/>
  <c r="R1231" i="1" l="1"/>
  <c r="P1231" i="1"/>
  <c r="B1231" i="1" s="1"/>
  <c r="R1232" i="1" l="1"/>
  <c r="P1232" i="1"/>
  <c r="B1232" i="1" s="1"/>
  <c r="R1233" i="1" l="1"/>
  <c r="P1233" i="1"/>
  <c r="B1233" i="1" l="1"/>
  <c r="R1234" i="1"/>
  <c r="P1235" i="1" s="1"/>
  <c r="P1234" i="1"/>
  <c r="B1234" i="1" s="1"/>
  <c r="R1235" i="1" l="1"/>
  <c r="R1236" i="1" s="1"/>
  <c r="B1235" i="1"/>
  <c r="P1236" i="1" l="1"/>
  <c r="B1236" i="1" s="1"/>
  <c r="R1237" i="1"/>
  <c r="P1237" i="1"/>
  <c r="B1237" i="1" s="1"/>
  <c r="R1238" i="1" l="1"/>
  <c r="P1238" i="1"/>
  <c r="B1238" i="1" s="1"/>
  <c r="R1239" i="1" l="1"/>
  <c r="P1239" i="1"/>
  <c r="B1239" i="1" s="1"/>
  <c r="R1240" i="1" l="1"/>
  <c r="P1240" i="1"/>
  <c r="B1240" i="1" l="1"/>
  <c r="R1241" i="1"/>
  <c r="P1241" i="1"/>
  <c r="B1241" i="1" s="1"/>
  <c r="R1242" i="1" l="1"/>
  <c r="P1242" i="1"/>
  <c r="B1242" i="1" l="1"/>
  <c r="R1243" i="1"/>
  <c r="P1243" i="1"/>
  <c r="B1243" i="1" s="1"/>
  <c r="R1244" i="1" l="1"/>
  <c r="P1244" i="1"/>
  <c r="B1244" i="1" s="1"/>
  <c r="R1245" i="1" l="1"/>
  <c r="P1245" i="1"/>
  <c r="B1245" i="1" s="1"/>
  <c r="R1246" i="1" l="1"/>
  <c r="P1246" i="1"/>
  <c r="B1246" i="1" s="1"/>
  <c r="R1247" i="1" l="1"/>
  <c r="P1247" i="1"/>
  <c r="B1247" i="1" l="1"/>
  <c r="R1248" i="1"/>
  <c r="P1248" i="1"/>
  <c r="B1248" i="1" s="1"/>
  <c r="R1249" i="1" l="1"/>
  <c r="P1249" i="1"/>
  <c r="B1249" i="1" l="1"/>
  <c r="R1250" i="1"/>
  <c r="P1250" i="1"/>
  <c r="B1250" i="1" s="1"/>
  <c r="P1251" i="1" l="1"/>
  <c r="R1251" i="1" l="1"/>
  <c r="P1252" i="1" s="1"/>
  <c r="B1252" i="1" s="1"/>
  <c r="B1251" i="1"/>
  <c r="R1252" i="1" l="1"/>
  <c r="R1253" i="1" s="1"/>
  <c r="W1251" i="1"/>
  <c r="P1253" i="1" l="1"/>
  <c r="B1253" i="1" s="1"/>
  <c r="P1254" i="1"/>
  <c r="R1254" i="1" l="1"/>
  <c r="B1254" i="1"/>
  <c r="P1255" i="1"/>
  <c r="R1255" i="1" l="1"/>
  <c r="R1256" i="1" s="1"/>
  <c r="B1255" i="1"/>
  <c r="P1256" i="1" l="1"/>
  <c r="B1256" i="1"/>
  <c r="R1257" i="1"/>
  <c r="P1257" i="1"/>
  <c r="B1257" i="1" s="1"/>
  <c r="R1258" i="1" l="1"/>
  <c r="P1258" i="1"/>
  <c r="B1258" i="1" l="1"/>
  <c r="R1259" i="1"/>
  <c r="P1259" i="1"/>
  <c r="B1259" i="1" s="1"/>
  <c r="R1260" i="1" l="1"/>
  <c r="P1260" i="1"/>
  <c r="B1260" i="1" s="1"/>
  <c r="R1261" i="1" l="1"/>
  <c r="P1261" i="1"/>
  <c r="B1261" i="1" l="1"/>
  <c r="R1262" i="1"/>
  <c r="P1262" i="1"/>
  <c r="B1262" i="1" s="1"/>
  <c r="R1263" i="1" l="1"/>
  <c r="P1263" i="1"/>
  <c r="B1263" i="1" s="1"/>
  <c r="R1264" i="1" l="1"/>
  <c r="P1265" i="1" s="1"/>
  <c r="P1264" i="1"/>
  <c r="B1264" i="1" l="1"/>
  <c r="R1265" i="1"/>
  <c r="P1266" i="1" s="1"/>
  <c r="B1266" i="1" s="1"/>
  <c r="B1265" i="1"/>
  <c r="R1266" i="1" l="1"/>
  <c r="R1267" i="1" s="1"/>
  <c r="P1267" i="1" l="1"/>
  <c r="B1267" i="1" s="1"/>
  <c r="R1268" i="1"/>
  <c r="P1268" i="1"/>
  <c r="B1268" i="1" l="1"/>
  <c r="R1269" i="1"/>
  <c r="P1269" i="1"/>
  <c r="B1269" i="1" s="1"/>
  <c r="R1270" i="1" l="1"/>
  <c r="P1270" i="1"/>
  <c r="B1270" i="1" l="1"/>
  <c r="R1271" i="1"/>
  <c r="P1271" i="1"/>
  <c r="B1271" i="1" s="1"/>
  <c r="R1272" i="1" l="1"/>
  <c r="P1272" i="1"/>
  <c r="B1272" i="1" l="1"/>
  <c r="R1273" i="1"/>
  <c r="P1273" i="1"/>
  <c r="B1273" i="1" s="1"/>
  <c r="R1274" i="1" l="1"/>
  <c r="P1274" i="1"/>
  <c r="B1274" i="1" s="1"/>
  <c r="R1275" i="1" l="1"/>
  <c r="P1275" i="1"/>
  <c r="B1275" i="1" l="1"/>
  <c r="R1276" i="1"/>
  <c r="P1276" i="1"/>
  <c r="B1276" i="1" s="1"/>
  <c r="R1277" i="1" l="1"/>
  <c r="P1277" i="1"/>
  <c r="B1277" i="1" l="1"/>
  <c r="R1278" i="1"/>
  <c r="P1278" i="1"/>
  <c r="B1278" i="1" s="1"/>
  <c r="R1279" i="1" l="1"/>
  <c r="P1279" i="1"/>
  <c r="B1279" i="1" l="1"/>
  <c r="R1280" i="1"/>
  <c r="P1280" i="1"/>
  <c r="B1280" i="1" s="1"/>
  <c r="R1281" i="1" l="1"/>
  <c r="P1281" i="1"/>
  <c r="B1281" i="1" s="1"/>
  <c r="P1282" i="1" l="1"/>
  <c r="R1282" i="1" l="1"/>
  <c r="B1282" i="1"/>
  <c r="P1283" i="1"/>
  <c r="R1283" i="1" l="1"/>
  <c r="B1283" i="1"/>
  <c r="P1284" i="1"/>
  <c r="R1284" i="1" l="1"/>
  <c r="B1284" i="1"/>
  <c r="P1285" i="1" l="1"/>
  <c r="R1285" i="1" l="1"/>
  <c r="B1285" i="1"/>
  <c r="P1286" i="1" l="1"/>
  <c r="R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R1290" i="1"/>
  <c r="P1290" i="1"/>
  <c r="B1290" i="1" s="1"/>
  <c r="R1291" i="1" l="1"/>
  <c r="P1291" i="1"/>
  <c r="B1291" i="1" l="1"/>
  <c r="R1292" i="1"/>
  <c r="P1292" i="1"/>
  <c r="B1292" i="1" s="1"/>
  <c r="R1293" i="1" l="1"/>
  <c r="P1293" i="1"/>
  <c r="B1293" i="1" l="1"/>
  <c r="R1294" i="1"/>
  <c r="P1294" i="1"/>
  <c r="B1294" i="1" s="1"/>
  <c r="R1295" i="1" l="1"/>
  <c r="P1295" i="1"/>
  <c r="B1295" i="1" s="1"/>
  <c r="R1296" i="1" l="1"/>
  <c r="P1297" i="1" s="1"/>
  <c r="P1296" i="1"/>
  <c r="B1296" i="1" s="1"/>
  <c r="R1297" i="1" l="1"/>
  <c r="R1298" i="1" s="1"/>
  <c r="B1297" i="1"/>
  <c r="P1298" i="1" l="1"/>
  <c r="B1298" i="1" s="1"/>
  <c r="R1299" i="1"/>
  <c r="P1299" i="1"/>
  <c r="B1299" i="1" s="1"/>
  <c r="R1300" i="1" l="1"/>
  <c r="P1300" i="1"/>
  <c r="B1300" i="1" l="1"/>
  <c r="R1301" i="1"/>
  <c r="P1301" i="1"/>
  <c r="B1301" i="1" s="1"/>
  <c r="R1302" i="1" l="1"/>
  <c r="P1302" i="1"/>
  <c r="B1302" i="1" s="1"/>
  <c r="R1303" i="1" l="1"/>
  <c r="P1303" i="1"/>
  <c r="B1303" i="1" l="1"/>
  <c r="R1304" i="1"/>
  <c r="P1304" i="1"/>
  <c r="B1304" i="1" s="1"/>
  <c r="R1305" i="1" l="1"/>
  <c r="P1305" i="1"/>
  <c r="B1305" i="1" l="1"/>
  <c r="R1306" i="1"/>
  <c r="P1306" i="1"/>
  <c r="B1306" i="1" s="1"/>
  <c r="R1307" i="1" l="1"/>
  <c r="P1307" i="1"/>
  <c r="B1307" i="1" l="1"/>
  <c r="R1308" i="1"/>
  <c r="P1308" i="1"/>
  <c r="B1308" i="1" s="1"/>
  <c r="R1309" i="1" l="1"/>
  <c r="P1309" i="1"/>
  <c r="B1309" i="1" s="1"/>
  <c r="R1310" i="1" l="1"/>
  <c r="P1310" i="1"/>
  <c r="B1310" i="1" l="1"/>
  <c r="R1311" i="1"/>
  <c r="P1312" i="1" s="1"/>
  <c r="P1311" i="1"/>
  <c r="B1311" i="1" s="1"/>
  <c r="R1312" i="1" l="1"/>
  <c r="P1313" i="1" s="1"/>
  <c r="B1312" i="1"/>
  <c r="R1313" i="1" l="1"/>
  <c r="P1314" i="1" s="1"/>
  <c r="B1313" i="1"/>
  <c r="R1314" i="1" l="1"/>
  <c r="B1314" i="1"/>
  <c r="R1315" i="1" l="1"/>
  <c r="P1315" i="1"/>
  <c r="B1315" i="1" s="1"/>
  <c r="R1316" i="1" l="1"/>
  <c r="P1317" i="1" s="1"/>
  <c r="P1316" i="1"/>
  <c r="B1316" i="1" s="1"/>
  <c r="R1317" i="1" l="1"/>
  <c r="B1317" i="1"/>
  <c r="R1318" i="1" l="1"/>
  <c r="P1318" i="1"/>
  <c r="B1318" i="1" l="1"/>
  <c r="R1319" i="1"/>
  <c r="P1319" i="1"/>
  <c r="B1319" i="1" s="1"/>
  <c r="R1320" i="1" l="1"/>
  <c r="P1320" i="1"/>
  <c r="B1320" i="1" l="1"/>
  <c r="R1321" i="1"/>
  <c r="P1321" i="1"/>
  <c r="B1321" i="1" s="1"/>
  <c r="R1322" i="1" l="1"/>
  <c r="P1322" i="1"/>
  <c r="B1322" i="1" s="1"/>
  <c r="R1323" i="1" l="1"/>
  <c r="P1323" i="1"/>
  <c r="B1323" i="1" s="1"/>
  <c r="R1324" i="1" l="1"/>
  <c r="P1324" i="1"/>
  <c r="B1324" i="1" l="1"/>
  <c r="R1325" i="1"/>
  <c r="P1325" i="1"/>
  <c r="B1325" i="1" s="1"/>
  <c r="R1326" i="1" l="1"/>
  <c r="P1327" i="1" s="1"/>
  <c r="P1326" i="1"/>
  <c r="B1326" i="1" l="1"/>
  <c r="R1327" i="1"/>
  <c r="B1327" i="1"/>
  <c r="R1328" i="1"/>
  <c r="P1328" i="1"/>
  <c r="B1328" i="1" s="1"/>
  <c r="R1329" i="1" l="1"/>
  <c r="P1329" i="1"/>
  <c r="B1329" i="1" s="1"/>
  <c r="R1330" i="1" l="1"/>
  <c r="P1330" i="1"/>
  <c r="B1330" i="1" s="1"/>
  <c r="R1331" i="1" l="1"/>
  <c r="P1331" i="1"/>
  <c r="B1331" i="1" l="1"/>
  <c r="R1332" i="1"/>
  <c r="P1332" i="1"/>
  <c r="B1332" i="1" s="1"/>
  <c r="R1333" i="1" l="1"/>
  <c r="P1333" i="1"/>
  <c r="B1333" i="1" l="1"/>
  <c r="R1334" i="1"/>
  <c r="P1334" i="1"/>
  <c r="B1334" i="1" s="1"/>
  <c r="R1335" i="1" l="1"/>
  <c r="P1335" i="1"/>
  <c r="B1335" i="1" l="1"/>
  <c r="R1336" i="1"/>
  <c r="P1336" i="1"/>
  <c r="B1336" i="1" s="1"/>
  <c r="R1337" i="1" l="1"/>
  <c r="P1337" i="1"/>
  <c r="B1337" i="1" s="1"/>
  <c r="R1338" i="1" l="1"/>
  <c r="P1338" i="1"/>
  <c r="B1338" i="1" l="1"/>
  <c r="R1339" i="1"/>
  <c r="P1339" i="1"/>
  <c r="B1339" i="1" s="1"/>
  <c r="R1340" i="1" l="1"/>
  <c r="P1340" i="1"/>
  <c r="B1340" i="1" l="1"/>
  <c r="R1341" i="1"/>
  <c r="P1342" i="1" s="1"/>
  <c r="P1341" i="1"/>
  <c r="B1341" i="1" s="1"/>
  <c r="R1342" i="1" l="1"/>
  <c r="B1342" i="1"/>
  <c r="W1342" i="1" l="1"/>
  <c r="R1343" i="1"/>
  <c r="P1343" i="1"/>
  <c r="B1343" i="1" s="1"/>
  <c r="R1344" i="1" l="1"/>
  <c r="P1345" i="1" s="1"/>
  <c r="P1344" i="1"/>
  <c r="B1344" i="1" s="1"/>
  <c r="R1345" i="1" l="1"/>
  <c r="P1346" i="1" s="1"/>
  <c r="B1345" i="1"/>
  <c r="R1346" i="1" l="1"/>
  <c r="B1346" i="1"/>
  <c r="R1347" i="1" l="1"/>
  <c r="P1347" i="1"/>
  <c r="B1347" i="1" l="1"/>
  <c r="R1348" i="1"/>
  <c r="P1348" i="1"/>
  <c r="B1348" i="1" s="1"/>
  <c r="R1349" i="1" l="1"/>
  <c r="P1349" i="1"/>
  <c r="B1349" i="1" l="1"/>
  <c r="R1350" i="1"/>
  <c r="P1350" i="1"/>
  <c r="B1350" i="1" s="1"/>
  <c r="R1351" i="1" l="1"/>
  <c r="P1351" i="1"/>
  <c r="B1351" i="1" s="1"/>
  <c r="R1352" i="1" l="1"/>
  <c r="P1352" i="1"/>
  <c r="B1352" i="1" l="1"/>
  <c r="R1353" i="1"/>
  <c r="P1353" i="1"/>
  <c r="B1353" i="1" s="1"/>
  <c r="R1354" i="1" l="1"/>
  <c r="P1354" i="1"/>
  <c r="B1354" i="1" l="1"/>
  <c r="R1355" i="1"/>
  <c r="P1355" i="1"/>
  <c r="B1355" i="1" s="1"/>
  <c r="R1356" i="1" l="1"/>
  <c r="P1357" i="1" s="1"/>
  <c r="P1356" i="1"/>
  <c r="B1356" i="1" l="1"/>
  <c r="R1357" i="1"/>
  <c r="B1357" i="1"/>
  <c r="R1358" i="1"/>
  <c r="P1358" i="1"/>
  <c r="B1358" i="1" s="1"/>
  <c r="R1359" i="1" l="1"/>
  <c r="P1359" i="1"/>
  <c r="B1359" i="1" l="1"/>
  <c r="R1360" i="1"/>
  <c r="P1360" i="1"/>
  <c r="B1360" i="1" s="1"/>
  <c r="R1361" i="1" l="1"/>
  <c r="P1361" i="1"/>
  <c r="B1361" i="1" l="1"/>
  <c r="R1362" i="1"/>
  <c r="P1362" i="1"/>
  <c r="B1362" i="1" s="1"/>
  <c r="R1363" i="1" l="1"/>
  <c r="P1363" i="1"/>
  <c r="B1363" i="1" l="1"/>
  <c r="R1364" i="1"/>
  <c r="P1364" i="1"/>
  <c r="B1364" i="1" s="1"/>
  <c r="R1365" i="1" l="1"/>
  <c r="P1365" i="1"/>
  <c r="B1365" i="1" s="1"/>
  <c r="R1366" i="1" l="1"/>
  <c r="P1366" i="1"/>
  <c r="B1366" i="1" l="1"/>
  <c r="R1367" i="1"/>
  <c r="P1367" i="1"/>
  <c r="B1367" i="1" s="1"/>
  <c r="R1368" i="1" l="1"/>
  <c r="P1368" i="1"/>
  <c r="B1368" i="1" l="1"/>
  <c r="R1369" i="1"/>
  <c r="P1369" i="1"/>
  <c r="B1369" i="1" s="1"/>
  <c r="R1370" i="1" l="1"/>
  <c r="P1370" i="1"/>
  <c r="B1370" i="1" l="1"/>
  <c r="R1371" i="1"/>
  <c r="P1371" i="1"/>
  <c r="B1371" i="1" s="1"/>
  <c r="R1372" i="1" l="1"/>
  <c r="P1373" i="1" s="1"/>
  <c r="P1372" i="1"/>
  <c r="B1372" i="1" s="1"/>
  <c r="R1373" i="1" l="1"/>
  <c r="P1374" i="1" s="1"/>
  <c r="B1373" i="1"/>
  <c r="R1374" i="1" l="1"/>
  <c r="P1375" i="1" s="1"/>
  <c r="B1374" i="1"/>
  <c r="R1375" i="1" l="1"/>
  <c r="B1375" i="1"/>
  <c r="P1376" i="1" l="1"/>
  <c r="R1376" i="1" l="1"/>
  <c r="B1376" i="1"/>
  <c r="R1377" i="1" l="1"/>
  <c r="P1377" i="1"/>
  <c r="B1377" i="1" l="1"/>
  <c r="R1378" i="1"/>
  <c r="P1378" i="1"/>
  <c r="B1378" i="1" s="1"/>
  <c r="R1379" i="1" l="1"/>
  <c r="P1379" i="1"/>
  <c r="B1379" i="1" s="1"/>
  <c r="R1380" i="1" l="1"/>
  <c r="P1380" i="1"/>
  <c r="B1380" i="1" l="1"/>
  <c r="R1381" i="1"/>
  <c r="P1381" i="1"/>
  <c r="B1381" i="1" s="1"/>
  <c r="R1382" i="1" l="1"/>
  <c r="P1382" i="1"/>
  <c r="B1382" i="1" l="1"/>
  <c r="R1383" i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R1387" i="1" l="1"/>
  <c r="P1388" i="1" s="1"/>
  <c r="P1387" i="1"/>
  <c r="B1387" i="1" l="1"/>
  <c r="R1388" i="1"/>
  <c r="R1389" i="1" s="1"/>
  <c r="B1388" i="1"/>
  <c r="P1389" i="1" l="1"/>
  <c r="B1389" i="1" s="1"/>
  <c r="R1390" i="1"/>
  <c r="P1390" i="1"/>
  <c r="B1390" i="1" s="1"/>
  <c r="R1391" i="1" l="1"/>
  <c r="P1391" i="1"/>
  <c r="B1391" i="1" l="1"/>
  <c r="R1392" i="1"/>
  <c r="P1392" i="1"/>
  <c r="B1392" i="1" s="1"/>
  <c r="R1393" i="1" l="1"/>
  <c r="P1393" i="1"/>
  <c r="B1393" i="1" s="1"/>
  <c r="R1394" i="1" l="1"/>
  <c r="P1394" i="1"/>
  <c r="B1394" i="1" l="1"/>
  <c r="R1395" i="1"/>
  <c r="P1395" i="1"/>
  <c r="B1395" i="1" s="1"/>
  <c r="R1396" i="1" l="1"/>
  <c r="P1396" i="1"/>
  <c r="B1396" i="1" l="1"/>
  <c r="R1397" i="1"/>
  <c r="P1397" i="1"/>
  <c r="B1397" i="1" s="1"/>
  <c r="R1398" i="1" l="1"/>
  <c r="P1398" i="1"/>
  <c r="B1398" i="1" l="1"/>
  <c r="R1399" i="1"/>
  <c r="P1399" i="1"/>
  <c r="B1399" i="1" s="1"/>
  <c r="R1400" i="1" l="1"/>
  <c r="P1400" i="1"/>
  <c r="B1400" i="1" s="1"/>
  <c r="R1401" i="1" l="1"/>
  <c r="P1401" i="1"/>
  <c r="B1401" i="1" l="1"/>
  <c r="R1402" i="1"/>
  <c r="P1402" i="1"/>
  <c r="B1402" i="1" s="1"/>
  <c r="R1403" i="1" l="1"/>
  <c r="P1404" i="1" s="1"/>
  <c r="P1403" i="1"/>
  <c r="B1403" i="1" l="1"/>
  <c r="R1404" i="1"/>
  <c r="P1405" i="1" s="1"/>
  <c r="B1404" i="1"/>
  <c r="R1405" i="1" l="1"/>
  <c r="B1405" i="1"/>
  <c r="R1406" i="1" l="1"/>
  <c r="P1406" i="1"/>
  <c r="P1407" i="1" l="1"/>
  <c r="R1407" i="1"/>
  <c r="P1408" i="1" s="1"/>
  <c r="R1408" i="1" s="1"/>
  <c r="P1409" i="1" s="1"/>
  <c r="R1409" i="1" s="1"/>
  <c r="R1410" i="1" s="1"/>
  <c r="P1410" i="1" l="1"/>
  <c r="R1411" i="1"/>
  <c r="P1411" i="1"/>
  <c r="R1412" i="1" l="1"/>
  <c r="P1412" i="1"/>
  <c r="R1413" i="1" l="1"/>
  <c r="P1413" i="1"/>
  <c r="R1414" i="1" l="1"/>
  <c r="P1414" i="1"/>
  <c r="R1415" i="1" l="1"/>
  <c r="P1415" i="1"/>
  <c r="R1416" i="1" l="1"/>
  <c r="P1416" i="1"/>
  <c r="R1417" i="1" l="1"/>
  <c r="P1418" i="1" s="1"/>
  <c r="R1418" i="1" s="1"/>
  <c r="P1417" i="1"/>
  <c r="R1419" i="1" l="1"/>
  <c r="P1419" i="1"/>
  <c r="R1420" i="1" l="1"/>
  <c r="P1420" i="1"/>
  <c r="R1421" i="1" l="1"/>
  <c r="P1421" i="1"/>
  <c r="R1422" i="1" l="1"/>
  <c r="P1422" i="1"/>
  <c r="R1423" i="1" l="1"/>
  <c r="P1423" i="1"/>
  <c r="R1424" i="1" l="1"/>
  <c r="P1424" i="1"/>
  <c r="R1425" i="1" l="1"/>
  <c r="P1425" i="1"/>
  <c r="R1426" i="1" l="1"/>
  <c r="P1426" i="1"/>
  <c r="R1427" i="1" l="1"/>
  <c r="P1427" i="1"/>
  <c r="R1428" i="1" l="1"/>
  <c r="P1428" i="1"/>
  <c r="R1429" i="1" l="1"/>
  <c r="P1429" i="1"/>
  <c r="R1430" i="1" l="1"/>
  <c r="P1430" i="1"/>
  <c r="R1431" i="1" l="1"/>
  <c r="P1431" i="1"/>
  <c r="R1432" i="1" l="1"/>
  <c r="P1432" i="1"/>
  <c r="R1433" i="1" l="1"/>
  <c r="P1433" i="1"/>
  <c r="R1434" i="1" l="1"/>
  <c r="P1434" i="1"/>
  <c r="R1435" i="1" l="1"/>
  <c r="P1435" i="1"/>
  <c r="P1436" i="1" l="1"/>
  <c r="R1436" i="1" s="1"/>
  <c r="P1437" i="1" l="1"/>
  <c r="R1437" i="1" s="1"/>
  <c r="R1438" i="1" l="1"/>
  <c r="P1438" i="1"/>
  <c r="R1439" i="1" l="1"/>
  <c r="P1439" i="1"/>
  <c r="R1440" i="1" l="1"/>
  <c r="P1440" i="1"/>
  <c r="R1441" i="1" l="1"/>
  <c r="P1441" i="1"/>
  <c r="R1442" i="1" l="1"/>
  <c r="P1442" i="1"/>
  <c r="R1443" i="1" l="1"/>
  <c r="P1443" i="1"/>
  <c r="R1444" i="1" l="1"/>
  <c r="P1444" i="1"/>
  <c r="R1445" i="1" l="1"/>
  <c r="P1445" i="1"/>
  <c r="R1446" i="1" l="1"/>
  <c r="P1446" i="1"/>
  <c r="R1447" i="1" l="1"/>
  <c r="P1447" i="1"/>
  <c r="R1448" i="1" l="1"/>
  <c r="P1448" i="1"/>
  <c r="R1449" i="1" l="1"/>
  <c r="P1449" i="1"/>
  <c r="R1450" i="1" l="1"/>
  <c r="P1451" i="1" s="1"/>
  <c r="R1451" i="1" s="1"/>
  <c r="P1450" i="1"/>
  <c r="R1452" i="1" l="1"/>
  <c r="P1452" i="1"/>
  <c r="R1453" i="1" l="1"/>
  <c r="P1453" i="1"/>
  <c r="R1454" i="1" l="1"/>
  <c r="P1454" i="1"/>
  <c r="R1455" i="1" l="1"/>
  <c r="P1455" i="1"/>
  <c r="R1456" i="1" l="1"/>
  <c r="P1456" i="1"/>
  <c r="R1457" i="1" l="1"/>
  <c r="P1457" i="1"/>
  <c r="R1458" i="1" l="1"/>
  <c r="P1458" i="1"/>
  <c r="R1459" i="1" l="1"/>
  <c r="P1459" i="1"/>
  <c r="R1460" i="1" l="1"/>
  <c r="P1460" i="1"/>
  <c r="R1461" i="1" l="1"/>
  <c r="P1461" i="1"/>
  <c r="R1462" i="1" l="1"/>
  <c r="P1462" i="1"/>
  <c r="R1463" i="1" l="1"/>
  <c r="P1463" i="1"/>
  <c r="R1464" i="1" l="1"/>
  <c r="P1464" i="1"/>
  <c r="P1465" i="1" l="1"/>
  <c r="R1465" i="1" s="1"/>
  <c r="P1466" i="1" l="1"/>
  <c r="R1466" i="1" s="1"/>
  <c r="P1467" i="1" l="1"/>
  <c r="R1467" i="1" s="1"/>
  <c r="P1468" i="1" l="1"/>
  <c r="R1468" i="1" s="1"/>
  <c r="R1469" i="1" l="1"/>
  <c r="P1469" i="1"/>
  <c r="R1470" i="1" l="1"/>
  <c r="P1470" i="1"/>
  <c r="P1471" i="1" l="1"/>
  <c r="R1471" i="1" s="1"/>
  <c r="R1472" i="1" l="1"/>
  <c r="P1472" i="1"/>
  <c r="R1473" i="1" l="1"/>
  <c r="P1473" i="1"/>
  <c r="R1474" i="1" l="1"/>
  <c r="P1474" i="1"/>
  <c r="R1475" i="1" l="1"/>
  <c r="P1475" i="1"/>
  <c r="R1476" i="1" l="1"/>
  <c r="P1476" i="1"/>
  <c r="R1477" i="1" l="1"/>
  <c r="P1477" i="1"/>
  <c r="R1478" i="1" l="1"/>
  <c r="P1478" i="1"/>
  <c r="R1479" i="1" l="1"/>
  <c r="P1480" i="1" s="1"/>
  <c r="R1480" i="1" s="1"/>
  <c r="P1479" i="1"/>
  <c r="R1481" i="1" l="1"/>
  <c r="P1481" i="1"/>
  <c r="R1482" i="1" l="1"/>
  <c r="P1482" i="1"/>
  <c r="R1483" i="1" l="1"/>
  <c r="P1483" i="1"/>
  <c r="R1484" i="1" l="1"/>
  <c r="P1484" i="1"/>
  <c r="R1485" i="1" l="1"/>
  <c r="P1485" i="1"/>
  <c r="R1486" i="1" l="1"/>
  <c r="P1486" i="1"/>
  <c r="R1487" i="1" l="1"/>
  <c r="P1487" i="1"/>
  <c r="R1488" i="1" l="1"/>
  <c r="P1488" i="1"/>
  <c r="R1489" i="1" l="1"/>
  <c r="P1489" i="1"/>
  <c r="R1490" i="1" l="1"/>
  <c r="P1490" i="1"/>
  <c r="R1491" i="1" l="1"/>
  <c r="P1491" i="1"/>
  <c r="R1492" i="1" l="1"/>
  <c r="P1492" i="1"/>
  <c r="R1493" i="1" l="1"/>
  <c r="P1493" i="1"/>
  <c r="R1494" i="1" l="1"/>
  <c r="P1494" i="1"/>
  <c r="P1495" i="1" l="1"/>
  <c r="R1495" i="1" s="1"/>
  <c r="P1496" i="1" l="1"/>
  <c r="R1496" i="1" s="1"/>
  <c r="R1497" i="1" l="1"/>
  <c r="P1497" i="1"/>
  <c r="R1498" i="1" l="1"/>
  <c r="P1498" i="1"/>
  <c r="P1499" i="1" l="1"/>
  <c r="R1499" i="1" s="1"/>
  <c r="P1500" i="1" l="1"/>
  <c r="R1500" i="1" s="1"/>
  <c r="R1501" i="1" l="1"/>
  <c r="P1501" i="1"/>
  <c r="R1502" i="1" l="1"/>
  <c r="P1502" i="1"/>
  <c r="R1503" i="1" l="1"/>
  <c r="P1503" i="1"/>
  <c r="R1504" i="1" l="1"/>
  <c r="P1504" i="1"/>
  <c r="R1505" i="1" l="1"/>
  <c r="P1505" i="1"/>
  <c r="R1506" i="1" l="1"/>
  <c r="P1506" i="1"/>
  <c r="R1507" i="1" l="1"/>
  <c r="P1507" i="1"/>
  <c r="R1508" i="1" l="1"/>
  <c r="P1509" i="1" s="1"/>
  <c r="R1509" i="1" s="1"/>
  <c r="P1508" i="1"/>
  <c r="R1510" i="1" l="1"/>
  <c r="P1510" i="1"/>
  <c r="R1511" i="1" l="1"/>
  <c r="P1511" i="1"/>
  <c r="R1512" i="1" l="1"/>
  <c r="P1512" i="1"/>
  <c r="R1513" i="1" l="1"/>
  <c r="P1513" i="1"/>
  <c r="R1514" i="1" l="1"/>
  <c r="P1514" i="1"/>
  <c r="R1515" i="1" l="1"/>
  <c r="P1515" i="1"/>
  <c r="R1516" i="1" l="1"/>
  <c r="P1516" i="1"/>
  <c r="R1517" i="1" l="1"/>
  <c r="P1517" i="1"/>
  <c r="R1518" i="1" l="1"/>
  <c r="P1518" i="1"/>
  <c r="R1519" i="1" l="1"/>
  <c r="P1519" i="1"/>
  <c r="R1520" i="1" l="1"/>
  <c r="P1520" i="1"/>
  <c r="R1521" i="1" l="1"/>
  <c r="P1521" i="1"/>
  <c r="R1522" i="1" l="1"/>
  <c r="P1522" i="1"/>
  <c r="R1523" i="1" l="1"/>
  <c r="P1523" i="1"/>
  <c r="R1524" i="1" l="1"/>
  <c r="P1524" i="1"/>
  <c r="R1525" i="1" l="1"/>
  <c r="P1525" i="1"/>
  <c r="R1526" i="1" l="1"/>
  <c r="P1526" i="1"/>
  <c r="P1527" i="1" l="1"/>
  <c r="R1527" i="1" s="1"/>
  <c r="P1528" i="1" l="1"/>
  <c r="R1528" i="1" s="1"/>
  <c r="P1529" i="1" l="1"/>
  <c r="R1529" i="1" s="1"/>
  <c r="P1530" i="1" l="1"/>
  <c r="R1530" i="1" s="1"/>
  <c r="R1531" i="1" l="1"/>
  <c r="P1531" i="1"/>
  <c r="R1532" i="1" l="1"/>
  <c r="P1532" i="1"/>
  <c r="R1533" i="1" l="1"/>
  <c r="P1533" i="1"/>
  <c r="R1534" i="1" l="1"/>
  <c r="P1534" i="1"/>
  <c r="R1535" i="1" l="1"/>
  <c r="P1535" i="1"/>
  <c r="R1536" i="1" l="1"/>
  <c r="P1536" i="1"/>
  <c r="R1537" i="1" l="1"/>
  <c r="P1537" i="1"/>
  <c r="R1538" i="1" l="1"/>
  <c r="P1538" i="1"/>
  <c r="R1539" i="1" l="1"/>
  <c r="P1539" i="1"/>
  <c r="R1540" i="1" l="1"/>
  <c r="P1540" i="1"/>
  <c r="R1541" i="1" l="1"/>
  <c r="P1542" i="1" s="1"/>
  <c r="R1542" i="1" s="1"/>
  <c r="P1541" i="1"/>
  <c r="R1543" i="1" l="1"/>
  <c r="P1543" i="1"/>
  <c r="R1544" i="1" l="1"/>
  <c r="P1544" i="1"/>
  <c r="R1545" i="1" l="1"/>
  <c r="P1545" i="1"/>
  <c r="R1546" i="1" l="1"/>
  <c r="P1546" i="1"/>
  <c r="R1547" i="1" l="1"/>
  <c r="P1547" i="1"/>
  <c r="R1548" i="1" l="1"/>
  <c r="P1548" i="1"/>
  <c r="R1549" i="1" l="1"/>
  <c r="P1549" i="1"/>
  <c r="R1550" i="1" l="1"/>
  <c r="P1550" i="1"/>
  <c r="R1551" i="1" l="1"/>
  <c r="P1551" i="1"/>
  <c r="R1552" i="1" l="1"/>
  <c r="P1552" i="1"/>
  <c r="R1553" i="1" l="1"/>
  <c r="P1553" i="1"/>
  <c r="R1554" i="1" l="1"/>
  <c r="P1554" i="1"/>
  <c r="R1555" i="1" l="1"/>
  <c r="P1555" i="1"/>
  <c r="R1556" i="1" l="1"/>
  <c r="P1556" i="1"/>
  <c r="P1557" i="1" l="1"/>
  <c r="R1557" i="1" s="1"/>
  <c r="P1558" i="1" l="1"/>
  <c r="R1558" i="1" s="1"/>
  <c r="P1559" i="1" l="1"/>
  <c r="R1559" i="1" s="1"/>
  <c r="P1560" i="1" l="1"/>
  <c r="R1560" i="1" s="1"/>
  <c r="R1561" i="1" l="1"/>
  <c r="P1561" i="1"/>
  <c r="P1562" i="1" l="1"/>
  <c r="R1562" i="1" s="1"/>
  <c r="R1563" i="1" l="1"/>
  <c r="P1563" i="1"/>
  <c r="R1564" i="1" l="1"/>
  <c r="P1564" i="1"/>
  <c r="R1565" i="1" l="1"/>
  <c r="P1565" i="1"/>
  <c r="R1566" i="1" l="1"/>
  <c r="P1566" i="1"/>
  <c r="R1567" i="1" l="1"/>
  <c r="P1567" i="1"/>
  <c r="R1568" i="1" l="1"/>
  <c r="P1568" i="1"/>
  <c r="R1569" i="1" l="1"/>
  <c r="P1570" i="1" s="1"/>
  <c r="R1570" i="1" s="1"/>
  <c r="P1569" i="1"/>
  <c r="R1571" i="1" l="1"/>
  <c r="P1571" i="1"/>
  <c r="R1572" i="1" l="1"/>
  <c r="P1572" i="1"/>
  <c r="R1573" i="1" l="1"/>
  <c r="P1573" i="1"/>
  <c r="R1574" i="1" l="1"/>
  <c r="P1574" i="1"/>
  <c r="R1575" i="1" l="1"/>
  <c r="P1575" i="1"/>
  <c r="R1576" i="1" l="1"/>
  <c r="P1576" i="1"/>
  <c r="R1577" i="1" l="1"/>
  <c r="P1577" i="1"/>
  <c r="R1578" i="1" l="1"/>
  <c r="P1578" i="1"/>
  <c r="R1579" i="1" l="1"/>
  <c r="P1579" i="1"/>
  <c r="R1580" i="1" l="1"/>
  <c r="P1580" i="1"/>
  <c r="R1581" i="1" l="1"/>
  <c r="P1581" i="1"/>
  <c r="R1582" i="1" l="1"/>
  <c r="P1582" i="1"/>
  <c r="R1583" i="1" l="1"/>
  <c r="P1583" i="1"/>
  <c r="R1584" i="1" l="1"/>
  <c r="P1584" i="1"/>
  <c r="P1585" i="1" l="1"/>
  <c r="R1585" i="1" s="1"/>
  <c r="P1586" i="1" l="1"/>
  <c r="R1586" i="1" s="1"/>
  <c r="P1587" i="1" l="1"/>
  <c r="R1587" i="1" s="1"/>
  <c r="R1588" i="1" l="1"/>
  <c r="P1588" i="1"/>
  <c r="R1589" i="1" l="1"/>
  <c r="P1589" i="1"/>
  <c r="P1590" i="1" l="1"/>
  <c r="R1590" i="1" s="1"/>
  <c r="P1591" i="1" l="1"/>
  <c r="R1591" i="1" s="1"/>
  <c r="P1592" i="1" l="1"/>
  <c r="R1592" i="1" s="1"/>
  <c r="R1593" i="1" l="1"/>
  <c r="P1593" i="1"/>
  <c r="R1594" i="1" l="1"/>
  <c r="P1594" i="1"/>
  <c r="R1595" i="1" l="1"/>
  <c r="P1595" i="1"/>
  <c r="R1596" i="1" l="1"/>
  <c r="P1596" i="1"/>
  <c r="R1597" i="1" l="1"/>
  <c r="P1597" i="1"/>
  <c r="R1598" i="1" l="1"/>
  <c r="P1598" i="1"/>
  <c r="R1599" i="1" l="1"/>
  <c r="P1599" i="1"/>
  <c r="R1600" i="1" l="1"/>
  <c r="P1601" i="1" s="1"/>
  <c r="R1601" i="1" s="1"/>
  <c r="P1600" i="1"/>
  <c r="R1602" i="1" l="1"/>
  <c r="P1602" i="1"/>
  <c r="R1603" i="1" l="1"/>
  <c r="P1603" i="1"/>
  <c r="R1604" i="1" l="1"/>
  <c r="P1604" i="1"/>
  <c r="R1605" i="1" l="1"/>
  <c r="P1605" i="1"/>
  <c r="R1606" i="1" l="1"/>
  <c r="P1606" i="1"/>
  <c r="R1607" i="1" l="1"/>
  <c r="P1607" i="1"/>
  <c r="R1608" i="1" l="1"/>
  <c r="P1608" i="1"/>
  <c r="R1609" i="1" l="1"/>
  <c r="P1609" i="1"/>
  <c r="R1610" i="1" l="1"/>
  <c r="P1610" i="1"/>
  <c r="R1611" i="1" l="1"/>
  <c r="P1611" i="1"/>
  <c r="R1612" i="1" l="1"/>
  <c r="P1612" i="1"/>
  <c r="R1613" i="1" l="1"/>
  <c r="P1613" i="1"/>
  <c r="R1614" i="1" l="1"/>
  <c r="P1614" i="1"/>
  <c r="R1615" i="1" l="1"/>
  <c r="P1615" i="1"/>
  <c r="R1616" i="1" l="1"/>
  <c r="P1616" i="1"/>
  <c r="R1617" i="1" l="1"/>
  <c r="P1617" i="1"/>
  <c r="R1618" i="1" l="1"/>
  <c r="P1618" i="1"/>
  <c r="P1619" i="1" l="1"/>
  <c r="R1619" i="1" s="1"/>
  <c r="P1620" i="1" l="1"/>
  <c r="R1620" i="1" s="1"/>
  <c r="P1621" i="1" l="1"/>
  <c r="R1621" i="1" s="1"/>
  <c r="R1622" i="1" l="1"/>
  <c r="P1622" i="1"/>
  <c r="R1623" i="1" l="1"/>
  <c r="P1623" i="1"/>
  <c r="R1624" i="1" l="1"/>
  <c r="P1624" i="1"/>
  <c r="R1625" i="1" l="1"/>
  <c r="P1625" i="1"/>
  <c r="R1626" i="1" l="1"/>
  <c r="P1626" i="1"/>
  <c r="R1627" i="1" l="1"/>
  <c r="P1627" i="1"/>
  <c r="R1628" i="1" l="1"/>
  <c r="P1628" i="1"/>
  <c r="R1629" i="1" l="1"/>
  <c r="P1629" i="1"/>
  <c r="R1630" i="1" l="1"/>
  <c r="P1630" i="1"/>
  <c r="R1631" i="1" l="1"/>
  <c r="P1631" i="1"/>
  <c r="R1632" i="1" l="1"/>
  <c r="P1633" i="1" s="1"/>
  <c r="R1633" i="1" s="1"/>
  <c r="P1632" i="1"/>
  <c r="R1634" i="1" l="1"/>
  <c r="P1634" i="1"/>
  <c r="R1635" i="1" l="1"/>
  <c r="P1635" i="1"/>
  <c r="R1636" i="1" l="1"/>
  <c r="P1636" i="1"/>
  <c r="R1637" i="1" l="1"/>
  <c r="P1637" i="1"/>
  <c r="R1638" i="1" l="1"/>
  <c r="P1638" i="1"/>
  <c r="R1639" i="1" l="1"/>
  <c r="P1639" i="1"/>
  <c r="R1640" i="1" l="1"/>
  <c r="P1640" i="1"/>
  <c r="R1641" i="1" l="1"/>
  <c r="P1641" i="1"/>
  <c r="R1642" i="1" l="1"/>
  <c r="P1642" i="1"/>
  <c r="R1643" i="1" l="1"/>
  <c r="P1643" i="1"/>
  <c r="R1644" i="1" l="1"/>
  <c r="P1644" i="1"/>
  <c r="R1645" i="1" l="1"/>
  <c r="P1645" i="1"/>
  <c r="P1646" i="1" l="1"/>
  <c r="R1646" i="1" s="1"/>
  <c r="P1647" i="1" l="1"/>
  <c r="R1647" i="1" s="1"/>
  <c r="P1648" i="1" l="1"/>
  <c r="R1648" i="1" s="1"/>
  <c r="P1649" i="1" l="1"/>
  <c r="R1649" i="1" s="1"/>
  <c r="P1650" i="1" l="1"/>
  <c r="R1650" i="1" s="1"/>
  <c r="R1651" i="1" l="1"/>
  <c r="P1651" i="1"/>
  <c r="R1652" i="1" l="1"/>
  <c r="P1652" i="1"/>
  <c r="R1653" i="1" l="1"/>
  <c r="P1653" i="1"/>
  <c r="R1654" i="1" l="1"/>
  <c r="P1654" i="1"/>
  <c r="R1655" i="1" l="1"/>
  <c r="P1655" i="1"/>
  <c r="R1656" i="1" l="1"/>
  <c r="P1656" i="1"/>
  <c r="R1657" i="1" l="1"/>
  <c r="P1657" i="1"/>
  <c r="R1658" i="1" l="1"/>
  <c r="P1658" i="1"/>
  <c r="R1659" i="1" l="1"/>
  <c r="P1659" i="1"/>
  <c r="R1660" i="1" l="1"/>
  <c r="P1660" i="1"/>
  <c r="R1661" i="1" l="1"/>
  <c r="P1662" i="1" s="1"/>
  <c r="R1662" i="1" s="1"/>
  <c r="P1661" i="1"/>
  <c r="R1663" i="1" l="1"/>
  <c r="P1663" i="1"/>
  <c r="R1664" i="1" l="1"/>
  <c r="P1664" i="1"/>
  <c r="R1665" i="1" l="1"/>
  <c r="P1665" i="1"/>
  <c r="R1666" i="1" l="1"/>
  <c r="P1666" i="1"/>
  <c r="R1667" i="1" l="1"/>
  <c r="P1667" i="1"/>
  <c r="R1668" i="1" l="1"/>
  <c r="P1668" i="1"/>
  <c r="R1669" i="1" l="1"/>
  <c r="P1669" i="1"/>
  <c r="R1670" i="1" l="1"/>
  <c r="P1670" i="1"/>
  <c r="R1671" i="1" l="1"/>
  <c r="P1671" i="1"/>
  <c r="R1672" i="1" l="1"/>
  <c r="P1672" i="1"/>
  <c r="R1673" i="1" l="1"/>
  <c r="P1673" i="1"/>
  <c r="R1674" i="1" l="1"/>
  <c r="P1674" i="1"/>
  <c r="R1675" i="1" l="1"/>
  <c r="P1675" i="1"/>
  <c r="R1676" i="1" l="1"/>
  <c r="P1676" i="1"/>
  <c r="R1677" i="1" l="1"/>
  <c r="P1677" i="1"/>
  <c r="P1678" i="1" l="1"/>
  <c r="R1678" i="1" s="1"/>
  <c r="R1679" i="1" l="1"/>
  <c r="P1679" i="1"/>
  <c r="R1680" i="1" l="1"/>
  <c r="P1680" i="1"/>
  <c r="P1681" i="1" l="1"/>
  <c r="R1681" i="1" s="1"/>
  <c r="P1682" i="1" l="1"/>
  <c r="R1682" i="1" s="1"/>
  <c r="R1683" i="1" l="1"/>
  <c r="P1683" i="1"/>
  <c r="R1684" i="1" l="1"/>
  <c r="P1684" i="1"/>
  <c r="R1685" i="1" l="1"/>
  <c r="P1685" i="1"/>
  <c r="R1686" i="1" l="1"/>
  <c r="P1686" i="1"/>
  <c r="R1687" i="1" l="1"/>
  <c r="P1687" i="1"/>
  <c r="R1688" i="1" l="1"/>
  <c r="P1688" i="1"/>
  <c r="R1689" i="1" l="1"/>
  <c r="P1689" i="1"/>
  <c r="R1690" i="1" l="1"/>
  <c r="P1690" i="1"/>
  <c r="R1691" i="1" l="1"/>
  <c r="P1691" i="1"/>
  <c r="R1692" i="1" l="1"/>
  <c r="P1693" i="1" s="1"/>
  <c r="R1693" i="1" s="1"/>
  <c r="P1692" i="1"/>
  <c r="R1694" i="1" l="1"/>
  <c r="P1694" i="1"/>
  <c r="R1695" i="1" l="1"/>
  <c r="P1695" i="1"/>
  <c r="R1696" i="1" l="1"/>
  <c r="P1696" i="1"/>
  <c r="R1697" i="1" l="1"/>
  <c r="P1697" i="1"/>
  <c r="R1698" i="1" l="1"/>
  <c r="P1698" i="1"/>
  <c r="R1699" i="1" l="1"/>
  <c r="P1699" i="1"/>
  <c r="R1700" i="1" l="1"/>
  <c r="P1700" i="1"/>
  <c r="R1701" i="1" l="1"/>
  <c r="P1701" i="1"/>
  <c r="R1702" i="1" l="1"/>
  <c r="P1702" i="1"/>
  <c r="R1703" i="1" l="1"/>
  <c r="P1703" i="1"/>
  <c r="R1704" i="1" l="1"/>
  <c r="P1704" i="1"/>
  <c r="R1705" i="1" l="1"/>
  <c r="P1705" i="1"/>
  <c r="R1706" i="1" l="1"/>
  <c r="P1706" i="1"/>
  <c r="R1707" i="1" l="1"/>
  <c r="P1707" i="1"/>
  <c r="R1708" i="1" l="1"/>
  <c r="P1708" i="1"/>
  <c r="P1709" i="1" l="1"/>
  <c r="R1709" i="1" s="1"/>
  <c r="P1710" i="1" l="1"/>
  <c r="R1710" i="1" s="1"/>
  <c r="R1711" i="1" l="1"/>
  <c r="P1711" i="1"/>
  <c r="R1712" i="1" l="1"/>
  <c r="P1712" i="1"/>
  <c r="R1713" i="1" l="1"/>
  <c r="P1713" i="1"/>
  <c r="R1714" i="1" l="1"/>
  <c r="P1714" i="1"/>
  <c r="R1715" i="1" l="1"/>
  <c r="P1715" i="1"/>
  <c r="R1716" i="1" l="1"/>
  <c r="P1716" i="1"/>
  <c r="R1717" i="1" l="1"/>
  <c r="P1717" i="1"/>
  <c r="R1718" i="1" l="1"/>
  <c r="P1718" i="1"/>
  <c r="R1719" i="1" l="1"/>
  <c r="P1719" i="1"/>
  <c r="R1720" i="1" l="1"/>
  <c r="P1720" i="1"/>
  <c r="R1721" i="1" l="1"/>
  <c r="P1721" i="1"/>
  <c r="R1722" i="1" l="1"/>
  <c r="P1722" i="1"/>
  <c r="R1723" i="1" l="1"/>
  <c r="P1724" i="1" s="1"/>
  <c r="R1724" i="1" s="1"/>
  <c r="P1723" i="1"/>
  <c r="P1725" i="1" l="1"/>
  <c r="R1725" i="1" s="1"/>
  <c r="R1726" i="1" l="1"/>
  <c r="P1726" i="1"/>
  <c r="R1727" i="1" l="1"/>
  <c r="P1727" i="1"/>
  <c r="R1728" i="1" l="1"/>
  <c r="P1728" i="1"/>
  <c r="R1729" i="1" l="1"/>
  <c r="P1729" i="1"/>
  <c r="R1730" i="1" l="1"/>
  <c r="P1730" i="1"/>
  <c r="R1731" i="1" l="1"/>
  <c r="P1731" i="1"/>
  <c r="R1732" i="1" l="1"/>
  <c r="P1732" i="1"/>
  <c r="R1733" i="1" l="1"/>
  <c r="P1733" i="1"/>
  <c r="R1734" i="1" l="1"/>
  <c r="P1734" i="1"/>
  <c r="R1735" i="1" l="1"/>
  <c r="P1735" i="1"/>
  <c r="R1736" i="1" l="1"/>
  <c r="P1736" i="1"/>
  <c r="R1737" i="1" l="1"/>
  <c r="P1737" i="1"/>
  <c r="P1738" i="1" l="1"/>
  <c r="R1738" i="1" s="1"/>
  <c r="P1739" i="1" l="1"/>
  <c r="R1739" i="1" s="1"/>
  <c r="P1740" i="1" l="1"/>
  <c r="R1740" i="1" s="1"/>
  <c r="P1741" i="1" l="1"/>
  <c r="R1741" i="1" s="1"/>
  <c r="R1742" i="1" l="1"/>
  <c r="P1742" i="1"/>
  <c r="R1743" i="1" l="1"/>
  <c r="P1743" i="1"/>
  <c r="R1744" i="1" l="1"/>
  <c r="P1744" i="1"/>
  <c r="R1745" i="1" l="1"/>
  <c r="P1745" i="1"/>
  <c r="R1746" i="1" l="1"/>
  <c r="P1746" i="1"/>
  <c r="R1747" i="1" l="1"/>
  <c r="P1747" i="1"/>
  <c r="R1748" i="1" l="1"/>
  <c r="P1748" i="1"/>
  <c r="R1749" i="1" l="1"/>
  <c r="P1749" i="1"/>
  <c r="R1750" i="1" l="1"/>
  <c r="P1750" i="1"/>
  <c r="R1751" i="1" l="1"/>
  <c r="P1751" i="1"/>
  <c r="R1752" i="1" l="1"/>
  <c r="P1752" i="1"/>
  <c r="R1753" i="1" l="1"/>
  <c r="P1754" i="1" s="1"/>
  <c r="R1754" i="1" s="1"/>
  <c r="P1753" i="1"/>
  <c r="R1755" i="1" l="1"/>
  <c r="P1755" i="1"/>
  <c r="R1756" i="1" l="1"/>
  <c r="P1756" i="1"/>
  <c r="R1757" i="1" l="1"/>
  <c r="P1757" i="1"/>
  <c r="R1758" i="1" l="1"/>
  <c r="P1758" i="1"/>
  <c r="R1759" i="1" l="1"/>
  <c r="P1759" i="1"/>
  <c r="R1760" i="1" l="1"/>
  <c r="P1760" i="1"/>
  <c r="R1761" i="1" l="1"/>
  <c r="P1761" i="1"/>
  <c r="R1762" i="1" l="1"/>
  <c r="P1762" i="1"/>
  <c r="R1763" i="1" l="1"/>
  <c r="P1763" i="1"/>
  <c r="R1764" i="1" l="1"/>
  <c r="P1764" i="1"/>
  <c r="R1765" i="1" l="1"/>
  <c r="P1765" i="1"/>
  <c r="R1766" i="1" l="1"/>
  <c r="P1766" i="1"/>
  <c r="R1767" i="1" l="1"/>
  <c r="P1767" i="1"/>
  <c r="R1768" i="1" l="1"/>
  <c r="P1768" i="1"/>
  <c r="P1769" i="1" l="1"/>
  <c r="R1769" i="1" s="1"/>
  <c r="R1770" i="1" l="1"/>
  <c r="P1770" i="1"/>
  <c r="R1771" i="1" l="1"/>
  <c r="P1771" i="1"/>
  <c r="P1772" i="1" l="1"/>
  <c r="R1772" i="1" s="1"/>
  <c r="P1773" i="1" l="1"/>
  <c r="R1773" i="1" s="1"/>
  <c r="R1774" i="1" l="1"/>
  <c r="P1774" i="1"/>
  <c r="R1775" i="1" l="1"/>
  <c r="P1775" i="1"/>
  <c r="R1776" i="1" l="1"/>
  <c r="P1776" i="1"/>
  <c r="R1777" i="1" l="1"/>
  <c r="P1777" i="1"/>
  <c r="R1778" i="1" l="1"/>
  <c r="P1778" i="1"/>
  <c r="R1779" i="1" l="1"/>
  <c r="P1779" i="1"/>
  <c r="R1780" i="1" l="1"/>
  <c r="P1780" i="1"/>
  <c r="R1781" i="1" l="1"/>
  <c r="P1781" i="1"/>
  <c r="R1782" i="1" l="1"/>
  <c r="P1782" i="1"/>
  <c r="R1783" i="1" l="1"/>
  <c r="P1783" i="1"/>
  <c r="P1784" i="1" l="1"/>
  <c r="R1784" i="1" s="1"/>
  <c r="R1785" i="1" l="1"/>
  <c r="P1785" i="1"/>
  <c r="R1786" i="1" l="1"/>
  <c r="P1786" i="1"/>
  <c r="R1787" i="1" l="1"/>
  <c r="P1787" i="1"/>
  <c r="R1788" i="1" l="1"/>
  <c r="P1788" i="1"/>
  <c r="R1789" i="1" l="1"/>
  <c r="P1789" i="1"/>
  <c r="R1790" i="1" l="1"/>
  <c r="P1790" i="1"/>
  <c r="R1791" i="1" l="1"/>
  <c r="P1791" i="1"/>
  <c r="R1792" i="1" l="1"/>
  <c r="P1792" i="1"/>
  <c r="R1793" i="1" l="1"/>
  <c r="P1793" i="1"/>
  <c r="R1794" i="1" l="1"/>
  <c r="P1794" i="1"/>
  <c r="R1795" i="1" l="1"/>
  <c r="P1795" i="1"/>
  <c r="P1796" i="1" l="1"/>
  <c r="R1796" i="1" s="1"/>
</calcChain>
</file>

<file path=xl/sharedStrings.xml><?xml version="1.0" encoding="utf-8"?>
<sst xmlns="http://schemas.openxmlformats.org/spreadsheetml/2006/main" count="125" uniqueCount="68">
  <si>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</si>
  <si>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</si>
  <si>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</si>
  <si>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</si>
  <si>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</si>
  <si>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</si>
  <si>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</si>
  <si>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</si>
  <si>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</si>
  <si>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</si>
  <si>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</si>
  <si>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</si>
  <si>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</si>
  <si>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</si>
  <si>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</si>
  <si>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</si>
  <si>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</si>
  <si>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</si>
  <si>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</si>
  <si>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</si>
  <si>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</si>
  <si>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</si>
  <si>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</si>
  <si>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</si>
  <si>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</si>
  <si>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</si>
  <si>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</si>
  <si>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</si>
  <si>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</si>
  <si>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</si>
  <si>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</si>
  <si>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</si>
  <si>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</si>
  <si>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</si>
  <si>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</si>
  <si>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</si>
  <si>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</si>
  <si>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</si>
  <si>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</si>
  <si>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</si>
  <si>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</si>
  <si>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</si>
  <si>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</si>
  <si>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</si>
  <si>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</si>
  <si>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</si>
  <si>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</si>
  <si>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</si>
  <si>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</si>
  <si>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</si>
  <si>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</si>
  <si>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</si>
  <si>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</si>
  <si>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</si>
  <si>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</si>
  <si>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</si>
  <si>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</si>
  <si>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</si>
  <si>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</si>
  <si>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VERT-PROVI</t>
  </si>
  <si>
    <t>J=</t>
  </si>
  <si>
    <t>A+J=</t>
  </si>
  <si>
    <t>2ª EMISSÃO</t>
  </si>
  <si>
    <t>CIA SECURITIZADORA DE CRÉDITOS FINANCEIROS VERT-PROVI - 2ª EMISSÃO DE DEBÊNTURES - 2ª SÉRIE - R$ 10.000.000,00 - 10.000 debêntures</t>
  </si>
  <si>
    <t>CRFN22</t>
  </si>
  <si>
    <t>DI + 11,00% (base 252)</t>
  </si>
  <si>
    <t>NÃO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</si>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</sst>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1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6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7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4" fontId="13" fillId="6" borderId="0" xfId="2" applyNumberFormat="1" applyAlignment="1">
      <alignment horizontal="center"/>
    </xf>
    <xf numFmtId="167" fontId="13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1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20.5703125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40" customFormat="1" ht="15" x14ac:dyDescent="0.2">
      <c r="A1" s="82"/>
      <c r="B1" s="91">
        <f ca="1">WORKDAY(TODAY(),1,$Y$160:$Y$544)</f>
        <v>45555</v>
      </c>
      <c r="C1" s="38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2"/>
      <c r="S1" s="32"/>
      <c r="T1" s="34"/>
      <c r="U1" s="35"/>
      <c r="V1" s="36"/>
      <c r="W1" s="32"/>
      <c r="X1" s="32"/>
      <c r="Y1" s="90" t="s">
        <v>0</v>
      </c>
      <c r="Z1" s="38"/>
      <c r="AA1" s="32"/>
      <c r="AB1" s="32"/>
      <c r="AC1" s="32"/>
      <c r="AD1" s="90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</row>
    <row r="2" spans="1:193" s="40" customFormat="1" ht="15" x14ac:dyDescent="0.2">
      <c r="A2" s="64"/>
      <c r="B2" s="92" t="s">
        <v>63</v>
      </c>
      <c r="C2" s="41"/>
      <c r="D2" s="41"/>
      <c r="E2" s="42"/>
      <c r="F2" s="43"/>
      <c r="G2" s="43"/>
      <c r="H2" s="43"/>
      <c r="I2" s="44"/>
      <c r="J2" s="44"/>
      <c r="K2" s="41"/>
      <c r="L2" s="41"/>
      <c r="M2" s="41"/>
      <c r="N2" s="41"/>
      <c r="O2" s="45"/>
      <c r="P2" s="41"/>
      <c r="Q2" s="41"/>
      <c r="R2" s="41"/>
      <c r="S2" s="41"/>
      <c r="T2" s="46"/>
      <c r="U2" s="35"/>
      <c r="V2" s="36"/>
      <c r="W2" s="46"/>
      <c r="X2" s="46"/>
      <c r="Y2" s="47"/>
      <c r="Z2" s="48"/>
      <c r="AA2" s="34"/>
      <c r="AB2" s="46"/>
      <c r="AC2" s="46"/>
      <c r="AD2" s="34"/>
      <c r="AE2" s="34"/>
      <c r="AF2" s="34"/>
      <c r="AG2" s="46"/>
      <c r="AH2" s="49"/>
      <c r="AI2" s="46"/>
      <c r="AJ2" s="46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</row>
    <row r="3" spans="1:193" s="40" customFormat="1" ht="15" x14ac:dyDescent="0.2">
      <c r="A3" s="50"/>
      <c r="B3" s="93" t="s">
        <v>65</v>
      </c>
      <c r="C3" s="41"/>
      <c r="D3" s="41"/>
      <c r="E3" s="42"/>
      <c r="F3" s="43"/>
      <c r="G3" s="43"/>
      <c r="H3" s="43"/>
      <c r="I3" s="44"/>
      <c r="J3" s="44"/>
      <c r="K3" s="41"/>
      <c r="L3" s="41"/>
      <c r="M3" s="41"/>
      <c r="N3" s="41"/>
      <c r="O3" s="45"/>
      <c r="P3" s="41"/>
      <c r="Q3" s="41"/>
      <c r="R3" s="41"/>
      <c r="S3" s="41"/>
      <c r="T3" s="46"/>
      <c r="U3" s="35"/>
      <c r="V3" s="36"/>
      <c r="W3" s="46"/>
      <c r="X3" s="46"/>
      <c r="Y3" s="47"/>
      <c r="Z3" s="48"/>
      <c r="AA3" s="34"/>
      <c r="AB3" s="46"/>
      <c r="AC3" s="46"/>
      <c r="AD3" s="34"/>
      <c r="AE3" s="34"/>
      <c r="AF3" s="34"/>
      <c r="AG3" s="46"/>
      <c r="AH3" s="49"/>
      <c r="AI3" s="46"/>
      <c r="AJ3" s="46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</row>
    <row r="4" spans="1:193" s="40" customFormat="1" ht="13.15" customHeight="1" x14ac:dyDescent="0.15">
      <c r="A4" s="85"/>
      <c r="B4" s="41"/>
      <c r="C4" s="41"/>
      <c r="D4" s="41"/>
      <c r="E4" s="42"/>
      <c r="F4" s="43"/>
      <c r="G4" s="43"/>
      <c r="H4" s="43"/>
      <c r="I4" s="44"/>
      <c r="J4" s="44"/>
      <c r="K4" s="41"/>
      <c r="L4" s="41"/>
      <c r="M4" s="41"/>
      <c r="N4" s="41"/>
      <c r="O4" s="45"/>
      <c r="P4" s="41"/>
      <c r="Q4" s="41"/>
      <c r="R4" s="41"/>
      <c r="S4" s="41"/>
      <c r="T4" s="46"/>
      <c r="U4" s="35"/>
      <c r="V4" s="36"/>
      <c r="W4" s="46"/>
      <c r="X4" s="46"/>
      <c r="Y4" s="46"/>
      <c r="Z4" s="48"/>
      <c r="AA4" s="34"/>
      <c r="AB4" s="46"/>
      <c r="AC4" s="46"/>
      <c r="AD4" s="34"/>
      <c r="AE4" s="34"/>
      <c r="AF4" s="34"/>
      <c r="AG4" s="46"/>
      <c r="AH4" s="49"/>
      <c r="AI4" s="46"/>
      <c r="AJ4" s="46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</row>
    <row r="5" spans="1:193" s="40" customFormat="1" x14ac:dyDescent="0.15">
      <c r="A5" s="86" t="str">
        <f>IF(A4="Sim",VLOOKUP($B$1,$A$12:$V$4692,16),"")</f>
        <v/>
      </c>
      <c r="B5" s="51"/>
      <c r="C5" s="51"/>
      <c r="D5" s="51"/>
      <c r="E5" s="52"/>
      <c r="F5" s="53"/>
      <c r="G5" s="53"/>
      <c r="H5" s="53"/>
      <c r="I5" s="54"/>
      <c r="J5" s="55"/>
      <c r="K5" s="56"/>
      <c r="L5" s="56"/>
      <c r="M5" s="57"/>
      <c r="N5" s="57"/>
      <c r="O5" s="58"/>
      <c r="P5" s="59"/>
      <c r="Q5" s="59"/>
      <c r="R5" s="59"/>
      <c r="S5" s="59"/>
      <c r="T5" s="60"/>
      <c r="U5" s="61"/>
      <c r="V5" s="62"/>
      <c r="W5" s="60"/>
      <c r="X5" s="60"/>
      <c r="Y5" s="60"/>
      <c r="Z5" s="63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</row>
    <row r="6" spans="1:193" s="40" customFormat="1" x14ac:dyDescent="0.15">
      <c r="A6" s="86"/>
      <c r="B6" s="37">
        <v>2</v>
      </c>
      <c r="C6" s="37">
        <f t="shared" ref="C6:P6" si="0">(B6+1)</f>
        <v>3</v>
      </c>
      <c r="D6" s="37">
        <f t="shared" si="0"/>
        <v>4</v>
      </c>
      <c r="E6" s="65">
        <f t="shared" si="0"/>
        <v>5</v>
      </c>
      <c r="F6" s="37">
        <f t="shared" si="0"/>
        <v>6</v>
      </c>
      <c r="G6" s="37">
        <f t="shared" si="0"/>
        <v>7</v>
      </c>
      <c r="H6" s="37">
        <f t="shared" si="0"/>
        <v>8</v>
      </c>
      <c r="I6" s="37">
        <f t="shared" si="0"/>
        <v>9</v>
      </c>
      <c r="J6" s="37">
        <f t="shared" si="0"/>
        <v>10</v>
      </c>
      <c r="K6" s="37">
        <f t="shared" si="0"/>
        <v>11</v>
      </c>
      <c r="L6" s="37">
        <f t="shared" si="0"/>
        <v>12</v>
      </c>
      <c r="M6" s="37">
        <f t="shared" si="0"/>
        <v>13</v>
      </c>
      <c r="N6" s="37">
        <f t="shared" si="0"/>
        <v>14</v>
      </c>
      <c r="O6" s="37">
        <f t="shared" si="0"/>
        <v>15</v>
      </c>
      <c r="P6" s="37">
        <f t="shared" si="0"/>
        <v>16</v>
      </c>
      <c r="Q6" s="37">
        <f t="shared" ref="Q6" si="1">(P6+1)</f>
        <v>17</v>
      </c>
      <c r="R6" s="37">
        <f t="shared" ref="R6" si="2">(Q6+1)</f>
        <v>18</v>
      </c>
      <c r="S6" s="37">
        <f t="shared" ref="S6" si="3">(R6+1)</f>
        <v>19</v>
      </c>
      <c r="T6" s="37">
        <f t="shared" ref="T6" si="4">(S6+1)</f>
        <v>20</v>
      </c>
      <c r="U6" s="37">
        <f t="shared" ref="U6" si="5">(T6+1)</f>
        <v>21</v>
      </c>
      <c r="V6" s="37">
        <f t="shared" ref="V6" si="6">(U6+1)</f>
        <v>22</v>
      </c>
      <c r="W6" s="32"/>
      <c r="X6" s="32"/>
      <c r="Y6" s="32"/>
      <c r="Z6" s="38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</row>
    <row r="7" spans="1:193" s="40" customFormat="1" ht="12.75" x14ac:dyDescent="0.15">
      <c r="A7" s="83" t="s">
        <v>54</v>
      </c>
      <c r="B7" s="37" t="s">
        <v>4</v>
      </c>
      <c r="C7" s="37" t="s">
        <v>5</v>
      </c>
      <c r="D7" s="66" t="s">
        <v>6</v>
      </c>
      <c r="E7" s="67" t="s">
        <v>6</v>
      </c>
      <c r="F7" s="66" t="s">
        <v>6</v>
      </c>
      <c r="G7" s="66" t="s">
        <v>6</v>
      </c>
      <c r="H7" s="66" t="s">
        <v>6</v>
      </c>
      <c r="I7" s="68" t="s">
        <v>7</v>
      </c>
      <c r="J7" s="68" t="s">
        <v>7</v>
      </c>
      <c r="K7" s="68" t="s">
        <v>7</v>
      </c>
      <c r="L7" s="68" t="s">
        <v>7</v>
      </c>
      <c r="M7" s="69" t="s">
        <v>7</v>
      </c>
      <c r="N7" s="70" t="s">
        <v>8</v>
      </c>
      <c r="O7" s="71" t="s">
        <v>9</v>
      </c>
      <c r="P7" s="37" t="s">
        <v>10</v>
      </c>
      <c r="Q7" s="37" t="s">
        <v>10</v>
      </c>
      <c r="R7" s="37" t="s">
        <v>10</v>
      </c>
      <c r="S7" s="72" t="s">
        <v>11</v>
      </c>
      <c r="T7" s="72" t="s">
        <v>11</v>
      </c>
      <c r="U7" s="73" t="s">
        <v>12</v>
      </c>
      <c r="V7" s="74" t="s">
        <v>12</v>
      </c>
      <c r="W7" s="32"/>
      <c r="X7" s="32"/>
      <c r="Y7" s="32"/>
      <c r="Z7" s="38"/>
      <c r="AA7" s="32"/>
      <c r="AB7" s="32"/>
      <c r="AC7" s="32"/>
      <c r="AD7" s="32"/>
      <c r="AE7" s="32"/>
      <c r="AF7" s="32"/>
      <c r="AG7" s="32"/>
      <c r="AH7" s="35"/>
      <c r="AI7" s="32"/>
      <c r="AJ7" s="32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</row>
    <row r="8" spans="1:193" s="40" customFormat="1" ht="15" x14ac:dyDescent="0.15">
      <c r="A8" s="87">
        <v>44120</v>
      </c>
      <c r="B8" s="37" t="s">
        <v>62</v>
      </c>
      <c r="C8" s="37" t="s">
        <v>13</v>
      </c>
      <c r="D8" s="75" t="s">
        <v>14</v>
      </c>
      <c r="E8" s="76" t="s">
        <v>15</v>
      </c>
      <c r="F8" s="37" t="s">
        <v>15</v>
      </c>
      <c r="G8" s="37" t="s">
        <v>15</v>
      </c>
      <c r="H8" s="37" t="s">
        <v>15</v>
      </c>
      <c r="I8" s="77"/>
      <c r="J8" s="77" t="s">
        <v>3</v>
      </c>
      <c r="K8" s="78" t="s">
        <v>16</v>
      </c>
      <c r="L8" s="78" t="s">
        <v>16</v>
      </c>
      <c r="M8" s="70" t="s">
        <v>15</v>
      </c>
      <c r="N8" s="70" t="s">
        <v>17</v>
      </c>
      <c r="O8" s="71"/>
      <c r="P8" s="37" t="s">
        <v>56</v>
      </c>
      <c r="Q8" s="37" t="s">
        <v>57</v>
      </c>
      <c r="R8" s="37" t="s">
        <v>66</v>
      </c>
      <c r="S8" s="37"/>
      <c r="T8" s="72"/>
      <c r="U8" s="73" t="s">
        <v>18</v>
      </c>
      <c r="V8" s="74" t="s">
        <v>3</v>
      </c>
      <c r="W8" s="32"/>
      <c r="X8" s="32"/>
      <c r="Y8" s="32"/>
      <c r="Z8" s="38"/>
      <c r="AA8" s="32"/>
      <c r="AB8" s="32"/>
      <c r="AC8" s="32"/>
      <c r="AD8" s="32"/>
      <c r="AE8" s="32"/>
      <c r="AF8" s="32"/>
      <c r="AG8" s="32"/>
      <c r="AH8" s="35"/>
      <c r="AI8" s="32"/>
      <c r="AJ8" s="32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</row>
    <row r="9" spans="1:193" s="40" customFormat="1" ht="14.25" x14ac:dyDescent="0.2">
      <c r="A9" s="84" t="s">
        <v>55</v>
      </c>
      <c r="B9" s="95" t="s">
        <v>64</v>
      </c>
      <c r="C9" s="37"/>
      <c r="D9" s="37"/>
      <c r="E9" s="76" t="s">
        <v>19</v>
      </c>
      <c r="F9" s="37" t="s">
        <v>20</v>
      </c>
      <c r="G9" s="37" t="s">
        <v>20</v>
      </c>
      <c r="H9" s="37" t="s">
        <v>20</v>
      </c>
      <c r="I9" s="77" t="s">
        <v>21</v>
      </c>
      <c r="J9" s="77" t="s">
        <v>22</v>
      </c>
      <c r="K9" s="78" t="s">
        <v>23</v>
      </c>
      <c r="L9" s="78" t="s">
        <v>23</v>
      </c>
      <c r="M9" s="70" t="s">
        <v>24</v>
      </c>
      <c r="N9" s="37" t="s">
        <v>20</v>
      </c>
      <c r="O9" s="71"/>
      <c r="P9" s="37" t="s">
        <v>58</v>
      </c>
      <c r="Q9" s="37" t="s">
        <v>58</v>
      </c>
      <c r="R9" s="37" t="s">
        <v>58</v>
      </c>
      <c r="S9" s="37"/>
      <c r="T9" s="72"/>
      <c r="U9" s="73" t="s">
        <v>25</v>
      </c>
      <c r="V9" s="74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</row>
    <row r="10" spans="1:193" s="40" customFormat="1" ht="15" x14ac:dyDescent="0.15">
      <c r="A10" s="87">
        <v>44162</v>
      </c>
      <c r="B10" s="37" t="s">
        <v>59</v>
      </c>
      <c r="C10" s="37" t="s">
        <v>26</v>
      </c>
      <c r="D10" s="75" t="s">
        <v>27</v>
      </c>
      <c r="E10" s="76" t="s">
        <v>28</v>
      </c>
      <c r="F10" s="37" t="s">
        <v>29</v>
      </c>
      <c r="G10" s="37" t="s">
        <v>30</v>
      </c>
      <c r="H10" s="37" t="s">
        <v>31</v>
      </c>
      <c r="I10" s="77" t="s">
        <v>32</v>
      </c>
      <c r="J10" s="77" t="s">
        <v>16</v>
      </c>
      <c r="K10" s="37" t="s">
        <v>33</v>
      </c>
      <c r="L10" s="37" t="s">
        <v>34</v>
      </c>
      <c r="M10" s="37" t="s">
        <v>35</v>
      </c>
      <c r="N10" s="70" t="s">
        <v>36</v>
      </c>
      <c r="O10" s="71"/>
      <c r="P10" s="37" t="s">
        <v>37</v>
      </c>
      <c r="Q10" s="37"/>
      <c r="R10" s="37"/>
      <c r="S10" s="37" t="s">
        <v>48</v>
      </c>
      <c r="T10" s="72"/>
      <c r="U10" s="73"/>
      <c r="V10" s="74"/>
      <c r="W10" s="32"/>
      <c r="X10" s="35"/>
      <c r="Y10" s="118" t="str">
        <f>B9</f>
        <v>CRFN22</v>
      </c>
      <c r="Z10" s="119" t="s">
        <v>2</v>
      </c>
      <c r="AA10" s="118" t="s">
        <v>38</v>
      </c>
      <c r="AB10" s="118" t="s">
        <v>39</v>
      </c>
      <c r="AC10" s="118" t="s">
        <v>40</v>
      </c>
      <c r="AD10" s="118" t="s">
        <v>41</v>
      </c>
      <c r="AE10" s="120" t="s">
        <v>41</v>
      </c>
      <c r="AF10" s="118" t="s">
        <v>42</v>
      </c>
      <c r="AG10" s="118" t="s">
        <v>43</v>
      </c>
      <c r="AH10" s="121" t="s">
        <v>44</v>
      </c>
      <c r="AI10" s="118" t="s">
        <v>44</v>
      </c>
      <c r="AJ10" s="32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</row>
    <row r="11" spans="1:193" s="40" customFormat="1" ht="15" x14ac:dyDescent="0.2">
      <c r="A11" s="64"/>
      <c r="B11" s="37" t="s">
        <v>45</v>
      </c>
      <c r="C11" s="37" t="s">
        <v>45</v>
      </c>
      <c r="D11" s="77"/>
      <c r="E11" s="76"/>
      <c r="F11" s="79"/>
      <c r="G11" s="79" t="s">
        <v>46</v>
      </c>
      <c r="H11" s="79"/>
      <c r="I11" s="77"/>
      <c r="J11" s="77" t="s">
        <v>23</v>
      </c>
      <c r="K11" s="76"/>
      <c r="L11" s="76"/>
      <c r="M11" s="80"/>
      <c r="N11" s="80"/>
      <c r="O11" s="71"/>
      <c r="P11" s="37" t="s">
        <v>45</v>
      </c>
      <c r="Q11" s="37"/>
      <c r="R11" s="37"/>
      <c r="S11" s="74"/>
      <c r="T11" s="72" t="s">
        <v>45</v>
      </c>
      <c r="U11" s="73"/>
      <c r="V11" s="74"/>
      <c r="W11" s="34"/>
      <c r="X11" s="35"/>
      <c r="Y11" s="118"/>
      <c r="Z11" s="119"/>
      <c r="AA11" s="118" t="s">
        <v>45</v>
      </c>
      <c r="AB11" s="118" t="s">
        <v>47</v>
      </c>
      <c r="AC11" s="122">
        <f>I12</f>
        <v>0.11</v>
      </c>
      <c r="AD11" s="118" t="s">
        <v>45</v>
      </c>
      <c r="AE11" s="120" t="s">
        <v>48</v>
      </c>
      <c r="AF11" s="118" t="s">
        <v>45</v>
      </c>
      <c r="AG11" s="118"/>
      <c r="AH11" s="121" t="s">
        <v>49</v>
      </c>
      <c r="AI11" s="118" t="s">
        <v>49</v>
      </c>
      <c r="AJ11" s="34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</row>
    <row r="12" spans="1:193" ht="15" x14ac:dyDescent="0.2">
      <c r="A12" s="88">
        <f>A10</f>
        <v>44162</v>
      </c>
      <c r="B12" s="15">
        <f ca="1">IF(A12&lt;=TODAY(),C12+P12,IF(AND(A12&gt;TODAY(),A12&lt;=$B$1),IF(VLOOKUP(TODAY(),$A$10:$D$5000,4,FALSE)=0,"n.d",C12+P12),"n.d"))</f>
        <v>1000</v>
      </c>
      <c r="C12" s="96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89">
        <v>0.11</v>
      </c>
      <c r="J12" s="94">
        <f>AF160</f>
        <v>44162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19" si="11">TRUNC(((N12-1)*C12),8)</f>
        <v>0</v>
      </c>
      <c r="Q12" s="14">
        <v>0</v>
      </c>
      <c r="R12" s="14">
        <f t="shared" ref="R12:R18" si="12">IF(O12&gt;0,P12-Q12,R11)</f>
        <v>0</v>
      </c>
      <c r="S12" s="3">
        <f t="shared" ref="S12:S75" si="13">IF($O12&gt;0,VLOOKUP($O12,$Y$12:$AE$150,7),0)</f>
        <v>0</v>
      </c>
      <c r="T12" s="14">
        <f t="shared" ref="T12:T75" si="14">IF(S12&gt;0,TRUNC(S12*C12,8),0)</f>
        <v>0</v>
      </c>
      <c r="U12" s="18" t="str">
        <f>AH12</f>
        <v>J=</v>
      </c>
      <c r="V12" s="29">
        <f>AI12</f>
        <v>45345</v>
      </c>
      <c r="W12" s="3"/>
      <c r="X12" s="19"/>
      <c r="Y12" s="97">
        <v>0</v>
      </c>
      <c r="Z12" s="98">
        <f t="shared" ref="Z12" si="15">AF160</f>
        <v>44162</v>
      </c>
      <c r="AA12" s="99">
        <f>C12</f>
        <v>1000</v>
      </c>
      <c r="AB12" s="100"/>
      <c r="AC12" s="101"/>
      <c r="AD12" s="100"/>
      <c r="AE12" s="102"/>
      <c r="AF12" s="101"/>
      <c r="AG12" s="97">
        <v>0</v>
      </c>
      <c r="AH12" s="103" t="s">
        <v>60</v>
      </c>
      <c r="AI12" s="98">
        <f t="shared" ref="AI12:AI24" si="16">Z13</f>
        <v>45345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8">
        <f t="shared" ref="A13:A76" si="17">(A12+1)</f>
        <v>44163</v>
      </c>
      <c r="B13" s="15">
        <f ca="1">IF(A13&lt;=TODAY(),C13+P13,IF(AND(A13&gt;TODAY(),A13&lt;=$B$1),IF(VLOOKUP(TODAY(),$A$10:$D$5000,4,FALSE)=0,"n.d",C13+P13),"n.d"))</f>
        <v>1000.488934</v>
      </c>
      <c r="C13" s="14">
        <f t="shared" ref="C13:C76" si="18">(C12-T12)</f>
        <v>1000</v>
      </c>
      <c r="D13" s="13">
        <f ca="1">IF(A13&lt;$B$1,VLOOKUP(A13,[1]DI!$A$4:$B$15000,2,FALSE),0)</f>
        <v>0</v>
      </c>
      <c r="E13" s="14">
        <f t="shared" ca="1" si="7"/>
        <v>1</v>
      </c>
      <c r="F13" s="14">
        <f ca="1">(TRUNC(PRODUCT($E$12:$E12),16))</f>
        <v>1.0000746899999999</v>
      </c>
      <c r="G13" s="14">
        <f t="shared" ref="G13" si="19">IF(O12&gt;0,F12,G12)</f>
        <v>1</v>
      </c>
      <c r="H13" s="14">
        <f t="shared" ca="1" si="8"/>
        <v>1.0000746899999999</v>
      </c>
      <c r="I13" s="13">
        <f t="shared" ref="I13:I76" si="20">I12</f>
        <v>0.11</v>
      </c>
      <c r="J13" s="29">
        <f t="shared" ref="J13:J76" si="21">IF(O12&gt;0,VLOOKUP(O12,Y$12:AI$150,2),J12)</f>
        <v>44162</v>
      </c>
      <c r="K13" s="2">
        <f t="shared" ref="K13:K76" si="22">IF(A13&gt;J13,IF(NETWORKDAYS(J13,A13,$Y$160:$Y$544)-1=0,1,NETWORKDAYS(J13,A13,$Y$160:$Y$544)-1),0)</f>
        <v>1</v>
      </c>
      <c r="L13" s="17">
        <f t="shared" ref="L13:L76" si="23">IF(AND(K13=1,K12=1),1,IF(K13&gt;0,IF(K13=K12,K13+1,K13),0))</f>
        <v>1</v>
      </c>
      <c r="M13" s="12">
        <f t="shared" si="9"/>
        <v>1.000414213</v>
      </c>
      <c r="N13" s="12">
        <f t="shared" ca="1" si="10"/>
        <v>1.0004889340000001</v>
      </c>
      <c r="O13" s="17">
        <f t="shared" ref="O13:O76" si="24">IF(VLOOKUP(A13,Z$12:AG$150,8)=VLOOKUP(A12,Z$12:AG$150,8),0,VLOOKUP(A13,Z$12:AG$150,8))</f>
        <v>0</v>
      </c>
      <c r="P13" s="14">
        <f t="shared" ca="1" si="11"/>
        <v>0.48893399999999998</v>
      </c>
      <c r="Q13" s="14">
        <v>0</v>
      </c>
      <c r="R13" s="14">
        <f t="shared" si="12"/>
        <v>0</v>
      </c>
      <c r="S13" s="20">
        <f t="shared" si="13"/>
        <v>0</v>
      </c>
      <c r="T13" s="14">
        <f t="shared" si="14"/>
        <v>0</v>
      </c>
      <c r="U13" s="4" t="str">
        <f t="shared" ref="U13:U76" si="25">IF(O12&gt;0,VLOOKUP(O12,Y$12:AI$150,10),U12)</f>
        <v>J=</v>
      </c>
      <c r="V13" s="29">
        <f t="shared" ref="V13:V76" si="26">IF(O12&gt;0,VLOOKUP(O12,Y$12:AI$150,11),V12)</f>
        <v>45345</v>
      </c>
      <c r="W13" s="3"/>
      <c r="X13" s="4"/>
      <c r="Y13" s="97">
        <f t="shared" ref="Y13:Y33" si="27">Y12+1</f>
        <v>1</v>
      </c>
      <c r="Z13" s="98">
        <f>AF199</f>
        <v>45345</v>
      </c>
      <c r="AA13" s="104">
        <f t="shared" ref="AA13:AA24" si="28">(AA12-AD13)</f>
        <v>1000</v>
      </c>
      <c r="AB13" s="101">
        <f t="shared" ref="AB13:AB24" si="29">NETWORKDAYS(Z12,Z13,Y$160:Y$444)-1</f>
        <v>811</v>
      </c>
      <c r="AC13" s="104">
        <f>TRUNC((ROUND(((1+AC$11)^(AB13/252)),9)-1)*AA12,8)</f>
        <v>399.13898</v>
      </c>
      <c r="AD13" s="104">
        <f>TRUNC(AA12*AE13,8)</f>
        <v>0</v>
      </c>
      <c r="AE13" s="102">
        <v>0</v>
      </c>
      <c r="AF13" s="104">
        <f t="shared" ref="AF13:AF24" si="30">(AC13+AD13)</f>
        <v>399.13898</v>
      </c>
      <c r="AG13" s="97">
        <f t="shared" ref="AG13:AG33" si="31">AG12+1</f>
        <v>1</v>
      </c>
      <c r="AH13" s="103" t="s">
        <v>60</v>
      </c>
      <c r="AI13" s="98">
        <f t="shared" si="16"/>
        <v>45372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8">
        <f t="shared" si="17"/>
        <v>44164</v>
      </c>
      <c r="B14" s="15">
        <f t="shared" ref="B14:B77" ca="1" si="32">IF(A14&lt;=TODAY(),C14+P14,IF(AND(A14&gt;TODAY(),A14&lt;=$B$1),IF(VLOOKUP(TODAY(),$A$10:$D$5000,4,FALSE)=0,"n.d",C14+P14),"n.d"))</f>
        <v>1000.488934</v>
      </c>
      <c r="C14" s="14">
        <f t="shared" si="18"/>
        <v>1000</v>
      </c>
      <c r="D14" s="13">
        <f ca="1">IF(A14&lt;$B$1,VLOOKUP(A14,[1]DI!$A$4:$B$15000,2,FALSE),0)</f>
        <v>0</v>
      </c>
      <c r="E14" s="14">
        <f t="shared" ref="E14:E77" ca="1" si="33">ROUND(((1+D14)^(1/252)),8)</f>
        <v>1</v>
      </c>
      <c r="F14" s="14">
        <f ca="1">(TRUNC(PRODUCT($E$12:$E13),16))</f>
        <v>1.0000746899999999</v>
      </c>
      <c r="G14" s="14">
        <f t="shared" ref="G14:G77" si="34">IF(O13&gt;0,F13,G13)</f>
        <v>1</v>
      </c>
      <c r="H14" s="14">
        <f t="shared" ref="H14:H77" ca="1" si="35">ROUND(F14/G14,8)</f>
        <v>1.0000746899999999</v>
      </c>
      <c r="I14" s="13">
        <f t="shared" si="20"/>
        <v>0.11</v>
      </c>
      <c r="J14" s="29">
        <f t="shared" si="21"/>
        <v>44162</v>
      </c>
      <c r="K14" s="2">
        <f t="shared" si="22"/>
        <v>1</v>
      </c>
      <c r="L14" s="17">
        <f t="shared" si="23"/>
        <v>1</v>
      </c>
      <c r="M14" s="12">
        <f t="shared" si="9"/>
        <v>1.000414213</v>
      </c>
      <c r="N14" s="12">
        <f t="shared" ca="1" si="10"/>
        <v>1.0004889340000001</v>
      </c>
      <c r="O14" s="17">
        <f t="shared" si="24"/>
        <v>0</v>
      </c>
      <c r="P14" s="14">
        <f t="shared" ca="1" si="11"/>
        <v>0.48893399999999998</v>
      </c>
      <c r="Q14" s="14">
        <v>0</v>
      </c>
      <c r="R14" s="14">
        <f t="shared" si="12"/>
        <v>0</v>
      </c>
      <c r="S14" s="20">
        <f t="shared" si="13"/>
        <v>0</v>
      </c>
      <c r="T14" s="14">
        <f t="shared" si="14"/>
        <v>0</v>
      </c>
      <c r="U14" s="4" t="str">
        <f t="shared" si="25"/>
        <v>J=</v>
      </c>
      <c r="V14" s="29">
        <f t="shared" si="26"/>
        <v>45345</v>
      </c>
      <c r="W14" s="3"/>
      <c r="X14" s="4"/>
      <c r="Y14" s="97">
        <f t="shared" si="27"/>
        <v>2</v>
      </c>
      <c r="Z14" s="98">
        <f t="shared" ref="Z14:Z33" si="36">AF200</f>
        <v>45372</v>
      </c>
      <c r="AA14" s="104">
        <f t="shared" si="28"/>
        <v>1000</v>
      </c>
      <c r="AB14" s="101">
        <f t="shared" si="29"/>
        <v>19</v>
      </c>
      <c r="AC14" s="104">
        <f t="shared" ref="AC14:AC24" si="37">TRUNC((ROUND(((1+AC$11)^(AB14/252)),9)-1)*AA13,8)</f>
        <v>7.8994509900000001</v>
      </c>
      <c r="AD14" s="104">
        <f t="shared" ref="AD14:AD32" si="38">TRUNC(AA13*AE14,8)</f>
        <v>0</v>
      </c>
      <c r="AE14" s="102">
        <v>0</v>
      </c>
      <c r="AF14" s="104">
        <f t="shared" si="30"/>
        <v>7.8994509900000001</v>
      </c>
      <c r="AG14" s="97">
        <f t="shared" si="31"/>
        <v>2</v>
      </c>
      <c r="AH14" s="103" t="s">
        <v>60</v>
      </c>
      <c r="AI14" s="98">
        <f t="shared" si="16"/>
        <v>45401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8">
        <f t="shared" si="17"/>
        <v>44165</v>
      </c>
      <c r="B15" s="15">
        <f t="shared" ca="1" si="32"/>
        <v>1000.488934</v>
      </c>
      <c r="C15" s="14">
        <f t="shared" si="18"/>
        <v>1000</v>
      </c>
      <c r="D15" s="13">
        <f ca="1">IF(A15&lt;$B$1,VLOOKUP(A15,[1]DI!$A$4:$B$15000,2,FALSE),0)</f>
        <v>1.9000000000000006E-2</v>
      </c>
      <c r="E15" s="14">
        <f t="shared" ca="1" si="33"/>
        <v>1.0000746899999999</v>
      </c>
      <c r="F15" s="14">
        <f ca="1">(TRUNC(PRODUCT($E$12:$E14),16))</f>
        <v>1.0000746899999999</v>
      </c>
      <c r="G15" s="14">
        <f t="shared" si="34"/>
        <v>1</v>
      </c>
      <c r="H15" s="14">
        <f t="shared" ca="1" si="35"/>
        <v>1.0000746899999999</v>
      </c>
      <c r="I15" s="13">
        <f t="shared" si="20"/>
        <v>0.11</v>
      </c>
      <c r="J15" s="29">
        <f t="shared" si="21"/>
        <v>44162</v>
      </c>
      <c r="K15" s="2">
        <f t="shared" si="22"/>
        <v>1</v>
      </c>
      <c r="L15" s="17">
        <f t="shared" si="23"/>
        <v>1</v>
      </c>
      <c r="M15" s="12">
        <f t="shared" si="9"/>
        <v>1.000414213</v>
      </c>
      <c r="N15" s="12">
        <f t="shared" ca="1" si="10"/>
        <v>1.0004889340000001</v>
      </c>
      <c r="O15" s="17">
        <f t="shared" si="24"/>
        <v>0</v>
      </c>
      <c r="P15" s="14">
        <f t="shared" ca="1" si="11"/>
        <v>0.48893399999999998</v>
      </c>
      <c r="Q15" s="14">
        <v>0</v>
      </c>
      <c r="R15" s="14">
        <f t="shared" si="12"/>
        <v>0</v>
      </c>
      <c r="S15" s="20">
        <f t="shared" si="13"/>
        <v>0</v>
      </c>
      <c r="T15" s="14">
        <f t="shared" si="14"/>
        <v>0</v>
      </c>
      <c r="U15" s="4" t="str">
        <f t="shared" si="25"/>
        <v>J=</v>
      </c>
      <c r="V15" s="29">
        <f t="shared" si="26"/>
        <v>45345</v>
      </c>
      <c r="W15" s="3"/>
      <c r="X15" s="4"/>
      <c r="Y15" s="97">
        <f t="shared" si="27"/>
        <v>3</v>
      </c>
      <c r="Z15" s="98">
        <f t="shared" si="36"/>
        <v>45401</v>
      </c>
      <c r="AA15" s="104">
        <f t="shared" si="28"/>
        <v>1000</v>
      </c>
      <c r="AB15" s="101">
        <f t="shared" si="29"/>
        <v>20</v>
      </c>
      <c r="AC15" s="104">
        <f t="shared" si="37"/>
        <v>8.3169359899999993</v>
      </c>
      <c r="AD15" s="104">
        <f t="shared" si="38"/>
        <v>0</v>
      </c>
      <c r="AE15" s="102">
        <v>0</v>
      </c>
      <c r="AF15" s="104">
        <f t="shared" si="30"/>
        <v>8.3169359899999993</v>
      </c>
      <c r="AG15" s="97">
        <f t="shared" si="31"/>
        <v>3</v>
      </c>
      <c r="AH15" s="103" t="s">
        <v>60</v>
      </c>
      <c r="AI15" s="98">
        <f t="shared" si="16"/>
        <v>45434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8">
        <f t="shared" si="17"/>
        <v>44166</v>
      </c>
      <c r="B16" s="15">
        <f t="shared" ca="1" si="32"/>
        <v>1000.978111</v>
      </c>
      <c r="C16" s="14">
        <f t="shared" si="18"/>
        <v>1000</v>
      </c>
      <c r="D16" s="13">
        <f ca="1">IF(A16&lt;$B$1,VLOOKUP(A16,[1]DI!$A$4:$B$15000,2,FALSE),0)</f>
        <v>1.9000000000000006E-2</v>
      </c>
      <c r="E16" s="14">
        <f t="shared" ca="1" si="33"/>
        <v>1.0000746899999999</v>
      </c>
      <c r="F16" s="14">
        <f ca="1">(TRUNC(PRODUCT($E$12:$E15),16))</f>
        <v>1.0001493855785999</v>
      </c>
      <c r="G16" s="14">
        <f t="shared" si="34"/>
        <v>1</v>
      </c>
      <c r="H16" s="14">
        <f t="shared" ca="1" si="35"/>
        <v>1.00014939</v>
      </c>
      <c r="I16" s="13">
        <f t="shared" si="20"/>
        <v>0.11</v>
      </c>
      <c r="J16" s="29">
        <f t="shared" si="21"/>
        <v>44162</v>
      </c>
      <c r="K16" s="2">
        <f t="shared" si="22"/>
        <v>2</v>
      </c>
      <c r="L16" s="17">
        <f t="shared" si="23"/>
        <v>2</v>
      </c>
      <c r="M16" s="12">
        <f t="shared" si="9"/>
        <v>1.0008285969999999</v>
      </c>
      <c r="N16" s="12">
        <f t="shared" ca="1" si="10"/>
        <v>1.000978111</v>
      </c>
      <c r="O16" s="17">
        <f t="shared" si="24"/>
        <v>0</v>
      </c>
      <c r="P16" s="14">
        <f t="shared" ca="1" si="11"/>
        <v>0.97811099999999995</v>
      </c>
      <c r="Q16" s="14">
        <v>0</v>
      </c>
      <c r="R16" s="14">
        <f t="shared" si="12"/>
        <v>0</v>
      </c>
      <c r="S16" s="20">
        <f t="shared" si="13"/>
        <v>0</v>
      </c>
      <c r="T16" s="14">
        <f t="shared" si="14"/>
        <v>0</v>
      </c>
      <c r="U16" s="4" t="str">
        <f t="shared" si="25"/>
        <v>J=</v>
      </c>
      <c r="V16" s="29">
        <f t="shared" si="26"/>
        <v>45345</v>
      </c>
      <c r="W16" s="3"/>
      <c r="X16" s="4"/>
      <c r="Y16" s="97">
        <f t="shared" si="27"/>
        <v>4</v>
      </c>
      <c r="Z16" s="98">
        <f t="shared" si="36"/>
        <v>45434</v>
      </c>
      <c r="AA16" s="104">
        <f t="shared" si="28"/>
        <v>1000</v>
      </c>
      <c r="AB16" s="101">
        <f t="shared" si="29"/>
        <v>22</v>
      </c>
      <c r="AC16" s="104">
        <f t="shared" si="37"/>
        <v>9.1524249900000001</v>
      </c>
      <c r="AD16" s="104">
        <f t="shared" si="38"/>
        <v>0</v>
      </c>
      <c r="AE16" s="102">
        <v>0</v>
      </c>
      <c r="AF16" s="104">
        <f t="shared" si="30"/>
        <v>9.1524249900000001</v>
      </c>
      <c r="AG16" s="97">
        <f t="shared" si="31"/>
        <v>4</v>
      </c>
      <c r="AH16" s="103" t="s">
        <v>60</v>
      </c>
      <c r="AI16" s="98">
        <f t="shared" si="16"/>
        <v>45464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8">
        <f t="shared" si="17"/>
        <v>44167</v>
      </c>
      <c r="B17" s="15">
        <f t="shared" ca="1" si="32"/>
        <v>1001.467522</v>
      </c>
      <c r="C17" s="14">
        <f t="shared" si="18"/>
        <v>1000</v>
      </c>
      <c r="D17" s="13">
        <f ca="1">IF(A17&lt;$B$1,VLOOKUP(A17,[1]DI!$A$4:$B$15000,2,FALSE),0)</f>
        <v>1.9000000000000006E-2</v>
      </c>
      <c r="E17" s="14">
        <f t="shared" ca="1" si="33"/>
        <v>1.0000746899999999</v>
      </c>
      <c r="F17" s="14">
        <f ca="1">(TRUNC(PRODUCT($E$12:$E16),16))</f>
        <v>1.0002240867362</v>
      </c>
      <c r="G17" s="14">
        <f t="shared" si="34"/>
        <v>1</v>
      </c>
      <c r="H17" s="14">
        <f t="shared" ca="1" si="35"/>
        <v>1.0002240899999999</v>
      </c>
      <c r="I17" s="13">
        <f t="shared" si="20"/>
        <v>0.11</v>
      </c>
      <c r="J17" s="29">
        <f t="shared" si="21"/>
        <v>44162</v>
      </c>
      <c r="K17" s="2">
        <f t="shared" si="22"/>
        <v>3</v>
      </c>
      <c r="L17" s="17">
        <f t="shared" si="23"/>
        <v>3</v>
      </c>
      <c r="M17" s="12">
        <f t="shared" si="9"/>
        <v>1.0012431530000001</v>
      </c>
      <c r="N17" s="12">
        <f t="shared" ca="1" si="10"/>
        <v>1.001467522</v>
      </c>
      <c r="O17" s="17">
        <f t="shared" si="24"/>
        <v>0</v>
      </c>
      <c r="P17" s="14">
        <f t="shared" ca="1" si="11"/>
        <v>1.467522</v>
      </c>
      <c r="Q17" s="14">
        <v>0</v>
      </c>
      <c r="R17" s="14">
        <f t="shared" si="12"/>
        <v>0</v>
      </c>
      <c r="S17" s="20">
        <f t="shared" si="13"/>
        <v>0</v>
      </c>
      <c r="T17" s="14">
        <f t="shared" si="14"/>
        <v>0</v>
      </c>
      <c r="U17" s="4" t="str">
        <f t="shared" si="25"/>
        <v>J=</v>
      </c>
      <c r="V17" s="29">
        <f t="shared" si="26"/>
        <v>45345</v>
      </c>
      <c r="W17" s="3"/>
      <c r="X17" s="4"/>
      <c r="Y17" s="97">
        <f t="shared" si="27"/>
        <v>5</v>
      </c>
      <c r="Z17" s="98">
        <f t="shared" si="36"/>
        <v>45464</v>
      </c>
      <c r="AA17" s="104">
        <f t="shared" si="28"/>
        <v>1000</v>
      </c>
      <c r="AB17" s="101">
        <f t="shared" si="29"/>
        <v>21</v>
      </c>
      <c r="AC17" s="104">
        <f t="shared" si="37"/>
        <v>8.7345939999999995</v>
      </c>
      <c r="AD17" s="104">
        <f t="shared" si="38"/>
        <v>0</v>
      </c>
      <c r="AE17" s="102">
        <v>0</v>
      </c>
      <c r="AF17" s="104">
        <f t="shared" si="30"/>
        <v>8.7345939999999995</v>
      </c>
      <c r="AG17" s="97">
        <f t="shared" si="31"/>
        <v>5</v>
      </c>
      <c r="AH17" s="103" t="s">
        <v>60</v>
      </c>
      <c r="AI17" s="98">
        <f t="shared" si="16"/>
        <v>45492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8">
        <f t="shared" si="17"/>
        <v>44168</v>
      </c>
      <c r="B18" s="15">
        <f t="shared" ca="1" si="32"/>
        <v>1001.95716599</v>
      </c>
      <c r="C18" s="14">
        <f t="shared" si="18"/>
        <v>1000</v>
      </c>
      <c r="D18" s="13">
        <f ca="1">IF(A18&lt;$B$1,VLOOKUP(A18,[1]DI!$A$4:$B$15000,2,FALSE),0)</f>
        <v>1.9000000000000006E-2</v>
      </c>
      <c r="E18" s="14">
        <f t="shared" ca="1" si="33"/>
        <v>1.0000746899999999</v>
      </c>
      <c r="F18" s="14">
        <f ca="1">(TRUNC(PRODUCT($E$12:$E17),16))</f>
        <v>1.0002987934732399</v>
      </c>
      <c r="G18" s="14">
        <f t="shared" si="34"/>
        <v>1</v>
      </c>
      <c r="H18" s="14">
        <f t="shared" ca="1" si="35"/>
        <v>1.00029879</v>
      </c>
      <c r="I18" s="13">
        <f t="shared" si="20"/>
        <v>0.11</v>
      </c>
      <c r="J18" s="29">
        <f t="shared" si="21"/>
        <v>44162</v>
      </c>
      <c r="K18" s="2">
        <f t="shared" si="22"/>
        <v>4</v>
      </c>
      <c r="L18" s="17">
        <f t="shared" si="23"/>
        <v>4</v>
      </c>
      <c r="M18" s="12">
        <f t="shared" si="9"/>
        <v>1.0016578810000001</v>
      </c>
      <c r="N18" s="12">
        <f t="shared" ca="1" si="10"/>
        <v>1.001957166</v>
      </c>
      <c r="O18" s="17">
        <f t="shared" si="24"/>
        <v>0</v>
      </c>
      <c r="P18" s="14">
        <f t="shared" ca="1" si="11"/>
        <v>1.95716599</v>
      </c>
      <c r="Q18" s="14">
        <v>0</v>
      </c>
      <c r="R18" s="14">
        <f t="shared" si="12"/>
        <v>0</v>
      </c>
      <c r="S18" s="20">
        <f t="shared" si="13"/>
        <v>0</v>
      </c>
      <c r="T18" s="14">
        <f t="shared" si="14"/>
        <v>0</v>
      </c>
      <c r="U18" s="4" t="str">
        <f t="shared" si="25"/>
        <v>J=</v>
      </c>
      <c r="V18" s="29">
        <f t="shared" si="26"/>
        <v>45345</v>
      </c>
      <c r="W18" s="3"/>
      <c r="X18" s="4"/>
      <c r="Y18" s="97">
        <f t="shared" si="27"/>
        <v>6</v>
      </c>
      <c r="Z18" s="98">
        <f t="shared" si="36"/>
        <v>45492</v>
      </c>
      <c r="AA18" s="104">
        <f t="shared" si="28"/>
        <v>1000</v>
      </c>
      <c r="AB18" s="101">
        <f t="shared" si="29"/>
        <v>20</v>
      </c>
      <c r="AC18" s="104">
        <f t="shared" si="37"/>
        <v>8.3169359899999993</v>
      </c>
      <c r="AD18" s="104">
        <f t="shared" si="38"/>
        <v>0</v>
      </c>
      <c r="AE18" s="102">
        <v>0</v>
      </c>
      <c r="AF18" s="104">
        <f t="shared" si="30"/>
        <v>8.3169359899999993</v>
      </c>
      <c r="AG18" s="97">
        <f t="shared" si="31"/>
        <v>6</v>
      </c>
      <c r="AH18" s="103" t="s">
        <v>60</v>
      </c>
      <c r="AI18" s="98">
        <f t="shared" si="16"/>
        <v>45525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38">
        <f t="shared" si="17"/>
        <v>44169</v>
      </c>
      <c r="B19" s="15">
        <f t="shared" ca="1" si="32"/>
        <v>1002.447064</v>
      </c>
      <c r="C19" s="14">
        <f t="shared" si="18"/>
        <v>1000</v>
      </c>
      <c r="D19" s="13">
        <f ca="1">IF(A19&lt;$B$1,VLOOKUP(A19,[1]DI!$A$4:$B$15000,2,FALSE),0)</f>
        <v>1.9000000000000006E-2</v>
      </c>
      <c r="E19" s="14">
        <f t="shared" ca="1" si="33"/>
        <v>1.0000746899999999</v>
      </c>
      <c r="F19" s="14">
        <f ca="1">(TRUNC(PRODUCT($E$12:$E18),16))</f>
        <v>1.00037350579013</v>
      </c>
      <c r="G19" s="14">
        <f t="shared" si="34"/>
        <v>1</v>
      </c>
      <c r="H19" s="14">
        <f t="shared" ca="1" si="35"/>
        <v>1.00037351</v>
      </c>
      <c r="I19" s="13">
        <f t="shared" si="20"/>
        <v>0.11</v>
      </c>
      <c r="J19" s="29">
        <f t="shared" si="21"/>
        <v>44162</v>
      </c>
      <c r="K19" s="2">
        <f t="shared" si="22"/>
        <v>5</v>
      </c>
      <c r="L19" s="17">
        <f t="shared" si="23"/>
        <v>5</v>
      </c>
      <c r="M19" s="12">
        <f t="shared" si="9"/>
        <v>1.00207278</v>
      </c>
      <c r="N19" s="12">
        <f t="shared" ca="1" si="10"/>
        <v>1.0024470640000001</v>
      </c>
      <c r="O19" s="17">
        <f t="shared" si="24"/>
        <v>0</v>
      </c>
      <c r="P19" s="14">
        <f t="shared" ca="1" si="11"/>
        <v>2.4470640000000001</v>
      </c>
      <c r="Q19" s="14">
        <v>0</v>
      </c>
      <c r="R19" s="14">
        <f t="shared" ref="R19:R47" si="39">IF(O19&gt;0,P19-Q19,R18)</f>
        <v>0</v>
      </c>
      <c r="S19" s="20">
        <f t="shared" si="13"/>
        <v>0</v>
      </c>
      <c r="T19" s="14">
        <f t="shared" si="14"/>
        <v>0</v>
      </c>
      <c r="U19" s="4" t="str">
        <f t="shared" si="25"/>
        <v>J=</v>
      </c>
      <c r="V19" s="29">
        <f t="shared" si="26"/>
        <v>45345</v>
      </c>
      <c r="W19" s="3"/>
      <c r="X19" s="4"/>
      <c r="Y19" s="97">
        <f t="shared" si="27"/>
        <v>7</v>
      </c>
      <c r="Z19" s="98">
        <f t="shared" si="36"/>
        <v>45525</v>
      </c>
      <c r="AA19" s="104">
        <f t="shared" si="28"/>
        <v>1000</v>
      </c>
      <c r="AB19" s="101">
        <f t="shared" si="29"/>
        <v>23</v>
      </c>
      <c r="AC19" s="104">
        <f t="shared" si="37"/>
        <v>9.5704279900000007</v>
      </c>
      <c r="AD19" s="104">
        <f t="shared" si="38"/>
        <v>0</v>
      </c>
      <c r="AE19" s="102">
        <v>0</v>
      </c>
      <c r="AF19" s="104">
        <f t="shared" si="30"/>
        <v>9.5704279900000007</v>
      </c>
      <c r="AG19" s="97">
        <f t="shared" si="31"/>
        <v>7</v>
      </c>
      <c r="AH19" s="103" t="s">
        <v>60</v>
      </c>
      <c r="AI19" s="98">
        <f t="shared" si="16"/>
        <v>45555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8">
        <f t="shared" si="17"/>
        <v>44170</v>
      </c>
      <c r="B20" s="15">
        <f t="shared" ca="1" si="32"/>
        <v>1002.93718699</v>
      </c>
      <c r="C20" s="14">
        <f t="shared" si="18"/>
        <v>1000</v>
      </c>
      <c r="D20" s="13">
        <f ca="1">IF(A20&lt;$B$1,VLOOKUP(A20,[1]DI!$A$4:$B$15000,2,FALSE),0)</f>
        <v>0</v>
      </c>
      <c r="E20" s="14">
        <f t="shared" ca="1" si="33"/>
        <v>1</v>
      </c>
      <c r="F20" s="14">
        <f ca="1">(TRUNC(PRODUCT($E$12:$E19),16))</f>
        <v>1.00044822368727</v>
      </c>
      <c r="G20" s="14">
        <f t="shared" si="34"/>
        <v>1</v>
      </c>
      <c r="H20" s="14">
        <f t="shared" ca="1" si="35"/>
        <v>1.00044822</v>
      </c>
      <c r="I20" s="13">
        <f t="shared" si="20"/>
        <v>0.11</v>
      </c>
      <c r="J20" s="29">
        <f t="shared" si="21"/>
        <v>44162</v>
      </c>
      <c r="K20" s="2">
        <f t="shared" si="22"/>
        <v>5</v>
      </c>
      <c r="L20" s="17">
        <f t="shared" si="23"/>
        <v>6</v>
      </c>
      <c r="M20" s="12">
        <f t="shared" si="9"/>
        <v>1.002487852</v>
      </c>
      <c r="N20" s="12">
        <f t="shared" ca="1" si="10"/>
        <v>1.0029371869999999</v>
      </c>
      <c r="O20" s="17">
        <f t="shared" si="24"/>
        <v>0</v>
      </c>
      <c r="P20" s="14">
        <f t="shared" ref="P20:P48" ca="1" si="40">TRUNC(((N20-1)*C20),8)+TRUNC(R19*N20,8)</f>
        <v>2.9371869899999998</v>
      </c>
      <c r="Q20" s="14">
        <v>0</v>
      </c>
      <c r="R20" s="14">
        <f t="shared" si="39"/>
        <v>0</v>
      </c>
      <c r="S20" s="20">
        <f t="shared" si="13"/>
        <v>0</v>
      </c>
      <c r="T20" s="14">
        <f t="shared" si="14"/>
        <v>0</v>
      </c>
      <c r="U20" s="4" t="str">
        <f t="shared" si="25"/>
        <v>J=</v>
      </c>
      <c r="V20" s="29">
        <f t="shared" si="26"/>
        <v>45345</v>
      </c>
      <c r="W20" s="3"/>
      <c r="X20" s="4"/>
      <c r="Y20" s="97">
        <f t="shared" si="27"/>
        <v>8</v>
      </c>
      <c r="Z20" s="98">
        <f t="shared" si="36"/>
        <v>45555</v>
      </c>
      <c r="AA20" s="104">
        <f t="shared" si="28"/>
        <v>1000</v>
      </c>
      <c r="AB20" s="101">
        <f t="shared" si="29"/>
        <v>22</v>
      </c>
      <c r="AC20" s="104">
        <f t="shared" si="37"/>
        <v>9.1524249900000001</v>
      </c>
      <c r="AD20" s="104">
        <f t="shared" si="38"/>
        <v>0</v>
      </c>
      <c r="AE20" s="102">
        <v>0</v>
      </c>
      <c r="AF20" s="104">
        <f t="shared" si="30"/>
        <v>9.1524249900000001</v>
      </c>
      <c r="AG20" s="97">
        <f t="shared" si="31"/>
        <v>8</v>
      </c>
      <c r="AH20" s="103" t="s">
        <v>60</v>
      </c>
      <c r="AI20" s="98">
        <f t="shared" si="16"/>
        <v>45586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8">
        <f t="shared" si="17"/>
        <v>44171</v>
      </c>
      <c r="B21" s="15">
        <f t="shared" ca="1" si="32"/>
        <v>1002.93718699</v>
      </c>
      <c r="C21" s="14">
        <f t="shared" si="18"/>
        <v>1000</v>
      </c>
      <c r="D21" s="13">
        <f ca="1">IF(A21&lt;$B$1,VLOOKUP(A21,[1]DI!$A$4:$B$15000,2,FALSE),0)</f>
        <v>0</v>
      </c>
      <c r="E21" s="14">
        <f t="shared" ca="1" si="33"/>
        <v>1</v>
      </c>
      <c r="F21" s="14">
        <f ca="1">(TRUNC(PRODUCT($E$12:$E20),16))</f>
        <v>1.00044822368727</v>
      </c>
      <c r="G21" s="14">
        <f t="shared" si="34"/>
        <v>1</v>
      </c>
      <c r="H21" s="14">
        <f t="shared" ca="1" si="35"/>
        <v>1.00044822</v>
      </c>
      <c r="I21" s="13">
        <f t="shared" si="20"/>
        <v>0.11</v>
      </c>
      <c r="J21" s="29">
        <f t="shared" si="21"/>
        <v>44162</v>
      </c>
      <c r="K21" s="2">
        <f t="shared" si="22"/>
        <v>5</v>
      </c>
      <c r="L21" s="17">
        <f t="shared" si="23"/>
        <v>6</v>
      </c>
      <c r="M21" s="12">
        <f t="shared" si="9"/>
        <v>1.002487852</v>
      </c>
      <c r="N21" s="12">
        <f t="shared" ca="1" si="10"/>
        <v>1.0029371869999999</v>
      </c>
      <c r="O21" s="17">
        <f t="shared" si="24"/>
        <v>0</v>
      </c>
      <c r="P21" s="14">
        <f t="shared" ca="1" si="40"/>
        <v>2.9371869899999998</v>
      </c>
      <c r="Q21" s="14">
        <v>0</v>
      </c>
      <c r="R21" s="14">
        <f t="shared" si="39"/>
        <v>0</v>
      </c>
      <c r="S21" s="20">
        <f t="shared" si="13"/>
        <v>0</v>
      </c>
      <c r="T21" s="14">
        <f t="shared" si="14"/>
        <v>0</v>
      </c>
      <c r="U21" s="4" t="str">
        <f t="shared" si="25"/>
        <v>J=</v>
      </c>
      <c r="V21" s="29">
        <f t="shared" si="26"/>
        <v>45345</v>
      </c>
      <c r="W21" s="3"/>
      <c r="X21" s="4"/>
      <c r="Y21" s="97">
        <f t="shared" si="27"/>
        <v>9</v>
      </c>
      <c r="Z21" s="98">
        <f t="shared" si="36"/>
        <v>45586</v>
      </c>
      <c r="AA21" s="104">
        <f t="shared" si="28"/>
        <v>1000</v>
      </c>
      <c r="AB21" s="101">
        <f t="shared" si="29"/>
        <v>21</v>
      </c>
      <c r="AC21" s="104">
        <f t="shared" si="37"/>
        <v>8.7345939999999995</v>
      </c>
      <c r="AD21" s="104">
        <f t="shared" si="38"/>
        <v>0</v>
      </c>
      <c r="AE21" s="102">
        <v>0</v>
      </c>
      <c r="AF21" s="104">
        <f t="shared" si="30"/>
        <v>8.7345939999999995</v>
      </c>
      <c r="AG21" s="97">
        <f t="shared" si="31"/>
        <v>9</v>
      </c>
      <c r="AH21" s="103" t="s">
        <v>60</v>
      </c>
      <c r="AI21" s="98">
        <f t="shared" si="16"/>
        <v>45618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8">
        <f t="shared" si="17"/>
        <v>44172</v>
      </c>
      <c r="B22" s="15">
        <f t="shared" ca="1" si="32"/>
        <v>1002.93718699</v>
      </c>
      <c r="C22" s="14">
        <f t="shared" si="18"/>
        <v>1000</v>
      </c>
      <c r="D22" s="13">
        <f ca="1">IF(A22&lt;$B$1,VLOOKUP(A22,[1]DI!$A$4:$B$15000,2,FALSE),0)</f>
        <v>1.9000000000000006E-2</v>
      </c>
      <c r="E22" s="14">
        <f t="shared" ca="1" si="33"/>
        <v>1.0000746899999999</v>
      </c>
      <c r="F22" s="14">
        <f ca="1">(TRUNC(PRODUCT($E$12:$E21),16))</f>
        <v>1.00044822368727</v>
      </c>
      <c r="G22" s="14">
        <f t="shared" si="34"/>
        <v>1</v>
      </c>
      <c r="H22" s="14">
        <f t="shared" ca="1" si="35"/>
        <v>1.00044822</v>
      </c>
      <c r="I22" s="13">
        <f t="shared" si="20"/>
        <v>0.11</v>
      </c>
      <c r="J22" s="29">
        <f t="shared" si="21"/>
        <v>44162</v>
      </c>
      <c r="K22" s="2">
        <f t="shared" si="22"/>
        <v>6</v>
      </c>
      <c r="L22" s="17">
        <f t="shared" si="23"/>
        <v>6</v>
      </c>
      <c r="M22" s="12">
        <f t="shared" si="9"/>
        <v>1.002487852</v>
      </c>
      <c r="N22" s="12">
        <f t="shared" ca="1" si="10"/>
        <v>1.0029371869999999</v>
      </c>
      <c r="O22" s="17">
        <f t="shared" si="24"/>
        <v>0</v>
      </c>
      <c r="P22" s="14">
        <f t="shared" ca="1" si="40"/>
        <v>2.9371869899999998</v>
      </c>
      <c r="Q22" s="14">
        <v>0</v>
      </c>
      <c r="R22" s="14">
        <f t="shared" si="39"/>
        <v>0</v>
      </c>
      <c r="S22" s="20">
        <f t="shared" si="13"/>
        <v>0</v>
      </c>
      <c r="T22" s="14">
        <f t="shared" si="14"/>
        <v>0</v>
      </c>
      <c r="U22" s="4" t="str">
        <f t="shared" si="25"/>
        <v>J=</v>
      </c>
      <c r="V22" s="29">
        <f t="shared" si="26"/>
        <v>45345</v>
      </c>
      <c r="W22" s="3"/>
      <c r="X22" s="4"/>
      <c r="Y22" s="97">
        <f t="shared" si="27"/>
        <v>10</v>
      </c>
      <c r="Z22" s="98">
        <f t="shared" si="36"/>
        <v>45618</v>
      </c>
      <c r="AA22" s="104">
        <f t="shared" si="28"/>
        <v>1000</v>
      </c>
      <c r="AB22" s="101">
        <f t="shared" si="29"/>
        <v>22</v>
      </c>
      <c r="AC22" s="104">
        <f t="shared" si="37"/>
        <v>9.1524249900000001</v>
      </c>
      <c r="AD22" s="104">
        <f t="shared" si="38"/>
        <v>0</v>
      </c>
      <c r="AE22" s="102">
        <v>0</v>
      </c>
      <c r="AF22" s="104">
        <f t="shared" si="30"/>
        <v>9.1524249900000001</v>
      </c>
      <c r="AG22" s="97">
        <f t="shared" si="31"/>
        <v>10</v>
      </c>
      <c r="AH22" s="103" t="s">
        <v>60</v>
      </c>
      <c r="AI22" s="98">
        <f t="shared" si="16"/>
        <v>45646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8">
        <f t="shared" si="17"/>
        <v>44173</v>
      </c>
      <c r="B23" s="15">
        <f t="shared" ca="1" si="32"/>
        <v>1003.427563</v>
      </c>
      <c r="C23" s="14">
        <f t="shared" si="18"/>
        <v>1000</v>
      </c>
      <c r="D23" s="13">
        <f ca="1">IF(A23&lt;$B$1,VLOOKUP(A23,[1]DI!$A$4:$B$15000,2,FALSE),0)</f>
        <v>1.9000000000000006E-2</v>
      </c>
      <c r="E23" s="14">
        <f t="shared" ca="1" si="33"/>
        <v>1.0000746899999999</v>
      </c>
      <c r="F23" s="14">
        <f ca="1">(TRUNC(PRODUCT($E$12:$E22),16))</f>
        <v>1.0005229471651</v>
      </c>
      <c r="G23" s="14">
        <f t="shared" si="34"/>
        <v>1</v>
      </c>
      <c r="H23" s="14">
        <f t="shared" ca="1" si="35"/>
        <v>1.0005229499999999</v>
      </c>
      <c r="I23" s="13">
        <f t="shared" si="20"/>
        <v>0.11</v>
      </c>
      <c r="J23" s="29">
        <f t="shared" si="21"/>
        <v>44162</v>
      </c>
      <c r="K23" s="2">
        <f t="shared" si="22"/>
        <v>7</v>
      </c>
      <c r="L23" s="17">
        <f t="shared" si="23"/>
        <v>7</v>
      </c>
      <c r="M23" s="12">
        <f t="shared" si="9"/>
        <v>1.002903095</v>
      </c>
      <c r="N23" s="12">
        <f t="shared" ca="1" si="10"/>
        <v>1.003427563</v>
      </c>
      <c r="O23" s="17">
        <f t="shared" si="24"/>
        <v>0</v>
      </c>
      <c r="P23" s="14">
        <f t="shared" ca="1" si="40"/>
        <v>3.4275630000000001</v>
      </c>
      <c r="Q23" s="14">
        <v>0</v>
      </c>
      <c r="R23" s="14">
        <f t="shared" si="39"/>
        <v>0</v>
      </c>
      <c r="S23" s="20">
        <f t="shared" si="13"/>
        <v>0</v>
      </c>
      <c r="T23" s="14">
        <f t="shared" si="14"/>
        <v>0</v>
      </c>
      <c r="U23" s="4" t="str">
        <f t="shared" si="25"/>
        <v>J=</v>
      </c>
      <c r="V23" s="29">
        <f t="shared" si="26"/>
        <v>45345</v>
      </c>
      <c r="W23" s="3"/>
      <c r="X23" s="4"/>
      <c r="Y23" s="97">
        <f t="shared" si="27"/>
        <v>11</v>
      </c>
      <c r="Z23" s="98">
        <f t="shared" si="36"/>
        <v>45646</v>
      </c>
      <c r="AA23" s="104">
        <f t="shared" si="28"/>
        <v>1000</v>
      </c>
      <c r="AB23" s="101">
        <f t="shared" si="29"/>
        <v>20</v>
      </c>
      <c r="AC23" s="104">
        <f t="shared" si="37"/>
        <v>8.3169359899999993</v>
      </c>
      <c r="AD23" s="104">
        <f t="shared" si="38"/>
        <v>0</v>
      </c>
      <c r="AE23" s="102">
        <v>0</v>
      </c>
      <c r="AF23" s="104">
        <f t="shared" si="30"/>
        <v>8.3169359899999993</v>
      </c>
      <c r="AG23" s="97">
        <f t="shared" si="31"/>
        <v>11</v>
      </c>
      <c r="AH23" s="103" t="s">
        <v>60</v>
      </c>
      <c r="AI23" s="98">
        <f t="shared" si="16"/>
        <v>45679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8">
        <f t="shared" si="17"/>
        <v>44174</v>
      </c>
      <c r="B24" s="15">
        <f t="shared" ca="1" si="32"/>
        <v>1003.91817299</v>
      </c>
      <c r="C24" s="14">
        <f t="shared" si="18"/>
        <v>1000</v>
      </c>
      <c r="D24" s="13">
        <f ca="1">IF(A24&lt;$B$1,VLOOKUP(A24,[1]DI!$A$4:$B$15000,2,FALSE),0)</f>
        <v>1.9000000000000006E-2</v>
      </c>
      <c r="E24" s="14">
        <f t="shared" ca="1" si="33"/>
        <v>1.0000746899999999</v>
      </c>
      <c r="F24" s="14">
        <f ca="1">(TRUNC(PRODUCT($E$12:$E23),16))</f>
        <v>1.0005976762240301</v>
      </c>
      <c r="G24" s="14">
        <f t="shared" si="34"/>
        <v>1</v>
      </c>
      <c r="H24" s="14">
        <f t="shared" ca="1" si="35"/>
        <v>1.00059768</v>
      </c>
      <c r="I24" s="13">
        <f t="shared" si="20"/>
        <v>0.11</v>
      </c>
      <c r="J24" s="29">
        <f t="shared" si="21"/>
        <v>44162</v>
      </c>
      <c r="K24" s="2">
        <f t="shared" si="22"/>
        <v>8</v>
      </c>
      <c r="L24" s="17">
        <f t="shared" si="23"/>
        <v>8</v>
      </c>
      <c r="M24" s="12">
        <f t="shared" si="9"/>
        <v>1.0033185099999999</v>
      </c>
      <c r="N24" s="12">
        <f t="shared" ca="1" si="10"/>
        <v>1.003918173</v>
      </c>
      <c r="O24" s="17">
        <f t="shared" si="24"/>
        <v>0</v>
      </c>
      <c r="P24" s="14">
        <f t="shared" ca="1" si="40"/>
        <v>3.91817299</v>
      </c>
      <c r="Q24" s="14">
        <v>0</v>
      </c>
      <c r="R24" s="14">
        <f t="shared" si="39"/>
        <v>0</v>
      </c>
      <c r="S24" s="20">
        <f t="shared" si="13"/>
        <v>0</v>
      </c>
      <c r="T24" s="14">
        <f t="shared" si="14"/>
        <v>0</v>
      </c>
      <c r="U24" s="4" t="str">
        <f t="shared" si="25"/>
        <v>J=</v>
      </c>
      <c r="V24" s="29">
        <f t="shared" si="26"/>
        <v>45345</v>
      </c>
      <c r="W24" s="3"/>
      <c r="X24" s="4"/>
      <c r="Y24" s="97">
        <f t="shared" si="27"/>
        <v>12</v>
      </c>
      <c r="Z24" s="98">
        <f t="shared" si="36"/>
        <v>45679</v>
      </c>
      <c r="AA24" s="104">
        <f t="shared" si="28"/>
        <v>1000</v>
      </c>
      <c r="AB24" s="101">
        <f t="shared" si="29"/>
        <v>21</v>
      </c>
      <c r="AC24" s="104">
        <f t="shared" si="37"/>
        <v>8.7345939999999995</v>
      </c>
      <c r="AD24" s="104">
        <f t="shared" si="38"/>
        <v>0</v>
      </c>
      <c r="AE24" s="102">
        <v>0</v>
      </c>
      <c r="AF24" s="104">
        <f t="shared" si="30"/>
        <v>8.7345939999999995</v>
      </c>
      <c r="AG24" s="97">
        <f t="shared" si="31"/>
        <v>12</v>
      </c>
      <c r="AH24" s="103" t="s">
        <v>60</v>
      </c>
      <c r="AI24" s="98">
        <f t="shared" si="16"/>
        <v>45709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8">
        <f t="shared" si="17"/>
        <v>44175</v>
      </c>
      <c r="B25" s="15">
        <f t="shared" ca="1" si="32"/>
        <v>1004.40901899</v>
      </c>
      <c r="C25" s="14">
        <f t="shared" si="18"/>
        <v>1000</v>
      </c>
      <c r="D25" s="13">
        <f ca="1">IF(A25&lt;$B$1,VLOOKUP(A25,[1]DI!$A$4:$B$15000,2,FALSE),0)</f>
        <v>1.9000000000000006E-2</v>
      </c>
      <c r="E25" s="14">
        <f t="shared" ca="1" si="33"/>
        <v>1.0000746899999999</v>
      </c>
      <c r="F25" s="14">
        <f ca="1">(TRUNC(PRODUCT($E$12:$E24),16))</f>
        <v>1.00067241086446</v>
      </c>
      <c r="G25" s="14">
        <f t="shared" si="34"/>
        <v>1</v>
      </c>
      <c r="H25" s="14">
        <f t="shared" ca="1" si="35"/>
        <v>1.00067241</v>
      </c>
      <c r="I25" s="13">
        <f t="shared" si="20"/>
        <v>0.11</v>
      </c>
      <c r="J25" s="29">
        <f t="shared" si="21"/>
        <v>44162</v>
      </c>
      <c r="K25" s="2">
        <f t="shared" si="22"/>
        <v>9</v>
      </c>
      <c r="L25" s="17">
        <f t="shared" si="23"/>
        <v>9</v>
      </c>
      <c r="M25" s="12">
        <f t="shared" si="9"/>
        <v>1.003734098</v>
      </c>
      <c r="N25" s="12">
        <f t="shared" ca="1" si="10"/>
        <v>1.0044090189999999</v>
      </c>
      <c r="O25" s="17">
        <f t="shared" si="24"/>
        <v>0</v>
      </c>
      <c r="P25" s="14">
        <f t="shared" ca="1" si="40"/>
        <v>4.4090189899999999</v>
      </c>
      <c r="Q25" s="14">
        <v>0</v>
      </c>
      <c r="R25" s="14">
        <f t="shared" si="39"/>
        <v>0</v>
      </c>
      <c r="S25" s="20">
        <f t="shared" si="13"/>
        <v>0</v>
      </c>
      <c r="T25" s="14">
        <f t="shared" si="14"/>
        <v>0</v>
      </c>
      <c r="U25" s="4" t="str">
        <f t="shared" si="25"/>
        <v>J=</v>
      </c>
      <c r="V25" s="29">
        <f t="shared" si="26"/>
        <v>45345</v>
      </c>
      <c r="W25" s="3"/>
      <c r="X25" s="4"/>
      <c r="Y25" s="97">
        <f t="shared" si="27"/>
        <v>13</v>
      </c>
      <c r="Z25" s="98">
        <f t="shared" si="36"/>
        <v>45709</v>
      </c>
      <c r="AA25" s="104">
        <f t="shared" ref="AA25:AA32" si="41">(AA24-AD25)</f>
        <v>1000</v>
      </c>
      <c r="AB25" s="101">
        <f t="shared" ref="AB25:AB32" si="42">NETWORKDAYS(Z24,Z25,Y$160:Y$444)-1</f>
        <v>22</v>
      </c>
      <c r="AC25" s="104">
        <f t="shared" ref="AC25:AC32" si="43">TRUNC((ROUND(((1+AC$11)^(AB25/252)),9)-1)*AA24,8)</f>
        <v>9.1524249900000001</v>
      </c>
      <c r="AD25" s="104">
        <f t="shared" si="38"/>
        <v>0</v>
      </c>
      <c r="AE25" s="102">
        <v>0</v>
      </c>
      <c r="AF25" s="104">
        <f t="shared" ref="AF25:AF32" si="44">(AC25+AD25)</f>
        <v>9.1524249900000001</v>
      </c>
      <c r="AG25" s="97">
        <f t="shared" si="31"/>
        <v>13</v>
      </c>
      <c r="AH25" s="103" t="s">
        <v>60</v>
      </c>
      <c r="AI25" s="98">
        <f t="shared" ref="AI25:AI32" si="45">Z26</f>
        <v>45741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8">
        <f t="shared" si="17"/>
        <v>44176</v>
      </c>
      <c r="B26" s="15">
        <f t="shared" ca="1" si="32"/>
        <v>1004.90010799</v>
      </c>
      <c r="C26" s="14">
        <f t="shared" si="18"/>
        <v>1000</v>
      </c>
      <c r="D26" s="13">
        <f ca="1">IF(A26&lt;$B$1,VLOOKUP(A26,[1]DI!$A$4:$B$15000,2,FALSE),0)</f>
        <v>1.9000000000000006E-2</v>
      </c>
      <c r="E26" s="14">
        <f t="shared" ca="1" si="33"/>
        <v>1.0000746899999999</v>
      </c>
      <c r="F26" s="14">
        <f ca="1">(TRUNC(PRODUCT($E$12:$E25),16))</f>
        <v>1.00074715108683</v>
      </c>
      <c r="G26" s="14">
        <f t="shared" si="34"/>
        <v>1</v>
      </c>
      <c r="H26" s="14">
        <f t="shared" ca="1" si="35"/>
        <v>1.00074715</v>
      </c>
      <c r="I26" s="13">
        <f t="shared" si="20"/>
        <v>0.11</v>
      </c>
      <c r="J26" s="29">
        <f t="shared" si="21"/>
        <v>44162</v>
      </c>
      <c r="K26" s="2">
        <f t="shared" si="22"/>
        <v>10</v>
      </c>
      <c r="L26" s="17">
        <f t="shared" si="23"/>
        <v>10</v>
      </c>
      <c r="M26" s="12">
        <f t="shared" si="9"/>
        <v>1.004149857</v>
      </c>
      <c r="N26" s="12">
        <f t="shared" ca="1" si="10"/>
        <v>1.004900108</v>
      </c>
      <c r="O26" s="17">
        <f t="shared" si="24"/>
        <v>0</v>
      </c>
      <c r="P26" s="14">
        <f t="shared" ca="1" si="40"/>
        <v>4.9001079900000004</v>
      </c>
      <c r="Q26" s="14">
        <v>0</v>
      </c>
      <c r="R26" s="14">
        <f t="shared" si="39"/>
        <v>0</v>
      </c>
      <c r="S26" s="20">
        <f t="shared" si="13"/>
        <v>0</v>
      </c>
      <c r="T26" s="14">
        <f t="shared" si="14"/>
        <v>0</v>
      </c>
      <c r="U26" s="4" t="str">
        <f t="shared" si="25"/>
        <v>J=</v>
      </c>
      <c r="V26" s="29">
        <f t="shared" si="26"/>
        <v>45345</v>
      </c>
      <c r="W26" s="3"/>
      <c r="X26" s="4"/>
      <c r="Y26" s="97">
        <f t="shared" si="27"/>
        <v>14</v>
      </c>
      <c r="Z26" s="98">
        <f t="shared" si="36"/>
        <v>45741</v>
      </c>
      <c r="AA26" s="104">
        <f t="shared" si="41"/>
        <v>1000</v>
      </c>
      <c r="AB26" s="101">
        <f t="shared" si="42"/>
        <v>20</v>
      </c>
      <c r="AC26" s="104">
        <f t="shared" si="43"/>
        <v>8.3169359899999993</v>
      </c>
      <c r="AD26" s="104">
        <f t="shared" si="38"/>
        <v>0</v>
      </c>
      <c r="AE26" s="102">
        <v>0</v>
      </c>
      <c r="AF26" s="104">
        <f t="shared" si="44"/>
        <v>8.3169359899999993</v>
      </c>
      <c r="AG26" s="97">
        <f t="shared" si="31"/>
        <v>14</v>
      </c>
      <c r="AH26" s="103" t="s">
        <v>60</v>
      </c>
      <c r="AI26" s="98">
        <f t="shared" si="45"/>
        <v>45770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8">
        <f t="shared" si="17"/>
        <v>44177</v>
      </c>
      <c r="B27" s="15">
        <f t="shared" ca="1" si="32"/>
        <v>1005.391442</v>
      </c>
      <c r="C27" s="14">
        <f t="shared" si="18"/>
        <v>1000</v>
      </c>
      <c r="D27" s="13">
        <f ca="1">IF(A27&lt;$B$1,VLOOKUP(A27,[1]DI!$A$4:$B$15000,2,FALSE),0)</f>
        <v>0</v>
      </c>
      <c r="E27" s="14">
        <f t="shared" ca="1" si="33"/>
        <v>1</v>
      </c>
      <c r="F27" s="14">
        <f ca="1">(TRUNC(PRODUCT($E$12:$E26),16))</f>
        <v>1.0008218968915401</v>
      </c>
      <c r="G27" s="14">
        <f t="shared" si="34"/>
        <v>1</v>
      </c>
      <c r="H27" s="14">
        <f t="shared" ca="1" si="35"/>
        <v>1.0008219</v>
      </c>
      <c r="I27" s="13">
        <f t="shared" si="20"/>
        <v>0.11</v>
      </c>
      <c r="J27" s="29">
        <f t="shared" si="21"/>
        <v>44162</v>
      </c>
      <c r="K27" s="2">
        <f t="shared" si="22"/>
        <v>10</v>
      </c>
      <c r="L27" s="17">
        <f t="shared" si="23"/>
        <v>11</v>
      </c>
      <c r="M27" s="12">
        <f t="shared" si="9"/>
        <v>1.0045657889999999</v>
      </c>
      <c r="N27" s="12">
        <f t="shared" ca="1" si="10"/>
        <v>1.0053914420000001</v>
      </c>
      <c r="O27" s="17">
        <f t="shared" si="24"/>
        <v>0</v>
      </c>
      <c r="P27" s="14">
        <f t="shared" ca="1" si="40"/>
        <v>5.3914419999999996</v>
      </c>
      <c r="Q27" s="14">
        <v>0</v>
      </c>
      <c r="R27" s="14">
        <f t="shared" si="39"/>
        <v>0</v>
      </c>
      <c r="S27" s="20">
        <f t="shared" si="13"/>
        <v>0</v>
      </c>
      <c r="T27" s="14">
        <f t="shared" si="14"/>
        <v>0</v>
      </c>
      <c r="U27" s="4" t="str">
        <f t="shared" si="25"/>
        <v>J=</v>
      </c>
      <c r="V27" s="29">
        <f t="shared" si="26"/>
        <v>45345</v>
      </c>
      <c r="W27" s="3"/>
      <c r="X27" s="4"/>
      <c r="Y27" s="97">
        <f t="shared" si="27"/>
        <v>15</v>
      </c>
      <c r="Z27" s="98">
        <f t="shared" si="36"/>
        <v>45770</v>
      </c>
      <c r="AA27" s="104">
        <f t="shared" si="41"/>
        <v>1000</v>
      </c>
      <c r="AB27" s="101">
        <f t="shared" si="42"/>
        <v>19</v>
      </c>
      <c r="AC27" s="104">
        <f t="shared" si="43"/>
        <v>7.8994509900000001</v>
      </c>
      <c r="AD27" s="104">
        <f t="shared" si="38"/>
        <v>0</v>
      </c>
      <c r="AE27" s="102">
        <v>0</v>
      </c>
      <c r="AF27" s="104">
        <f t="shared" si="44"/>
        <v>7.8994509900000001</v>
      </c>
      <c r="AG27" s="97">
        <f t="shared" si="31"/>
        <v>15</v>
      </c>
      <c r="AH27" s="103" t="s">
        <v>60</v>
      </c>
      <c r="AI27" s="98">
        <f t="shared" si="45"/>
        <v>45799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8">
        <f t="shared" si="17"/>
        <v>44178</v>
      </c>
      <c r="B28" s="15">
        <f t="shared" ca="1" si="32"/>
        <v>1005.391442</v>
      </c>
      <c r="C28" s="14">
        <f t="shared" si="18"/>
        <v>1000</v>
      </c>
      <c r="D28" s="13">
        <f ca="1">IF(A28&lt;$B$1,VLOOKUP(A28,[1]DI!$A$4:$B$15000,2,FALSE),0)</f>
        <v>0</v>
      </c>
      <c r="E28" s="14">
        <f t="shared" ca="1" si="33"/>
        <v>1</v>
      </c>
      <c r="F28" s="14">
        <f ca="1">(TRUNC(PRODUCT($E$12:$E27),16))</f>
        <v>1.0008218968915401</v>
      </c>
      <c r="G28" s="14">
        <f t="shared" si="34"/>
        <v>1</v>
      </c>
      <c r="H28" s="14">
        <f t="shared" ca="1" si="35"/>
        <v>1.0008219</v>
      </c>
      <c r="I28" s="13">
        <f t="shared" si="20"/>
        <v>0.11</v>
      </c>
      <c r="J28" s="29">
        <f t="shared" si="21"/>
        <v>44162</v>
      </c>
      <c r="K28" s="2">
        <f t="shared" si="22"/>
        <v>10</v>
      </c>
      <c r="L28" s="17">
        <f t="shared" si="23"/>
        <v>11</v>
      </c>
      <c r="M28" s="12">
        <f t="shared" si="9"/>
        <v>1.0045657889999999</v>
      </c>
      <c r="N28" s="12">
        <f t="shared" ca="1" si="10"/>
        <v>1.0053914420000001</v>
      </c>
      <c r="O28" s="17">
        <f t="shared" si="24"/>
        <v>0</v>
      </c>
      <c r="P28" s="14">
        <f t="shared" ca="1" si="40"/>
        <v>5.3914419999999996</v>
      </c>
      <c r="Q28" s="14">
        <v>0</v>
      </c>
      <c r="R28" s="14">
        <f t="shared" si="39"/>
        <v>0</v>
      </c>
      <c r="S28" s="20">
        <f t="shared" si="13"/>
        <v>0</v>
      </c>
      <c r="T28" s="14">
        <f t="shared" si="14"/>
        <v>0</v>
      </c>
      <c r="U28" s="4" t="str">
        <f t="shared" si="25"/>
        <v>J=</v>
      </c>
      <c r="V28" s="29">
        <f t="shared" si="26"/>
        <v>45345</v>
      </c>
      <c r="W28" s="3"/>
      <c r="X28" s="4"/>
      <c r="Y28" s="97">
        <f t="shared" si="27"/>
        <v>16</v>
      </c>
      <c r="Z28" s="98">
        <f t="shared" si="36"/>
        <v>45799</v>
      </c>
      <c r="AA28" s="104">
        <f t="shared" si="41"/>
        <v>1000</v>
      </c>
      <c r="AB28" s="101">
        <f t="shared" si="42"/>
        <v>20</v>
      </c>
      <c r="AC28" s="104">
        <f t="shared" si="43"/>
        <v>8.3169359899999993</v>
      </c>
      <c r="AD28" s="104">
        <f t="shared" si="38"/>
        <v>0</v>
      </c>
      <c r="AE28" s="102">
        <v>0</v>
      </c>
      <c r="AF28" s="104">
        <f t="shared" si="44"/>
        <v>8.3169359899999993</v>
      </c>
      <c r="AG28" s="97">
        <f t="shared" si="31"/>
        <v>16</v>
      </c>
      <c r="AH28" s="103" t="s">
        <v>60</v>
      </c>
      <c r="AI28" s="98">
        <f t="shared" si="45"/>
        <v>45831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8">
        <f t="shared" si="17"/>
        <v>44179</v>
      </c>
      <c r="B29" s="15">
        <f t="shared" ca="1" si="32"/>
        <v>1005.391442</v>
      </c>
      <c r="C29" s="14">
        <f t="shared" si="18"/>
        <v>1000</v>
      </c>
      <c r="D29" s="13">
        <f ca="1">IF(A29&lt;$B$1,VLOOKUP(A29,[1]DI!$A$4:$B$15000,2,FALSE),0)</f>
        <v>1.9000000000000006E-2</v>
      </c>
      <c r="E29" s="14">
        <f t="shared" ca="1" si="33"/>
        <v>1.0000746899999999</v>
      </c>
      <c r="F29" s="14">
        <f ca="1">(TRUNC(PRODUCT($E$12:$E28),16))</f>
        <v>1.0008218968915401</v>
      </c>
      <c r="G29" s="14">
        <f t="shared" si="34"/>
        <v>1</v>
      </c>
      <c r="H29" s="14">
        <f t="shared" ca="1" si="35"/>
        <v>1.0008219</v>
      </c>
      <c r="I29" s="13">
        <f t="shared" si="20"/>
        <v>0.11</v>
      </c>
      <c r="J29" s="29">
        <f t="shared" si="21"/>
        <v>44162</v>
      </c>
      <c r="K29" s="2">
        <f t="shared" si="22"/>
        <v>11</v>
      </c>
      <c r="L29" s="17">
        <f t="shared" si="23"/>
        <v>11</v>
      </c>
      <c r="M29" s="12">
        <f t="shared" si="9"/>
        <v>1.0045657889999999</v>
      </c>
      <c r="N29" s="12">
        <f t="shared" ca="1" si="10"/>
        <v>1.0053914420000001</v>
      </c>
      <c r="O29" s="17">
        <f t="shared" si="24"/>
        <v>0</v>
      </c>
      <c r="P29" s="14">
        <f t="shared" ca="1" si="40"/>
        <v>5.3914419999999996</v>
      </c>
      <c r="Q29" s="14">
        <v>0</v>
      </c>
      <c r="R29" s="14">
        <f t="shared" si="39"/>
        <v>0</v>
      </c>
      <c r="S29" s="20">
        <f t="shared" si="13"/>
        <v>0</v>
      </c>
      <c r="T29" s="14">
        <f t="shared" si="14"/>
        <v>0</v>
      </c>
      <c r="U29" s="4" t="str">
        <f t="shared" si="25"/>
        <v>J=</v>
      </c>
      <c r="V29" s="29">
        <f t="shared" si="26"/>
        <v>45345</v>
      </c>
      <c r="W29" s="3"/>
      <c r="X29" s="4"/>
      <c r="Y29" s="97">
        <f t="shared" si="27"/>
        <v>17</v>
      </c>
      <c r="Z29" s="98">
        <f t="shared" si="36"/>
        <v>45831</v>
      </c>
      <c r="AA29" s="104">
        <f t="shared" si="41"/>
        <v>1000</v>
      </c>
      <c r="AB29" s="101">
        <f t="shared" si="42"/>
        <v>21</v>
      </c>
      <c r="AC29" s="104">
        <f t="shared" si="43"/>
        <v>8.7345939999999995</v>
      </c>
      <c r="AD29" s="104">
        <f t="shared" si="38"/>
        <v>0</v>
      </c>
      <c r="AE29" s="102">
        <v>0</v>
      </c>
      <c r="AF29" s="104">
        <f t="shared" si="44"/>
        <v>8.7345939999999995</v>
      </c>
      <c r="AG29" s="97">
        <f t="shared" si="31"/>
        <v>17</v>
      </c>
      <c r="AH29" s="103" t="s">
        <v>60</v>
      </c>
      <c r="AI29" s="98">
        <f t="shared" si="45"/>
        <v>45859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8">
        <f t="shared" si="17"/>
        <v>44180</v>
      </c>
      <c r="B30" s="15">
        <f t="shared" ca="1" si="32"/>
        <v>1005.88301</v>
      </c>
      <c r="C30" s="14">
        <f t="shared" si="18"/>
        <v>1000</v>
      </c>
      <c r="D30" s="13">
        <f ca="1">IF(A30&lt;$B$1,VLOOKUP(A30,[1]DI!$A$4:$B$15000,2,FALSE),0)</f>
        <v>1.9000000000000006E-2</v>
      </c>
      <c r="E30" s="14">
        <f t="shared" ca="1" si="33"/>
        <v>1.0000746899999999</v>
      </c>
      <c r="F30" s="14">
        <f ca="1">(TRUNC(PRODUCT($E$12:$E29),16))</f>
        <v>1.00089664827902</v>
      </c>
      <c r="G30" s="14">
        <f t="shared" si="34"/>
        <v>1</v>
      </c>
      <c r="H30" s="14">
        <f t="shared" ca="1" si="35"/>
        <v>1.0008966500000001</v>
      </c>
      <c r="I30" s="13">
        <f t="shared" si="20"/>
        <v>0.11</v>
      </c>
      <c r="J30" s="29">
        <f t="shared" si="21"/>
        <v>44162</v>
      </c>
      <c r="K30" s="2">
        <f t="shared" si="22"/>
        <v>12</v>
      </c>
      <c r="L30" s="17">
        <f t="shared" si="23"/>
        <v>12</v>
      </c>
      <c r="M30" s="12">
        <f t="shared" si="9"/>
        <v>1.0049818930000001</v>
      </c>
      <c r="N30" s="12">
        <f t="shared" ca="1" si="10"/>
        <v>1.00588301</v>
      </c>
      <c r="O30" s="17">
        <f t="shared" si="24"/>
        <v>0</v>
      </c>
      <c r="P30" s="14">
        <f t="shared" ca="1" si="40"/>
        <v>5.8830099999999996</v>
      </c>
      <c r="Q30" s="14">
        <v>0</v>
      </c>
      <c r="R30" s="14">
        <f t="shared" si="39"/>
        <v>0</v>
      </c>
      <c r="S30" s="20">
        <f t="shared" si="13"/>
        <v>0</v>
      </c>
      <c r="T30" s="14">
        <f t="shared" si="14"/>
        <v>0</v>
      </c>
      <c r="U30" s="4" t="str">
        <f t="shared" si="25"/>
        <v>J=</v>
      </c>
      <c r="V30" s="29">
        <f t="shared" si="26"/>
        <v>45345</v>
      </c>
      <c r="W30" s="3"/>
      <c r="X30" s="4"/>
      <c r="Y30" s="97">
        <f t="shared" si="27"/>
        <v>18</v>
      </c>
      <c r="Z30" s="98">
        <f t="shared" si="36"/>
        <v>45859</v>
      </c>
      <c r="AA30" s="104">
        <f t="shared" si="41"/>
        <v>1000</v>
      </c>
      <c r="AB30" s="101">
        <f t="shared" si="42"/>
        <v>20</v>
      </c>
      <c r="AC30" s="104">
        <f t="shared" si="43"/>
        <v>8.3169359899999993</v>
      </c>
      <c r="AD30" s="104">
        <f t="shared" si="38"/>
        <v>0</v>
      </c>
      <c r="AE30" s="102">
        <v>0</v>
      </c>
      <c r="AF30" s="104">
        <f t="shared" si="44"/>
        <v>8.3169359899999993</v>
      </c>
      <c r="AG30" s="97">
        <f t="shared" si="31"/>
        <v>18</v>
      </c>
      <c r="AH30" s="103" t="s">
        <v>60</v>
      </c>
      <c r="AI30" s="98">
        <f t="shared" si="45"/>
        <v>45890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8">
        <f t="shared" si="17"/>
        <v>44181</v>
      </c>
      <c r="B31" s="15">
        <f t="shared" ca="1" si="32"/>
        <v>1006.374823</v>
      </c>
      <c r="C31" s="14">
        <f t="shared" si="18"/>
        <v>1000</v>
      </c>
      <c r="D31" s="13">
        <f ca="1">IF(A31&lt;$B$1,VLOOKUP(A31,[1]DI!$A$4:$B$15000,2,FALSE),0)</f>
        <v>1.9000000000000006E-2</v>
      </c>
      <c r="E31" s="14">
        <f t="shared" ca="1" si="33"/>
        <v>1.0000746899999999</v>
      </c>
      <c r="F31" s="14">
        <f ca="1">(TRUNC(PRODUCT($E$12:$E30),16))</f>
        <v>1.0009714052496801</v>
      </c>
      <c r="G31" s="14">
        <f t="shared" si="34"/>
        <v>1</v>
      </c>
      <c r="H31" s="14">
        <f t="shared" ca="1" si="35"/>
        <v>1.00097141</v>
      </c>
      <c r="I31" s="13">
        <f t="shared" si="20"/>
        <v>0.11</v>
      </c>
      <c r="J31" s="29">
        <f t="shared" si="21"/>
        <v>44162</v>
      </c>
      <c r="K31" s="2">
        <f t="shared" si="22"/>
        <v>13</v>
      </c>
      <c r="L31" s="17">
        <f t="shared" si="23"/>
        <v>13</v>
      </c>
      <c r="M31" s="12">
        <f t="shared" si="9"/>
        <v>1.005398169</v>
      </c>
      <c r="N31" s="12">
        <f t="shared" ca="1" si="10"/>
        <v>1.006374823</v>
      </c>
      <c r="O31" s="17">
        <f t="shared" si="24"/>
        <v>0</v>
      </c>
      <c r="P31" s="14">
        <f t="shared" ca="1" si="40"/>
        <v>6.3748230000000001</v>
      </c>
      <c r="Q31" s="14">
        <v>0</v>
      </c>
      <c r="R31" s="14">
        <f t="shared" si="39"/>
        <v>0</v>
      </c>
      <c r="S31" s="20">
        <f t="shared" si="13"/>
        <v>0</v>
      </c>
      <c r="T31" s="14">
        <f t="shared" si="14"/>
        <v>0</v>
      </c>
      <c r="U31" s="4" t="str">
        <f t="shared" si="25"/>
        <v>J=</v>
      </c>
      <c r="V31" s="29">
        <f t="shared" si="26"/>
        <v>45345</v>
      </c>
      <c r="W31" s="3"/>
      <c r="X31" s="4"/>
      <c r="Y31" s="97">
        <f t="shared" si="27"/>
        <v>19</v>
      </c>
      <c r="Z31" s="98">
        <f t="shared" si="36"/>
        <v>45890</v>
      </c>
      <c r="AA31" s="104">
        <f t="shared" si="41"/>
        <v>1000</v>
      </c>
      <c r="AB31" s="101">
        <f t="shared" si="42"/>
        <v>23</v>
      </c>
      <c r="AC31" s="104">
        <f t="shared" si="43"/>
        <v>9.5704279900000007</v>
      </c>
      <c r="AD31" s="104">
        <f t="shared" si="38"/>
        <v>0</v>
      </c>
      <c r="AE31" s="102">
        <v>0</v>
      </c>
      <c r="AF31" s="104">
        <f t="shared" si="44"/>
        <v>9.5704279900000007</v>
      </c>
      <c r="AG31" s="97">
        <f t="shared" si="31"/>
        <v>19</v>
      </c>
      <c r="AH31" s="103" t="s">
        <v>60</v>
      </c>
      <c r="AI31" s="98">
        <f t="shared" si="45"/>
        <v>45919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8">
        <f t="shared" si="17"/>
        <v>44182</v>
      </c>
      <c r="B32" s="15">
        <f t="shared" ca="1" si="32"/>
        <v>1006.8668709900001</v>
      </c>
      <c r="C32" s="14">
        <f t="shared" si="18"/>
        <v>1000</v>
      </c>
      <c r="D32" s="13">
        <f ca="1">IF(A32&lt;$B$1,VLOOKUP(A32,[1]DI!$A$4:$B$15000,2,FALSE),0)</f>
        <v>1.9000000000000006E-2</v>
      </c>
      <c r="E32" s="14">
        <f t="shared" ca="1" si="33"/>
        <v>1.0000746899999999</v>
      </c>
      <c r="F32" s="14">
        <f ca="1">(TRUNC(PRODUCT($E$12:$E31),16))</f>
        <v>1.00104616780394</v>
      </c>
      <c r="G32" s="14">
        <f t="shared" si="34"/>
        <v>1</v>
      </c>
      <c r="H32" s="14">
        <f t="shared" ca="1" si="35"/>
        <v>1.00104617</v>
      </c>
      <c r="I32" s="13">
        <f t="shared" si="20"/>
        <v>0.11</v>
      </c>
      <c r="J32" s="29">
        <f t="shared" si="21"/>
        <v>44162</v>
      </c>
      <c r="K32" s="2">
        <f t="shared" si="22"/>
        <v>14</v>
      </c>
      <c r="L32" s="17">
        <f t="shared" si="23"/>
        <v>14</v>
      </c>
      <c r="M32" s="12">
        <f t="shared" si="9"/>
        <v>1.005814618</v>
      </c>
      <c r="N32" s="12">
        <f t="shared" ca="1" si="10"/>
        <v>1.0068668709999999</v>
      </c>
      <c r="O32" s="17">
        <f t="shared" si="24"/>
        <v>0</v>
      </c>
      <c r="P32" s="14">
        <f t="shared" ca="1" si="40"/>
        <v>6.8668709899999998</v>
      </c>
      <c r="Q32" s="14">
        <v>0</v>
      </c>
      <c r="R32" s="14">
        <f t="shared" si="39"/>
        <v>0</v>
      </c>
      <c r="S32" s="20">
        <f t="shared" si="13"/>
        <v>0</v>
      </c>
      <c r="T32" s="14">
        <f t="shared" si="14"/>
        <v>0</v>
      </c>
      <c r="U32" s="4" t="str">
        <f t="shared" si="25"/>
        <v>J=</v>
      </c>
      <c r="V32" s="29">
        <f t="shared" si="26"/>
        <v>45345</v>
      </c>
      <c r="W32" s="3"/>
      <c r="X32" s="4"/>
      <c r="Y32" s="97">
        <f t="shared" si="27"/>
        <v>20</v>
      </c>
      <c r="Z32" s="98">
        <f t="shared" si="36"/>
        <v>45919</v>
      </c>
      <c r="AA32" s="104">
        <f t="shared" si="41"/>
        <v>1000</v>
      </c>
      <c r="AB32" s="101">
        <f t="shared" si="42"/>
        <v>21</v>
      </c>
      <c r="AC32" s="104">
        <f t="shared" si="43"/>
        <v>8.7345939999999995</v>
      </c>
      <c r="AD32" s="104">
        <f t="shared" si="38"/>
        <v>0</v>
      </c>
      <c r="AE32" s="102">
        <v>0</v>
      </c>
      <c r="AF32" s="104">
        <f t="shared" si="44"/>
        <v>8.7345939999999995</v>
      </c>
      <c r="AG32" s="97">
        <f t="shared" si="31"/>
        <v>20</v>
      </c>
      <c r="AH32" s="103" t="s">
        <v>61</v>
      </c>
      <c r="AI32" s="98">
        <f t="shared" si="45"/>
        <v>45946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8">
        <f t="shared" si="17"/>
        <v>44183</v>
      </c>
      <c r="B33" s="15">
        <f t="shared" ca="1" si="32"/>
        <v>1007.359165</v>
      </c>
      <c r="C33" s="14">
        <f t="shared" si="18"/>
        <v>1000</v>
      </c>
      <c r="D33" s="13">
        <f ca="1">IF(A33&lt;$B$1,VLOOKUP(A33,[1]DI!$A$4:$B$15000,2,FALSE),0)</f>
        <v>1.9000000000000006E-2</v>
      </c>
      <c r="E33" s="14">
        <f t="shared" ca="1" si="33"/>
        <v>1.0000746899999999</v>
      </c>
      <c r="F33" s="14">
        <f ca="1">(TRUNC(PRODUCT($E$12:$E32),16))</f>
        <v>1.00112093594221</v>
      </c>
      <c r="G33" s="14">
        <f t="shared" si="34"/>
        <v>1</v>
      </c>
      <c r="H33" s="14">
        <f t="shared" ca="1" si="35"/>
        <v>1.0011209400000001</v>
      </c>
      <c r="I33" s="13">
        <f t="shared" si="20"/>
        <v>0.11</v>
      </c>
      <c r="J33" s="29">
        <f t="shared" si="21"/>
        <v>44162</v>
      </c>
      <c r="K33" s="2">
        <f t="shared" si="22"/>
        <v>15</v>
      </c>
      <c r="L33" s="17">
        <f t="shared" si="23"/>
        <v>15</v>
      </c>
      <c r="M33" s="12">
        <f t="shared" si="9"/>
        <v>1.00623124</v>
      </c>
      <c r="N33" s="12">
        <f t="shared" ca="1" si="10"/>
        <v>1.007359165</v>
      </c>
      <c r="O33" s="17">
        <f t="shared" si="24"/>
        <v>0</v>
      </c>
      <c r="P33" s="14">
        <f t="shared" ca="1" si="40"/>
        <v>7.359165</v>
      </c>
      <c r="Q33" s="14">
        <v>0</v>
      </c>
      <c r="R33" s="14">
        <f t="shared" si="39"/>
        <v>0</v>
      </c>
      <c r="S33" s="20">
        <f t="shared" si="13"/>
        <v>0</v>
      </c>
      <c r="T33" s="14">
        <f t="shared" si="14"/>
        <v>0</v>
      </c>
      <c r="U33" s="4" t="str">
        <f t="shared" si="25"/>
        <v>J=</v>
      </c>
      <c r="V33" s="29">
        <f t="shared" si="26"/>
        <v>45345</v>
      </c>
      <c r="W33" s="3"/>
      <c r="X33" s="4"/>
      <c r="Y33" s="97">
        <f t="shared" si="27"/>
        <v>21</v>
      </c>
      <c r="Z33" s="98">
        <f t="shared" si="36"/>
        <v>45946</v>
      </c>
      <c r="AA33" s="104">
        <f t="shared" ref="AA33" si="46">(AA32-AD33)</f>
        <v>0</v>
      </c>
      <c r="AB33" s="101">
        <f t="shared" ref="AB33" si="47">NETWORKDAYS(Z32,Z33,Y$160:Y$444)-1</f>
        <v>19</v>
      </c>
      <c r="AC33" s="104">
        <f t="shared" ref="AC33" si="48">TRUNC((ROUND(((1+AC$11)^(AB33/252)),9)-1)*AA32,8)</f>
        <v>7.8994509900000001</v>
      </c>
      <c r="AD33" s="104">
        <f t="shared" ref="AD33" si="49">TRUNC(AA32*AE33,8)</f>
        <v>1000</v>
      </c>
      <c r="AE33" s="102">
        <v>1</v>
      </c>
      <c r="AF33" s="104">
        <f t="shared" ref="AF33" si="50">(AC33+AD33)</f>
        <v>1007.89945099</v>
      </c>
      <c r="AG33" s="97">
        <f t="shared" si="31"/>
        <v>21</v>
      </c>
      <c r="AH33" s="103"/>
      <c r="AI33" s="98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8">
        <f t="shared" si="17"/>
        <v>44184</v>
      </c>
      <c r="B34" s="15">
        <f ca="1">IF(A34&lt;=TODAY(),C34+P34,IF(AND(A34&gt;TODAY(),A34&lt;=$B$1),IF(VLOOKUP(TODAY(),$A$10:$D$5000,4,FALSE)=0,"n.d",C34+P34),"n.d"))</f>
        <v>1007.851692</v>
      </c>
      <c r="C34" s="14">
        <f t="shared" si="18"/>
        <v>1000</v>
      </c>
      <c r="D34" s="13">
        <f ca="1">IF(A34&lt;$B$1,VLOOKUP(A34,[1]DI!$A$4:$B$15000,2,FALSE),0)</f>
        <v>0</v>
      </c>
      <c r="E34" s="14">
        <f t="shared" ca="1" si="33"/>
        <v>1</v>
      </c>
      <c r="F34" s="14">
        <f ca="1">(TRUNC(PRODUCT($E$12:$E33),16))</f>
        <v>1.00119570966492</v>
      </c>
      <c r="G34" s="14">
        <f t="shared" si="34"/>
        <v>1</v>
      </c>
      <c r="H34" s="14">
        <f t="shared" ca="1" si="35"/>
        <v>1.00119571</v>
      </c>
      <c r="I34" s="13">
        <f t="shared" si="20"/>
        <v>0.11</v>
      </c>
      <c r="J34" s="29">
        <f t="shared" si="21"/>
        <v>44162</v>
      </c>
      <c r="K34" s="2">
        <f t="shared" si="22"/>
        <v>15</v>
      </c>
      <c r="L34" s="17">
        <f t="shared" si="23"/>
        <v>16</v>
      </c>
      <c r="M34" s="12">
        <f t="shared" si="9"/>
        <v>1.0066480330000001</v>
      </c>
      <c r="N34" s="12">
        <f t="shared" ca="1" si="10"/>
        <v>1.007851692</v>
      </c>
      <c r="O34" s="17">
        <f t="shared" si="24"/>
        <v>0</v>
      </c>
      <c r="P34" s="14">
        <f t="shared" ca="1" si="40"/>
        <v>7.8516919999999999</v>
      </c>
      <c r="Q34" s="14">
        <v>0</v>
      </c>
      <c r="R34" s="14">
        <f t="shared" si="39"/>
        <v>0</v>
      </c>
      <c r="S34" s="20">
        <f t="shared" si="13"/>
        <v>0</v>
      </c>
      <c r="T34" s="14">
        <f t="shared" si="14"/>
        <v>0</v>
      </c>
      <c r="U34" s="4" t="str">
        <f t="shared" si="25"/>
        <v>J=</v>
      </c>
      <c r="V34" s="29">
        <f t="shared" si="26"/>
        <v>45345</v>
      </c>
      <c r="W34" s="3"/>
      <c r="X34" s="4"/>
      <c r="Y34" s="97"/>
      <c r="Z34" s="98"/>
      <c r="AA34" s="104"/>
      <c r="AB34" s="101"/>
      <c r="AC34" s="104"/>
      <c r="AD34" s="104"/>
      <c r="AE34" s="102"/>
      <c r="AF34" s="104"/>
      <c r="AG34" s="97"/>
      <c r="AH34" s="103"/>
      <c r="AI34" s="98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8">
        <f t="shared" si="17"/>
        <v>44185</v>
      </c>
      <c r="B35" s="15">
        <f t="shared" ca="1" si="32"/>
        <v>1007.851692</v>
      </c>
      <c r="C35" s="14">
        <f t="shared" si="18"/>
        <v>1000</v>
      </c>
      <c r="D35" s="13">
        <f ca="1">IF(A35&lt;$B$1,VLOOKUP(A35,[1]DI!$A$4:$B$15000,2,FALSE),0)</f>
        <v>0</v>
      </c>
      <c r="E35" s="14">
        <f t="shared" ca="1" si="33"/>
        <v>1</v>
      </c>
      <c r="F35" s="14">
        <f ca="1">(TRUNC(PRODUCT($E$12:$E34),16))</f>
        <v>1.00119570966492</v>
      </c>
      <c r="G35" s="14">
        <f t="shared" si="34"/>
        <v>1</v>
      </c>
      <c r="H35" s="14">
        <f t="shared" ca="1" si="35"/>
        <v>1.00119571</v>
      </c>
      <c r="I35" s="13">
        <f t="shared" si="20"/>
        <v>0.11</v>
      </c>
      <c r="J35" s="29">
        <f t="shared" si="21"/>
        <v>44162</v>
      </c>
      <c r="K35" s="2">
        <f t="shared" si="22"/>
        <v>15</v>
      </c>
      <c r="L35" s="17">
        <f t="shared" si="23"/>
        <v>16</v>
      </c>
      <c r="M35" s="12">
        <f t="shared" si="9"/>
        <v>1.0066480330000001</v>
      </c>
      <c r="N35" s="12">
        <f t="shared" ca="1" si="10"/>
        <v>1.007851692</v>
      </c>
      <c r="O35" s="17">
        <f t="shared" si="24"/>
        <v>0</v>
      </c>
      <c r="P35" s="14">
        <f t="shared" ca="1" si="40"/>
        <v>7.8516919999999999</v>
      </c>
      <c r="Q35" s="14">
        <v>0</v>
      </c>
      <c r="R35" s="14">
        <f t="shared" si="39"/>
        <v>0</v>
      </c>
      <c r="S35" s="20">
        <f t="shared" si="13"/>
        <v>0</v>
      </c>
      <c r="T35" s="14">
        <f t="shared" si="14"/>
        <v>0</v>
      </c>
      <c r="U35" s="4" t="str">
        <f t="shared" si="25"/>
        <v>J=</v>
      </c>
      <c r="V35" s="29">
        <f t="shared" si="26"/>
        <v>45345</v>
      </c>
      <c r="W35" s="3"/>
      <c r="X35" s="4"/>
      <c r="Y35" s="97"/>
      <c r="Z35" s="98"/>
      <c r="AA35" s="104"/>
      <c r="AB35" s="101"/>
      <c r="AC35" s="104"/>
      <c r="AD35" s="104"/>
      <c r="AE35" s="102"/>
      <c r="AF35" s="104"/>
      <c r="AG35" s="97"/>
      <c r="AH35" s="103"/>
      <c r="AI35" s="98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8">
        <f t="shared" si="17"/>
        <v>44186</v>
      </c>
      <c r="B36" s="15">
        <f t="shared" ca="1" si="32"/>
        <v>1007.851692</v>
      </c>
      <c r="C36" s="14">
        <f t="shared" si="18"/>
        <v>1000</v>
      </c>
      <c r="D36" s="13">
        <f ca="1">IF(A36&lt;$B$1,VLOOKUP(A36,[1]DI!$A$4:$B$15000,2,FALSE),0)</f>
        <v>1.9000000000000006E-2</v>
      </c>
      <c r="E36" s="14">
        <f t="shared" ca="1" si="33"/>
        <v>1.0000746899999999</v>
      </c>
      <c r="F36" s="14">
        <f ca="1">(TRUNC(PRODUCT($E$12:$E35),16))</f>
        <v>1.00119570966492</v>
      </c>
      <c r="G36" s="14">
        <f t="shared" si="34"/>
        <v>1</v>
      </c>
      <c r="H36" s="14">
        <f t="shared" ca="1" si="35"/>
        <v>1.00119571</v>
      </c>
      <c r="I36" s="13">
        <f t="shared" si="20"/>
        <v>0.11</v>
      </c>
      <c r="J36" s="29">
        <f t="shared" si="21"/>
        <v>44162</v>
      </c>
      <c r="K36" s="2">
        <f t="shared" si="22"/>
        <v>16</v>
      </c>
      <c r="L36" s="17">
        <f t="shared" si="23"/>
        <v>16</v>
      </c>
      <c r="M36" s="12">
        <f t="shared" si="9"/>
        <v>1.0066480330000001</v>
      </c>
      <c r="N36" s="12">
        <f t="shared" ca="1" si="10"/>
        <v>1.007851692</v>
      </c>
      <c r="O36" s="17">
        <f t="shared" si="24"/>
        <v>0</v>
      </c>
      <c r="P36" s="14">
        <f t="shared" ca="1" si="40"/>
        <v>7.8516919999999999</v>
      </c>
      <c r="Q36" s="14">
        <v>0</v>
      </c>
      <c r="R36" s="14">
        <f t="shared" si="39"/>
        <v>0</v>
      </c>
      <c r="S36" s="20">
        <f t="shared" si="13"/>
        <v>0</v>
      </c>
      <c r="T36" s="14">
        <f t="shared" si="14"/>
        <v>0</v>
      </c>
      <c r="U36" s="4" t="str">
        <f t="shared" si="25"/>
        <v>J=</v>
      </c>
      <c r="V36" s="29">
        <f t="shared" si="26"/>
        <v>45345</v>
      </c>
      <c r="W36" s="3"/>
      <c r="X36" s="4"/>
      <c r="Y36" s="97"/>
      <c r="Z36" s="98"/>
      <c r="AA36" s="104"/>
      <c r="AB36" s="101"/>
      <c r="AC36" s="104"/>
      <c r="AD36" s="104"/>
      <c r="AE36" s="102"/>
      <c r="AF36" s="104"/>
      <c r="AG36" s="97"/>
      <c r="AH36" s="103"/>
      <c r="AI36" s="98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8">
        <f t="shared" si="17"/>
        <v>44187</v>
      </c>
      <c r="B37" s="15">
        <f t="shared" ca="1" si="32"/>
        <v>1008.344466</v>
      </c>
      <c r="C37" s="14">
        <f t="shared" si="18"/>
        <v>1000</v>
      </c>
      <c r="D37" s="13">
        <f ca="1">IF(A37&lt;$B$1,VLOOKUP(A37,[1]DI!$A$4:$B$15000,2,FALSE),0)</f>
        <v>1.9000000000000006E-2</v>
      </c>
      <c r="E37" s="14">
        <f t="shared" ca="1" si="33"/>
        <v>1.0000746899999999</v>
      </c>
      <c r="F37" s="14">
        <f ca="1">(TRUNC(PRODUCT($E$12:$E36),16))</f>
        <v>1.00127048897247</v>
      </c>
      <c r="G37" s="14">
        <f t="shared" si="34"/>
        <v>1</v>
      </c>
      <c r="H37" s="14">
        <f t="shared" ca="1" si="35"/>
        <v>1.00127049</v>
      </c>
      <c r="I37" s="13">
        <f t="shared" si="20"/>
        <v>0.11</v>
      </c>
      <c r="J37" s="29">
        <f t="shared" si="21"/>
        <v>44162</v>
      </c>
      <c r="K37" s="2">
        <f t="shared" si="22"/>
        <v>17</v>
      </c>
      <c r="L37" s="17">
        <f t="shared" si="23"/>
        <v>17</v>
      </c>
      <c r="M37" s="12">
        <f t="shared" si="9"/>
        <v>1.0070650000000001</v>
      </c>
      <c r="N37" s="12">
        <f t="shared" ca="1" si="10"/>
        <v>1.0083444660000001</v>
      </c>
      <c r="O37" s="17">
        <f t="shared" si="24"/>
        <v>0</v>
      </c>
      <c r="P37" s="14">
        <f t="shared" ca="1" si="40"/>
        <v>8.3444660000000006</v>
      </c>
      <c r="Q37" s="14">
        <v>0</v>
      </c>
      <c r="R37" s="14">
        <f t="shared" si="39"/>
        <v>0</v>
      </c>
      <c r="S37" s="20">
        <f t="shared" si="13"/>
        <v>0</v>
      </c>
      <c r="T37" s="14">
        <f t="shared" si="14"/>
        <v>0</v>
      </c>
      <c r="U37" s="4" t="str">
        <f t="shared" si="25"/>
        <v>J=</v>
      </c>
      <c r="V37" s="29">
        <f t="shared" si="26"/>
        <v>45345</v>
      </c>
      <c r="W37" s="3"/>
      <c r="X37" s="4"/>
      <c r="Y37" s="97"/>
      <c r="Z37" s="98"/>
      <c r="AA37" s="104"/>
      <c r="AB37" s="101"/>
      <c r="AC37" s="104"/>
      <c r="AD37" s="104"/>
      <c r="AE37" s="102"/>
      <c r="AF37" s="104"/>
      <c r="AG37" s="97"/>
      <c r="AH37" s="103"/>
      <c r="AI37" s="98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8">
        <f t="shared" si="17"/>
        <v>44188</v>
      </c>
      <c r="B38" s="15">
        <f t="shared" ca="1" si="32"/>
        <v>1008.83747399</v>
      </c>
      <c r="C38" s="14">
        <f t="shared" si="18"/>
        <v>1000</v>
      </c>
      <c r="D38" s="13">
        <f ca="1">IF(A38&lt;$B$1,VLOOKUP(A38,[1]DI!$A$4:$B$15000,2,FALSE),0)</f>
        <v>1.9000000000000006E-2</v>
      </c>
      <c r="E38" s="14">
        <f t="shared" ca="1" si="33"/>
        <v>1.0000746899999999</v>
      </c>
      <c r="F38" s="14">
        <f ca="1">(TRUNC(PRODUCT($E$12:$E37),16))</f>
        <v>1.0013452738652999</v>
      </c>
      <c r="G38" s="14">
        <f t="shared" si="34"/>
        <v>1</v>
      </c>
      <c r="H38" s="14">
        <f t="shared" ca="1" si="35"/>
        <v>1.0013452700000001</v>
      </c>
      <c r="I38" s="13">
        <f t="shared" si="20"/>
        <v>0.11</v>
      </c>
      <c r="J38" s="29">
        <f t="shared" si="21"/>
        <v>44162</v>
      </c>
      <c r="K38" s="2">
        <f t="shared" si="22"/>
        <v>18</v>
      </c>
      <c r="L38" s="17">
        <f t="shared" si="23"/>
        <v>18</v>
      </c>
      <c r="M38" s="12">
        <f t="shared" si="9"/>
        <v>1.0074821389999999</v>
      </c>
      <c r="N38" s="12">
        <f t="shared" ca="1" si="10"/>
        <v>1.0088374739999999</v>
      </c>
      <c r="O38" s="17">
        <f t="shared" si="24"/>
        <v>0</v>
      </c>
      <c r="P38" s="14">
        <f t="shared" ca="1" si="40"/>
        <v>8.8374739899999994</v>
      </c>
      <c r="Q38" s="14">
        <v>0</v>
      </c>
      <c r="R38" s="14">
        <f t="shared" si="39"/>
        <v>0</v>
      </c>
      <c r="S38" s="20">
        <f t="shared" si="13"/>
        <v>0</v>
      </c>
      <c r="T38" s="14">
        <f t="shared" si="14"/>
        <v>0</v>
      </c>
      <c r="U38" s="4" t="str">
        <f t="shared" si="25"/>
        <v>J=</v>
      </c>
      <c r="V38" s="29">
        <f t="shared" si="26"/>
        <v>45345</v>
      </c>
      <c r="W38" s="3"/>
      <c r="X38" s="4"/>
      <c r="Y38" s="97"/>
      <c r="Z38" s="98"/>
      <c r="AA38" s="104"/>
      <c r="AB38" s="101"/>
      <c r="AC38" s="104"/>
      <c r="AD38" s="104"/>
      <c r="AE38" s="102"/>
      <c r="AF38" s="104"/>
      <c r="AG38" s="97"/>
      <c r="AH38" s="103"/>
      <c r="AI38" s="98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8">
        <f t="shared" si="17"/>
        <v>44189</v>
      </c>
      <c r="B39" s="15">
        <f t="shared" ca="1" si="32"/>
        <v>1009.33072899</v>
      </c>
      <c r="C39" s="14">
        <f t="shared" si="18"/>
        <v>1000</v>
      </c>
      <c r="D39" s="13">
        <f ca="1">IF(A39&lt;$B$1,VLOOKUP(A39,[1]DI!$A$4:$B$15000,2,FALSE),0)</f>
        <v>1.9000000000000006E-2</v>
      </c>
      <c r="E39" s="14">
        <f t="shared" ca="1" si="33"/>
        <v>1.0000746899999999</v>
      </c>
      <c r="F39" s="14">
        <f ca="1">(TRUNC(PRODUCT($E$12:$E38),16))</f>
        <v>1.0014200643438</v>
      </c>
      <c r="G39" s="14">
        <f t="shared" si="34"/>
        <v>1</v>
      </c>
      <c r="H39" s="14">
        <f t="shared" ca="1" si="35"/>
        <v>1.0014200600000001</v>
      </c>
      <c r="I39" s="13">
        <f t="shared" si="20"/>
        <v>0.11</v>
      </c>
      <c r="J39" s="29">
        <f t="shared" si="21"/>
        <v>44162</v>
      </c>
      <c r="K39" s="2">
        <f t="shared" si="22"/>
        <v>19</v>
      </c>
      <c r="L39" s="17">
        <f t="shared" si="23"/>
        <v>19</v>
      </c>
      <c r="M39" s="12">
        <f t="shared" si="9"/>
        <v>1.0078994509999999</v>
      </c>
      <c r="N39" s="12">
        <f t="shared" ca="1" si="10"/>
        <v>1.009330729</v>
      </c>
      <c r="O39" s="17">
        <f t="shared" si="24"/>
        <v>0</v>
      </c>
      <c r="P39" s="14">
        <f t="shared" ca="1" si="40"/>
        <v>9.3307289900000008</v>
      </c>
      <c r="Q39" s="14">
        <v>0</v>
      </c>
      <c r="R39" s="14">
        <f t="shared" si="39"/>
        <v>0</v>
      </c>
      <c r="S39" s="20">
        <f t="shared" si="13"/>
        <v>0</v>
      </c>
      <c r="T39" s="14">
        <f t="shared" si="14"/>
        <v>0</v>
      </c>
      <c r="U39" s="4" t="str">
        <f t="shared" si="25"/>
        <v>J=</v>
      </c>
      <c r="V39" s="29">
        <f t="shared" si="26"/>
        <v>45345</v>
      </c>
      <c r="W39" s="3"/>
      <c r="X39" s="4"/>
      <c r="Y39" s="97"/>
      <c r="Z39" s="98"/>
      <c r="AA39" s="104"/>
      <c r="AB39" s="101"/>
      <c r="AC39" s="104"/>
      <c r="AD39" s="104"/>
      <c r="AE39" s="102"/>
      <c r="AF39" s="104"/>
      <c r="AG39" s="97"/>
      <c r="AH39" s="103"/>
      <c r="AI39" s="98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8">
        <f t="shared" si="17"/>
        <v>44190</v>
      </c>
      <c r="B40" s="15">
        <f t="shared" ca="1" si="32"/>
        <v>1009.8242289900001</v>
      </c>
      <c r="C40" s="14">
        <f t="shared" si="18"/>
        <v>1000</v>
      </c>
      <c r="D40" s="13">
        <f ca="1">IF(A40&lt;$B$1,VLOOKUP(A40,[1]DI!$A$4:$B$15000,2,FALSE),0)</f>
        <v>0</v>
      </c>
      <c r="E40" s="14">
        <f t="shared" ca="1" si="33"/>
        <v>1</v>
      </c>
      <c r="F40" s="14">
        <f ca="1">(TRUNC(PRODUCT($E$12:$E39),16))</f>
        <v>1.00149486040841</v>
      </c>
      <c r="G40" s="14">
        <f t="shared" si="34"/>
        <v>1</v>
      </c>
      <c r="H40" s="14">
        <f t="shared" ca="1" si="35"/>
        <v>1.00149486</v>
      </c>
      <c r="I40" s="13">
        <f t="shared" si="20"/>
        <v>0.11</v>
      </c>
      <c r="J40" s="29">
        <f t="shared" si="21"/>
        <v>44162</v>
      </c>
      <c r="K40" s="2">
        <f t="shared" si="22"/>
        <v>19</v>
      </c>
      <c r="L40" s="17">
        <f t="shared" si="23"/>
        <v>20</v>
      </c>
      <c r="M40" s="12">
        <f t="shared" si="9"/>
        <v>1.0083169359999999</v>
      </c>
      <c r="N40" s="12">
        <f t="shared" ca="1" si="10"/>
        <v>1.0098242289999999</v>
      </c>
      <c r="O40" s="17">
        <f t="shared" si="24"/>
        <v>0</v>
      </c>
      <c r="P40" s="14">
        <f t="shared" ca="1" si="40"/>
        <v>9.8242289899999999</v>
      </c>
      <c r="Q40" s="14">
        <v>0</v>
      </c>
      <c r="R40" s="14">
        <f t="shared" si="39"/>
        <v>0</v>
      </c>
      <c r="S40" s="20">
        <f t="shared" si="13"/>
        <v>0</v>
      </c>
      <c r="T40" s="14">
        <f t="shared" si="14"/>
        <v>0</v>
      </c>
      <c r="U40" s="4" t="str">
        <f t="shared" si="25"/>
        <v>J=</v>
      </c>
      <c r="V40" s="29">
        <f t="shared" si="26"/>
        <v>45345</v>
      </c>
      <c r="W40" s="3"/>
      <c r="X40" s="4"/>
      <c r="Y40" s="97"/>
      <c r="Z40" s="98"/>
      <c r="AA40" s="104"/>
      <c r="AB40" s="101"/>
      <c r="AC40" s="104"/>
      <c r="AD40" s="104"/>
      <c r="AE40" s="102"/>
      <c r="AF40" s="104"/>
      <c r="AG40" s="97"/>
      <c r="AH40" s="103"/>
      <c r="AI40" s="98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8">
        <f t="shared" si="17"/>
        <v>44191</v>
      </c>
      <c r="B41" s="15">
        <f t="shared" ca="1" si="32"/>
        <v>1009.8242289900001</v>
      </c>
      <c r="C41" s="14">
        <f t="shared" si="18"/>
        <v>1000</v>
      </c>
      <c r="D41" s="13">
        <f ca="1">IF(A41&lt;$B$1,VLOOKUP(A41,[1]DI!$A$4:$B$15000,2,FALSE),0)</f>
        <v>0</v>
      </c>
      <c r="E41" s="14">
        <f t="shared" ca="1" si="33"/>
        <v>1</v>
      </c>
      <c r="F41" s="14">
        <f ca="1">(TRUNC(PRODUCT($E$12:$E40),16))</f>
        <v>1.00149486040841</v>
      </c>
      <c r="G41" s="14">
        <f t="shared" si="34"/>
        <v>1</v>
      </c>
      <c r="H41" s="14">
        <f t="shared" ca="1" si="35"/>
        <v>1.00149486</v>
      </c>
      <c r="I41" s="13">
        <f t="shared" si="20"/>
        <v>0.11</v>
      </c>
      <c r="J41" s="29">
        <f t="shared" si="21"/>
        <v>44162</v>
      </c>
      <c r="K41" s="2">
        <f t="shared" si="22"/>
        <v>19</v>
      </c>
      <c r="L41" s="17">
        <f t="shared" si="23"/>
        <v>20</v>
      </c>
      <c r="M41" s="12">
        <f t="shared" si="9"/>
        <v>1.0083169359999999</v>
      </c>
      <c r="N41" s="12">
        <f t="shared" ca="1" si="10"/>
        <v>1.0098242289999999</v>
      </c>
      <c r="O41" s="17">
        <f t="shared" si="24"/>
        <v>0</v>
      </c>
      <c r="P41" s="14">
        <f t="shared" ca="1" si="40"/>
        <v>9.8242289899999999</v>
      </c>
      <c r="Q41" s="14">
        <v>0</v>
      </c>
      <c r="R41" s="14">
        <f t="shared" si="39"/>
        <v>0</v>
      </c>
      <c r="S41" s="20">
        <f t="shared" si="13"/>
        <v>0</v>
      </c>
      <c r="T41" s="14">
        <f t="shared" si="14"/>
        <v>0</v>
      </c>
      <c r="U41" s="4" t="str">
        <f t="shared" si="25"/>
        <v>J=</v>
      </c>
      <c r="V41" s="29">
        <f t="shared" si="26"/>
        <v>45345</v>
      </c>
      <c r="W41" s="3"/>
      <c r="X41" s="4"/>
      <c r="Y41" s="97"/>
      <c r="Z41" s="98"/>
      <c r="AA41" s="104"/>
      <c r="AB41" s="101"/>
      <c r="AC41" s="104"/>
      <c r="AD41" s="104"/>
      <c r="AE41" s="102"/>
      <c r="AF41" s="104"/>
      <c r="AG41" s="97"/>
      <c r="AH41" s="103"/>
      <c r="AI41" s="98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8">
        <f t="shared" si="17"/>
        <v>44192</v>
      </c>
      <c r="B42" s="15">
        <f t="shared" ca="1" si="32"/>
        <v>1009.8242289900001</v>
      </c>
      <c r="C42" s="14">
        <f t="shared" si="18"/>
        <v>1000</v>
      </c>
      <c r="D42" s="13">
        <f ca="1">IF(A42&lt;$B$1,VLOOKUP(A42,[1]DI!$A$4:$B$15000,2,FALSE),0)</f>
        <v>0</v>
      </c>
      <c r="E42" s="14">
        <f t="shared" ca="1" si="33"/>
        <v>1</v>
      </c>
      <c r="F42" s="14">
        <f ca="1">(TRUNC(PRODUCT($E$12:$E41),16))</f>
        <v>1.00149486040841</v>
      </c>
      <c r="G42" s="14">
        <f t="shared" si="34"/>
        <v>1</v>
      </c>
      <c r="H42" s="14">
        <f t="shared" ca="1" si="35"/>
        <v>1.00149486</v>
      </c>
      <c r="I42" s="13">
        <f t="shared" si="20"/>
        <v>0.11</v>
      </c>
      <c r="J42" s="29">
        <f t="shared" si="21"/>
        <v>44162</v>
      </c>
      <c r="K42" s="2">
        <f t="shared" si="22"/>
        <v>19</v>
      </c>
      <c r="L42" s="17">
        <f t="shared" si="23"/>
        <v>20</v>
      </c>
      <c r="M42" s="12">
        <f t="shared" si="9"/>
        <v>1.0083169359999999</v>
      </c>
      <c r="N42" s="12">
        <f t="shared" ca="1" si="10"/>
        <v>1.0098242289999999</v>
      </c>
      <c r="O42" s="17">
        <f t="shared" si="24"/>
        <v>0</v>
      </c>
      <c r="P42" s="14">
        <f t="shared" ca="1" si="40"/>
        <v>9.8242289899999999</v>
      </c>
      <c r="Q42" s="14">
        <v>0</v>
      </c>
      <c r="R42" s="14">
        <f t="shared" si="39"/>
        <v>0</v>
      </c>
      <c r="S42" s="20">
        <f t="shared" si="13"/>
        <v>0</v>
      </c>
      <c r="T42" s="14">
        <f t="shared" si="14"/>
        <v>0</v>
      </c>
      <c r="U42" s="4" t="str">
        <f t="shared" si="25"/>
        <v>J=</v>
      </c>
      <c r="V42" s="29">
        <f t="shared" si="26"/>
        <v>45345</v>
      </c>
      <c r="W42" s="3"/>
      <c r="X42" s="4"/>
      <c r="Y42" s="97"/>
      <c r="Z42" s="98"/>
      <c r="AA42" s="104"/>
      <c r="AB42" s="101"/>
      <c r="AC42" s="104"/>
      <c r="AD42" s="104"/>
      <c r="AE42" s="102"/>
      <c r="AF42" s="104"/>
      <c r="AG42" s="97"/>
      <c r="AH42" s="103"/>
      <c r="AI42" s="98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8">
        <f t="shared" si="17"/>
        <v>44193</v>
      </c>
      <c r="B43" s="15">
        <f t="shared" ca="1" si="32"/>
        <v>1009.8242289900001</v>
      </c>
      <c r="C43" s="14">
        <f t="shared" si="18"/>
        <v>1000</v>
      </c>
      <c r="D43" s="13">
        <f ca="1">IF(A43&lt;$B$1,VLOOKUP(A43,[1]DI!$A$4:$B$15000,2,FALSE),0)</f>
        <v>1.9000000000000006E-2</v>
      </c>
      <c r="E43" s="14">
        <f t="shared" ca="1" si="33"/>
        <v>1.0000746899999999</v>
      </c>
      <c r="F43" s="14">
        <f ca="1">(TRUNC(PRODUCT($E$12:$E42),16))</f>
        <v>1.00149486040841</v>
      </c>
      <c r="G43" s="14">
        <f t="shared" si="34"/>
        <v>1</v>
      </c>
      <c r="H43" s="14">
        <f t="shared" ca="1" si="35"/>
        <v>1.00149486</v>
      </c>
      <c r="I43" s="13">
        <f t="shared" si="20"/>
        <v>0.11</v>
      </c>
      <c r="J43" s="29">
        <f t="shared" si="21"/>
        <v>44162</v>
      </c>
      <c r="K43" s="2">
        <f t="shared" si="22"/>
        <v>20</v>
      </c>
      <c r="L43" s="17">
        <f t="shared" si="23"/>
        <v>20</v>
      </c>
      <c r="M43" s="12">
        <f t="shared" si="9"/>
        <v>1.0083169359999999</v>
      </c>
      <c r="N43" s="12">
        <f t="shared" ca="1" si="10"/>
        <v>1.0098242289999999</v>
      </c>
      <c r="O43" s="17">
        <f t="shared" si="24"/>
        <v>0</v>
      </c>
      <c r="P43" s="14">
        <f t="shared" ca="1" si="40"/>
        <v>9.8242289899999999</v>
      </c>
      <c r="Q43" s="14">
        <v>0</v>
      </c>
      <c r="R43" s="14">
        <f t="shared" si="39"/>
        <v>0</v>
      </c>
      <c r="S43" s="20">
        <f t="shared" si="13"/>
        <v>0</v>
      </c>
      <c r="T43" s="14">
        <f t="shared" si="14"/>
        <v>0</v>
      </c>
      <c r="U43" s="4" t="str">
        <f t="shared" si="25"/>
        <v>J=</v>
      </c>
      <c r="V43" s="29">
        <f t="shared" si="26"/>
        <v>45345</v>
      </c>
      <c r="W43" s="3"/>
      <c r="X43" s="4"/>
      <c r="Y43" s="97"/>
      <c r="Z43" s="98"/>
      <c r="AA43" s="104"/>
      <c r="AB43" s="101"/>
      <c r="AC43" s="104"/>
      <c r="AD43" s="104"/>
      <c r="AE43" s="102"/>
      <c r="AF43" s="104"/>
      <c r="AG43" s="97"/>
      <c r="AH43" s="103"/>
      <c r="AI43" s="98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8">
        <f t="shared" si="17"/>
        <v>44194</v>
      </c>
      <c r="B44" s="15">
        <f t="shared" ca="1" si="32"/>
        <v>1010.317964</v>
      </c>
      <c r="C44" s="14">
        <f t="shared" si="18"/>
        <v>1000</v>
      </c>
      <c r="D44" s="13">
        <f ca="1">IF(A44&lt;$B$1,VLOOKUP(A44,[1]DI!$A$4:$B$15000,2,FALSE),0)</f>
        <v>1.9000000000000006E-2</v>
      </c>
      <c r="E44" s="14">
        <f t="shared" ca="1" si="33"/>
        <v>1.0000746899999999</v>
      </c>
      <c r="F44" s="14">
        <f ca="1">(TRUNC(PRODUCT($E$12:$E43),16))</f>
        <v>1.00156966205953</v>
      </c>
      <c r="G44" s="14">
        <f t="shared" si="34"/>
        <v>1</v>
      </c>
      <c r="H44" s="14">
        <f t="shared" ca="1" si="35"/>
        <v>1.0015696599999999</v>
      </c>
      <c r="I44" s="13">
        <f t="shared" si="20"/>
        <v>0.11</v>
      </c>
      <c r="J44" s="29">
        <f t="shared" si="21"/>
        <v>44162</v>
      </c>
      <c r="K44" s="2">
        <f t="shared" si="22"/>
        <v>21</v>
      </c>
      <c r="L44" s="17">
        <f t="shared" si="23"/>
        <v>21</v>
      </c>
      <c r="M44" s="12">
        <f t="shared" si="9"/>
        <v>1.0087345940000001</v>
      </c>
      <c r="N44" s="12">
        <f t="shared" ca="1" si="10"/>
        <v>1.010317964</v>
      </c>
      <c r="O44" s="17">
        <f t="shared" si="24"/>
        <v>0</v>
      </c>
      <c r="P44" s="14">
        <f t="shared" ca="1" si="40"/>
        <v>10.317964</v>
      </c>
      <c r="Q44" s="14">
        <v>0</v>
      </c>
      <c r="R44" s="14">
        <f t="shared" si="39"/>
        <v>0</v>
      </c>
      <c r="S44" s="20">
        <f t="shared" si="13"/>
        <v>0</v>
      </c>
      <c r="T44" s="14">
        <f t="shared" si="14"/>
        <v>0</v>
      </c>
      <c r="U44" s="4" t="str">
        <f t="shared" si="25"/>
        <v>J=</v>
      </c>
      <c r="V44" s="29">
        <f t="shared" si="26"/>
        <v>45345</v>
      </c>
      <c r="W44" s="3"/>
      <c r="X44" s="4"/>
      <c r="Y44" s="97"/>
      <c r="Z44" s="98"/>
      <c r="AA44" s="104"/>
      <c r="AB44" s="101"/>
      <c r="AC44" s="104"/>
      <c r="AD44" s="104"/>
      <c r="AE44" s="102"/>
      <c r="AF44" s="104"/>
      <c r="AG44" s="97"/>
      <c r="AH44" s="103"/>
      <c r="AI44" s="98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8">
        <f t="shared" si="17"/>
        <v>44195</v>
      </c>
      <c r="B45" s="15">
        <f t="shared" ca="1" si="32"/>
        <v>1010.811946</v>
      </c>
      <c r="C45" s="14">
        <f t="shared" si="18"/>
        <v>1000</v>
      </c>
      <c r="D45" s="13">
        <f ca="1">IF(A45&lt;$B$1,VLOOKUP(A45,[1]DI!$A$4:$B$15000,2,FALSE),0)</f>
        <v>1.9000000000000006E-2</v>
      </c>
      <c r="E45" s="14">
        <f t="shared" ca="1" si="33"/>
        <v>1.0000746899999999</v>
      </c>
      <c r="F45" s="14">
        <f ca="1">(TRUNC(PRODUCT($E$12:$E44),16))</f>
        <v>1.0016444692975901</v>
      </c>
      <c r="G45" s="14">
        <f t="shared" si="34"/>
        <v>1</v>
      </c>
      <c r="H45" s="14">
        <f t="shared" ca="1" si="35"/>
        <v>1.00164447</v>
      </c>
      <c r="I45" s="13">
        <f t="shared" si="20"/>
        <v>0.11</v>
      </c>
      <c r="J45" s="29">
        <f t="shared" si="21"/>
        <v>44162</v>
      </c>
      <c r="K45" s="2">
        <f t="shared" si="22"/>
        <v>22</v>
      </c>
      <c r="L45" s="17">
        <f t="shared" si="23"/>
        <v>22</v>
      </c>
      <c r="M45" s="12">
        <f t="shared" si="9"/>
        <v>1.0091524249999999</v>
      </c>
      <c r="N45" s="12">
        <f t="shared" ca="1" si="10"/>
        <v>1.010811946</v>
      </c>
      <c r="O45" s="17">
        <f t="shared" si="24"/>
        <v>0</v>
      </c>
      <c r="P45" s="14">
        <f t="shared" ca="1" si="40"/>
        <v>10.811946000000001</v>
      </c>
      <c r="Q45" s="14">
        <v>0</v>
      </c>
      <c r="R45" s="14">
        <f t="shared" si="39"/>
        <v>0</v>
      </c>
      <c r="S45" s="20">
        <f t="shared" si="13"/>
        <v>0</v>
      </c>
      <c r="T45" s="14">
        <f t="shared" si="14"/>
        <v>0</v>
      </c>
      <c r="U45" s="4" t="str">
        <f t="shared" si="25"/>
        <v>J=</v>
      </c>
      <c r="V45" s="29">
        <f t="shared" si="26"/>
        <v>45345</v>
      </c>
      <c r="W45" s="3"/>
      <c r="X45" s="4"/>
      <c r="Y45" s="97"/>
      <c r="Z45" s="98"/>
      <c r="AA45" s="104"/>
      <c r="AB45" s="101"/>
      <c r="AC45" s="104"/>
      <c r="AD45" s="104"/>
      <c r="AE45" s="102"/>
      <c r="AF45" s="104"/>
      <c r="AG45" s="97"/>
      <c r="AH45" s="103"/>
      <c r="AI45" s="98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8">
        <f t="shared" si="17"/>
        <v>44196</v>
      </c>
      <c r="B46" s="15">
        <f t="shared" ca="1" si="32"/>
        <v>1011.30616199</v>
      </c>
      <c r="C46" s="14">
        <f t="shared" si="18"/>
        <v>1000</v>
      </c>
      <c r="D46" s="13">
        <f ca="1">IF(A46&lt;$B$1,VLOOKUP(A46,[1]DI!$A$4:$B$15000,2,FALSE),0)</f>
        <v>1.9000000000000006E-2</v>
      </c>
      <c r="E46" s="14">
        <f t="shared" ca="1" si="33"/>
        <v>1.0000746899999999</v>
      </c>
      <c r="F46" s="14">
        <f ca="1">(TRUNC(PRODUCT($E$12:$E45),16))</f>
        <v>1.0017192821230001</v>
      </c>
      <c r="G46" s="14">
        <f t="shared" si="34"/>
        <v>1</v>
      </c>
      <c r="H46" s="14">
        <f t="shared" ca="1" si="35"/>
        <v>1.0017192800000001</v>
      </c>
      <c r="I46" s="13">
        <f t="shared" si="20"/>
        <v>0.11</v>
      </c>
      <c r="J46" s="29">
        <f t="shared" si="21"/>
        <v>44162</v>
      </c>
      <c r="K46" s="2">
        <f t="shared" si="22"/>
        <v>23</v>
      </c>
      <c r="L46" s="17">
        <f t="shared" si="23"/>
        <v>23</v>
      </c>
      <c r="M46" s="12">
        <f t="shared" si="9"/>
        <v>1.009570428</v>
      </c>
      <c r="N46" s="12">
        <f t="shared" ca="1" si="10"/>
        <v>1.0113061619999999</v>
      </c>
      <c r="O46" s="17">
        <f t="shared" si="24"/>
        <v>0</v>
      </c>
      <c r="P46" s="14">
        <f t="shared" ca="1" si="40"/>
        <v>11.30616199</v>
      </c>
      <c r="Q46" s="14">
        <v>0</v>
      </c>
      <c r="R46" s="14">
        <f t="shared" si="39"/>
        <v>0</v>
      </c>
      <c r="S46" s="20">
        <f t="shared" si="13"/>
        <v>0</v>
      </c>
      <c r="T46" s="14">
        <f t="shared" si="14"/>
        <v>0</v>
      </c>
      <c r="U46" s="4" t="str">
        <f t="shared" si="25"/>
        <v>J=</v>
      </c>
      <c r="V46" s="29">
        <f t="shared" si="26"/>
        <v>45345</v>
      </c>
      <c r="W46" s="3"/>
      <c r="X46" s="4"/>
      <c r="Y46" s="97"/>
      <c r="Z46" s="98"/>
      <c r="AA46" s="104"/>
      <c r="AB46" s="101"/>
      <c r="AC46" s="104"/>
      <c r="AD46" s="104"/>
      <c r="AE46" s="102"/>
      <c r="AF46" s="104"/>
      <c r="AG46" s="97"/>
      <c r="AH46" s="103"/>
      <c r="AI46" s="98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8">
        <f t="shared" si="17"/>
        <v>44197</v>
      </c>
      <c r="B47" s="15">
        <f t="shared" ca="1" si="32"/>
        <v>1011.800626</v>
      </c>
      <c r="C47" s="14">
        <f t="shared" si="18"/>
        <v>1000</v>
      </c>
      <c r="D47" s="13">
        <f ca="1">IF(A47&lt;$B$1,VLOOKUP(A47,[1]DI!$A$4:$B$15000,2,FALSE),0)</f>
        <v>0</v>
      </c>
      <c r="E47" s="14">
        <f t="shared" ca="1" si="33"/>
        <v>1</v>
      </c>
      <c r="F47" s="14">
        <f ca="1">(TRUNC(PRODUCT($E$12:$E46),16))</f>
        <v>1.0017941005361799</v>
      </c>
      <c r="G47" s="14">
        <f t="shared" si="34"/>
        <v>1</v>
      </c>
      <c r="H47" s="14">
        <f t="shared" ca="1" si="35"/>
        <v>1.0017940999999999</v>
      </c>
      <c r="I47" s="13">
        <f t="shared" si="20"/>
        <v>0.11</v>
      </c>
      <c r="J47" s="29">
        <f t="shared" si="21"/>
        <v>44162</v>
      </c>
      <c r="K47" s="2">
        <f t="shared" si="22"/>
        <v>23</v>
      </c>
      <c r="L47" s="17">
        <f t="shared" si="23"/>
        <v>24</v>
      </c>
      <c r="M47" s="12">
        <f t="shared" si="9"/>
        <v>1.009988605</v>
      </c>
      <c r="N47" s="12">
        <f t="shared" ca="1" si="10"/>
        <v>1.0118006260000001</v>
      </c>
      <c r="O47" s="17">
        <f t="shared" si="24"/>
        <v>0</v>
      </c>
      <c r="P47" s="14">
        <f t="shared" ca="1" si="40"/>
        <v>11.800625999999999</v>
      </c>
      <c r="Q47" s="14">
        <v>0</v>
      </c>
      <c r="R47" s="14">
        <f t="shared" si="39"/>
        <v>0</v>
      </c>
      <c r="S47" s="20">
        <f t="shared" si="13"/>
        <v>0</v>
      </c>
      <c r="T47" s="14">
        <f t="shared" si="14"/>
        <v>0</v>
      </c>
      <c r="U47" s="4" t="str">
        <f t="shared" si="25"/>
        <v>J=</v>
      </c>
      <c r="V47" s="29">
        <f t="shared" si="26"/>
        <v>45345</v>
      </c>
      <c r="W47" s="3"/>
      <c r="X47" s="4"/>
      <c r="Y47" s="97"/>
      <c r="Z47" s="98"/>
      <c r="AA47" s="104"/>
      <c r="AB47" s="101"/>
      <c r="AC47" s="104"/>
      <c r="AD47" s="104"/>
      <c r="AE47" s="102"/>
      <c r="AF47" s="104"/>
      <c r="AG47" s="97"/>
      <c r="AH47" s="103"/>
      <c r="AI47" s="98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8">
        <f t="shared" si="17"/>
        <v>44198</v>
      </c>
      <c r="B48" s="15">
        <f t="shared" ca="1" si="32"/>
        <v>1011.800626</v>
      </c>
      <c r="C48" s="14">
        <f t="shared" si="18"/>
        <v>1000</v>
      </c>
      <c r="D48" s="13">
        <f ca="1">IF(A48&lt;$B$1,VLOOKUP(A48,[1]DI!$A$4:$B$15000,2,FALSE),0)</f>
        <v>0</v>
      </c>
      <c r="E48" s="14">
        <f t="shared" ca="1" si="33"/>
        <v>1</v>
      </c>
      <c r="F48" s="14">
        <f ca="1">(TRUNC(PRODUCT($E$12:$E47),16))</f>
        <v>1.0017941005361799</v>
      </c>
      <c r="G48" s="14">
        <f t="shared" si="34"/>
        <v>1</v>
      </c>
      <c r="H48" s="14">
        <f t="shared" ca="1" si="35"/>
        <v>1.0017940999999999</v>
      </c>
      <c r="I48" s="13">
        <f t="shared" si="20"/>
        <v>0.11</v>
      </c>
      <c r="J48" s="29">
        <f t="shared" si="21"/>
        <v>44162</v>
      </c>
      <c r="K48" s="2">
        <f t="shared" si="22"/>
        <v>23</v>
      </c>
      <c r="L48" s="17">
        <f t="shared" si="23"/>
        <v>24</v>
      </c>
      <c r="M48" s="12">
        <f t="shared" si="9"/>
        <v>1.009988605</v>
      </c>
      <c r="N48" s="12">
        <f t="shared" ca="1" si="10"/>
        <v>1.0118006260000001</v>
      </c>
      <c r="O48" s="17">
        <f t="shared" si="24"/>
        <v>0</v>
      </c>
      <c r="P48" s="14">
        <f t="shared" ca="1" si="40"/>
        <v>11.800625999999999</v>
      </c>
      <c r="Q48" s="14">
        <v>0</v>
      </c>
      <c r="R48" s="14">
        <f t="shared" ref="R48:R80" si="51">IF(O48&gt;0,P48-Q48,R47)</f>
        <v>0</v>
      </c>
      <c r="S48" s="20">
        <f t="shared" si="13"/>
        <v>0</v>
      </c>
      <c r="T48" s="14">
        <f t="shared" si="14"/>
        <v>0</v>
      </c>
      <c r="U48" s="4" t="str">
        <f t="shared" si="25"/>
        <v>J=</v>
      </c>
      <c r="V48" s="29">
        <f t="shared" si="26"/>
        <v>45345</v>
      </c>
      <c r="W48" s="3"/>
      <c r="X48" s="4"/>
      <c r="Y48" s="97"/>
      <c r="Z48" s="98"/>
      <c r="AA48" s="104"/>
      <c r="AB48" s="101"/>
      <c r="AC48" s="104"/>
      <c r="AD48" s="104"/>
      <c r="AE48" s="102"/>
      <c r="AF48" s="104"/>
      <c r="AG48" s="97"/>
      <c r="AH48" s="103"/>
      <c r="AI48" s="98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8">
        <f t="shared" si="17"/>
        <v>44199</v>
      </c>
      <c r="B49" s="15">
        <f t="shared" ca="1" si="32"/>
        <v>1011.800626</v>
      </c>
      <c r="C49" s="14">
        <f t="shared" si="18"/>
        <v>1000</v>
      </c>
      <c r="D49" s="13">
        <f ca="1">IF(A49&lt;$B$1,VLOOKUP(A49,[1]DI!$A$4:$B$15000,2,FALSE),0)</f>
        <v>0</v>
      </c>
      <c r="E49" s="14">
        <f t="shared" ca="1" si="33"/>
        <v>1</v>
      </c>
      <c r="F49" s="14">
        <f ca="1">(TRUNC(PRODUCT($E$12:$E48),16))</f>
        <v>1.0017941005361799</v>
      </c>
      <c r="G49" s="14">
        <f t="shared" si="34"/>
        <v>1</v>
      </c>
      <c r="H49" s="14">
        <f t="shared" ca="1" si="35"/>
        <v>1.0017940999999999</v>
      </c>
      <c r="I49" s="13">
        <f t="shared" si="20"/>
        <v>0.11</v>
      </c>
      <c r="J49" s="29">
        <f t="shared" si="21"/>
        <v>44162</v>
      </c>
      <c r="K49" s="2">
        <f t="shared" si="22"/>
        <v>23</v>
      </c>
      <c r="L49" s="17">
        <f t="shared" si="23"/>
        <v>24</v>
      </c>
      <c r="M49" s="12">
        <f t="shared" si="9"/>
        <v>1.009988605</v>
      </c>
      <c r="N49" s="12">
        <f t="shared" ca="1" si="10"/>
        <v>1.0118006260000001</v>
      </c>
      <c r="O49" s="17">
        <f t="shared" si="24"/>
        <v>0</v>
      </c>
      <c r="P49" s="14">
        <f ca="1">TRUNC(((N49-1)*C49),8)+TRUNC(R48*N49,8)</f>
        <v>11.800625999999999</v>
      </c>
      <c r="Q49" s="14">
        <f>Q48</f>
        <v>0</v>
      </c>
      <c r="R49" s="14">
        <f t="shared" si="51"/>
        <v>0</v>
      </c>
      <c r="S49" s="20">
        <f t="shared" si="13"/>
        <v>0</v>
      </c>
      <c r="T49" s="14">
        <f t="shared" si="14"/>
        <v>0</v>
      </c>
      <c r="U49" s="4" t="str">
        <f t="shared" si="25"/>
        <v>J=</v>
      </c>
      <c r="V49" s="29">
        <f t="shared" si="26"/>
        <v>45345</v>
      </c>
      <c r="W49" s="3"/>
      <c r="X49" s="4"/>
      <c r="Y49" s="97"/>
      <c r="Z49" s="98"/>
      <c r="AA49" s="104"/>
      <c r="AB49" s="101"/>
      <c r="AC49" s="104"/>
      <c r="AD49" s="104"/>
      <c r="AE49" s="102"/>
      <c r="AF49" s="104"/>
      <c r="AG49" s="97"/>
      <c r="AH49" s="103"/>
      <c r="AI49" s="98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8">
        <f t="shared" si="17"/>
        <v>44200</v>
      </c>
      <c r="B50" s="15">
        <f t="shared" ca="1" si="32"/>
        <v>1011.800626</v>
      </c>
      <c r="C50" s="14">
        <f t="shared" si="18"/>
        <v>1000</v>
      </c>
      <c r="D50" s="13">
        <f ca="1">IF(A50&lt;$B$1,VLOOKUP(A50,[1]DI!$A$4:$B$15000,2,FALSE),0)</f>
        <v>1.9000000000000006E-2</v>
      </c>
      <c r="E50" s="14">
        <f t="shared" ca="1" si="33"/>
        <v>1.0000746899999999</v>
      </c>
      <c r="F50" s="14">
        <f ca="1">(TRUNC(PRODUCT($E$12:$E49),16))</f>
        <v>1.0017941005361799</v>
      </c>
      <c r="G50" s="14">
        <f t="shared" si="34"/>
        <v>1</v>
      </c>
      <c r="H50" s="14">
        <f t="shared" ca="1" si="35"/>
        <v>1.0017940999999999</v>
      </c>
      <c r="I50" s="13">
        <f t="shared" si="20"/>
        <v>0.11</v>
      </c>
      <c r="J50" s="29">
        <f t="shared" si="21"/>
        <v>44162</v>
      </c>
      <c r="K50" s="2">
        <f t="shared" si="22"/>
        <v>24</v>
      </c>
      <c r="L50" s="17">
        <f t="shared" si="23"/>
        <v>24</v>
      </c>
      <c r="M50" s="12">
        <f t="shared" si="9"/>
        <v>1.009988605</v>
      </c>
      <c r="N50" s="12">
        <f t="shared" ca="1" si="10"/>
        <v>1.0118006260000001</v>
      </c>
      <c r="O50" s="17">
        <f t="shared" si="24"/>
        <v>0</v>
      </c>
      <c r="P50" s="14">
        <f t="shared" ref="P50:P113" ca="1" si="52">TRUNC(((N50-1)*C50),8)+TRUNC(R49*N50,8)</f>
        <v>11.800625999999999</v>
      </c>
      <c r="Q50" s="14">
        <f t="shared" ref="Q50:Q113" si="53">Q49</f>
        <v>0</v>
      </c>
      <c r="R50" s="14">
        <f t="shared" si="51"/>
        <v>0</v>
      </c>
      <c r="S50" s="20">
        <f t="shared" si="13"/>
        <v>0</v>
      </c>
      <c r="T50" s="14">
        <f t="shared" si="14"/>
        <v>0</v>
      </c>
      <c r="U50" s="4" t="str">
        <f t="shared" si="25"/>
        <v>J=</v>
      </c>
      <c r="V50" s="29">
        <f t="shared" si="26"/>
        <v>45345</v>
      </c>
      <c r="W50" s="3"/>
      <c r="X50" s="4"/>
      <c r="Y50" s="97"/>
      <c r="Z50" s="98"/>
      <c r="AA50" s="104"/>
      <c r="AB50" s="101"/>
      <c r="AC50" s="104"/>
      <c r="AD50" s="104"/>
      <c r="AE50" s="102"/>
      <c r="AF50" s="104"/>
      <c r="AG50" s="97"/>
      <c r="AH50" s="103"/>
      <c r="AI50" s="98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8">
        <f t="shared" si="17"/>
        <v>44201</v>
      </c>
      <c r="B51" s="15">
        <f t="shared" ca="1" si="32"/>
        <v>1012.295326</v>
      </c>
      <c r="C51" s="14">
        <f t="shared" si="18"/>
        <v>1000</v>
      </c>
      <c r="D51" s="13">
        <f ca="1">IF(A51&lt;$B$1,VLOOKUP(A51,[1]DI!$A$4:$B$15000,2,FALSE),0)</f>
        <v>1.9000000000000006E-2</v>
      </c>
      <c r="E51" s="14">
        <f t="shared" ca="1" si="33"/>
        <v>1.0000746899999999</v>
      </c>
      <c r="F51" s="14">
        <f ca="1">(TRUNC(PRODUCT($E$12:$E50),16))</f>
        <v>1.0018689245375501</v>
      </c>
      <c r="G51" s="14">
        <f t="shared" si="34"/>
        <v>1</v>
      </c>
      <c r="H51" s="14">
        <f t="shared" ca="1" si="35"/>
        <v>1.0018689199999999</v>
      </c>
      <c r="I51" s="13">
        <f t="shared" si="20"/>
        <v>0.11</v>
      </c>
      <c r="J51" s="29">
        <f t="shared" si="21"/>
        <v>44162</v>
      </c>
      <c r="K51" s="2">
        <f t="shared" si="22"/>
        <v>25</v>
      </c>
      <c r="L51" s="17">
        <f t="shared" si="23"/>
        <v>25</v>
      </c>
      <c r="M51" s="12">
        <f t="shared" si="9"/>
        <v>1.010406956</v>
      </c>
      <c r="N51" s="12">
        <f t="shared" ca="1" si="10"/>
        <v>1.0122953260000001</v>
      </c>
      <c r="O51" s="17">
        <f t="shared" si="24"/>
        <v>0</v>
      </c>
      <c r="P51" s="14">
        <f t="shared" ca="1" si="52"/>
        <v>12.295325999999999</v>
      </c>
      <c r="Q51" s="14">
        <f t="shared" si="53"/>
        <v>0</v>
      </c>
      <c r="R51" s="14">
        <f t="shared" si="51"/>
        <v>0</v>
      </c>
      <c r="S51" s="20">
        <f t="shared" si="13"/>
        <v>0</v>
      </c>
      <c r="T51" s="14">
        <f t="shared" si="14"/>
        <v>0</v>
      </c>
      <c r="U51" s="4" t="str">
        <f t="shared" si="25"/>
        <v>J=</v>
      </c>
      <c r="V51" s="29">
        <f t="shared" si="26"/>
        <v>45345</v>
      </c>
      <c r="W51" s="3"/>
      <c r="X51" s="4"/>
      <c r="Y51" s="97"/>
      <c r="Z51" s="98"/>
      <c r="AA51" s="104"/>
      <c r="AB51" s="101"/>
      <c r="AC51" s="104"/>
      <c r="AD51" s="104"/>
      <c r="AE51" s="102"/>
      <c r="AF51" s="104"/>
      <c r="AG51" s="97"/>
      <c r="AH51" s="103"/>
      <c r="AI51" s="98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8">
        <f t="shared" si="17"/>
        <v>44202</v>
      </c>
      <c r="B52" s="15">
        <f t="shared" ca="1" si="32"/>
        <v>1012.790271</v>
      </c>
      <c r="C52" s="14">
        <f t="shared" si="18"/>
        <v>1000</v>
      </c>
      <c r="D52" s="13">
        <f ca="1">IF(A52&lt;$B$1,VLOOKUP(A52,[1]DI!$A$4:$B$15000,2,FALSE),0)</f>
        <v>1.9000000000000006E-2</v>
      </c>
      <c r="E52" s="14">
        <f t="shared" ca="1" si="33"/>
        <v>1.0000746899999999</v>
      </c>
      <c r="F52" s="14">
        <f ca="1">(TRUNC(PRODUCT($E$12:$E51),16))</f>
        <v>1.00194375412753</v>
      </c>
      <c r="G52" s="14">
        <f t="shared" si="34"/>
        <v>1</v>
      </c>
      <c r="H52" s="14">
        <f t="shared" ca="1" si="35"/>
        <v>1.0019437499999999</v>
      </c>
      <c r="I52" s="13">
        <f t="shared" si="20"/>
        <v>0.11</v>
      </c>
      <c r="J52" s="29">
        <f t="shared" si="21"/>
        <v>44162</v>
      </c>
      <c r="K52" s="2">
        <f t="shared" si="22"/>
        <v>26</v>
      </c>
      <c r="L52" s="17">
        <f t="shared" si="23"/>
        <v>26</v>
      </c>
      <c r="M52" s="12">
        <f t="shared" si="9"/>
        <v>1.010825479</v>
      </c>
      <c r="N52" s="12">
        <f t="shared" ca="1" si="10"/>
        <v>1.0127902710000001</v>
      </c>
      <c r="O52" s="17">
        <f t="shared" si="24"/>
        <v>0</v>
      </c>
      <c r="P52" s="14">
        <f t="shared" ca="1" si="52"/>
        <v>12.790271000000001</v>
      </c>
      <c r="Q52" s="14">
        <f t="shared" si="53"/>
        <v>0</v>
      </c>
      <c r="R52" s="14">
        <f t="shared" si="51"/>
        <v>0</v>
      </c>
      <c r="S52" s="20">
        <f t="shared" si="13"/>
        <v>0</v>
      </c>
      <c r="T52" s="14">
        <f t="shared" si="14"/>
        <v>0</v>
      </c>
      <c r="U52" s="4" t="str">
        <f t="shared" si="25"/>
        <v>J=</v>
      </c>
      <c r="V52" s="29">
        <f t="shared" si="26"/>
        <v>45345</v>
      </c>
      <c r="W52" s="3"/>
      <c r="X52" s="4"/>
      <c r="Y52" s="97"/>
      <c r="Z52" s="98"/>
      <c r="AA52" s="104"/>
      <c r="AB52" s="101"/>
      <c r="AC52" s="104"/>
      <c r="AD52" s="104"/>
      <c r="AE52" s="102"/>
      <c r="AF52" s="104"/>
      <c r="AG52" s="97"/>
      <c r="AH52" s="103"/>
      <c r="AI52" s="98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8">
        <f t="shared" si="17"/>
        <v>44203</v>
      </c>
      <c r="B53" s="15">
        <f t="shared" ca="1" si="32"/>
        <v>1013.285463</v>
      </c>
      <c r="C53" s="14">
        <f t="shared" si="18"/>
        <v>1000</v>
      </c>
      <c r="D53" s="13">
        <f ca="1">IF(A53&lt;$B$1,VLOOKUP(A53,[1]DI!$A$4:$B$15000,2,FALSE),0)</f>
        <v>1.9000000000000006E-2</v>
      </c>
      <c r="E53" s="14">
        <f t="shared" ca="1" si="33"/>
        <v>1.0000746899999999</v>
      </c>
      <c r="F53" s="14">
        <f ca="1">(TRUNC(PRODUCT($E$12:$E52),16))</f>
        <v>1.0020185893065201</v>
      </c>
      <c r="G53" s="14">
        <f t="shared" si="34"/>
        <v>1</v>
      </c>
      <c r="H53" s="14">
        <f t="shared" ca="1" si="35"/>
        <v>1.00201859</v>
      </c>
      <c r="I53" s="13">
        <f t="shared" si="20"/>
        <v>0.11</v>
      </c>
      <c r="J53" s="29">
        <f t="shared" si="21"/>
        <v>44162</v>
      </c>
      <c r="K53" s="2">
        <f t="shared" si="22"/>
        <v>27</v>
      </c>
      <c r="L53" s="17">
        <f t="shared" si="23"/>
        <v>27</v>
      </c>
      <c r="M53" s="12">
        <f t="shared" si="9"/>
        <v>1.0112441759999999</v>
      </c>
      <c r="N53" s="12">
        <f t="shared" ca="1" si="10"/>
        <v>1.0132854630000001</v>
      </c>
      <c r="O53" s="17">
        <f t="shared" si="24"/>
        <v>0</v>
      </c>
      <c r="P53" s="14">
        <f t="shared" ca="1" si="52"/>
        <v>13.285463</v>
      </c>
      <c r="Q53" s="14">
        <f t="shared" si="53"/>
        <v>0</v>
      </c>
      <c r="R53" s="14">
        <f t="shared" si="51"/>
        <v>0</v>
      </c>
      <c r="S53" s="20">
        <f t="shared" si="13"/>
        <v>0</v>
      </c>
      <c r="T53" s="14">
        <f t="shared" si="14"/>
        <v>0</v>
      </c>
      <c r="U53" s="4" t="str">
        <f t="shared" si="25"/>
        <v>J=</v>
      </c>
      <c r="V53" s="29">
        <f t="shared" si="26"/>
        <v>45345</v>
      </c>
      <c r="W53" s="3"/>
      <c r="X53" s="4"/>
      <c r="Y53" s="97"/>
      <c r="Z53" s="98"/>
      <c r="AA53" s="104"/>
      <c r="AB53" s="101"/>
      <c r="AC53" s="104"/>
      <c r="AD53" s="104"/>
      <c r="AE53" s="102"/>
      <c r="AF53" s="104"/>
      <c r="AG53" s="97"/>
      <c r="AH53" s="103"/>
      <c r="AI53" s="98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8">
        <f t="shared" si="17"/>
        <v>44204</v>
      </c>
      <c r="B54" s="15">
        <f t="shared" ca="1" si="32"/>
        <v>1013.780892</v>
      </c>
      <c r="C54" s="14">
        <f t="shared" si="18"/>
        <v>1000</v>
      </c>
      <c r="D54" s="13">
        <f ca="1">IF(A54&lt;$B$1,VLOOKUP(A54,[1]DI!$A$4:$B$15000,2,FALSE),0)</f>
        <v>1.9000000000000006E-2</v>
      </c>
      <c r="E54" s="14">
        <f t="shared" ca="1" si="33"/>
        <v>1.0000746899999999</v>
      </c>
      <c r="F54" s="14">
        <f ca="1">(TRUNC(PRODUCT($E$12:$E53),16))</f>
        <v>1.00209343007496</v>
      </c>
      <c r="G54" s="14">
        <f t="shared" si="34"/>
        <v>1</v>
      </c>
      <c r="H54" s="14">
        <f t="shared" ca="1" si="35"/>
        <v>1.00209343</v>
      </c>
      <c r="I54" s="13">
        <f t="shared" si="20"/>
        <v>0.11</v>
      </c>
      <c r="J54" s="29">
        <f t="shared" si="21"/>
        <v>44162</v>
      </c>
      <c r="K54" s="2">
        <f t="shared" si="22"/>
        <v>28</v>
      </c>
      <c r="L54" s="17">
        <f t="shared" si="23"/>
        <v>28</v>
      </c>
      <c r="M54" s="12">
        <f t="shared" si="9"/>
        <v>1.011663046</v>
      </c>
      <c r="N54" s="12">
        <f t="shared" ca="1" si="10"/>
        <v>1.013780892</v>
      </c>
      <c r="O54" s="17">
        <f t="shared" si="24"/>
        <v>0</v>
      </c>
      <c r="P54" s="14">
        <f t="shared" ca="1" si="52"/>
        <v>13.780892</v>
      </c>
      <c r="Q54" s="14">
        <f t="shared" si="53"/>
        <v>0</v>
      </c>
      <c r="R54" s="14">
        <f t="shared" si="51"/>
        <v>0</v>
      </c>
      <c r="S54" s="20">
        <f t="shared" si="13"/>
        <v>0</v>
      </c>
      <c r="T54" s="14">
        <f t="shared" si="14"/>
        <v>0</v>
      </c>
      <c r="U54" s="4" t="str">
        <f t="shared" si="25"/>
        <v>J=</v>
      </c>
      <c r="V54" s="29">
        <f t="shared" si="26"/>
        <v>45345</v>
      </c>
      <c r="W54" s="3"/>
      <c r="X54" s="4"/>
      <c r="Y54" s="97"/>
      <c r="Z54" s="98"/>
      <c r="AA54" s="104"/>
      <c r="AB54" s="101"/>
      <c r="AC54" s="104"/>
      <c r="AD54" s="104"/>
      <c r="AE54" s="102"/>
      <c r="AF54" s="104"/>
      <c r="AG54" s="97"/>
      <c r="AH54" s="103"/>
      <c r="AI54" s="98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8">
        <f t="shared" si="17"/>
        <v>44205</v>
      </c>
      <c r="B55" s="15">
        <f t="shared" ca="1" si="32"/>
        <v>1014.276567</v>
      </c>
      <c r="C55" s="14">
        <f t="shared" si="18"/>
        <v>1000</v>
      </c>
      <c r="D55" s="13">
        <f ca="1">IF(A55&lt;$B$1,VLOOKUP(A55,[1]DI!$A$4:$B$15000,2,FALSE),0)</f>
        <v>0</v>
      </c>
      <c r="E55" s="14">
        <f t="shared" ca="1" si="33"/>
        <v>1</v>
      </c>
      <c r="F55" s="14">
        <f ca="1">(TRUNC(PRODUCT($E$12:$E54),16))</f>
        <v>1.00216827643325</v>
      </c>
      <c r="G55" s="14">
        <f t="shared" si="34"/>
        <v>1</v>
      </c>
      <c r="H55" s="14">
        <f t="shared" ca="1" si="35"/>
        <v>1.00216828</v>
      </c>
      <c r="I55" s="13">
        <f t="shared" si="20"/>
        <v>0.11</v>
      </c>
      <c r="J55" s="29">
        <f t="shared" si="21"/>
        <v>44162</v>
      </c>
      <c r="K55" s="2">
        <f t="shared" si="22"/>
        <v>28</v>
      </c>
      <c r="L55" s="17">
        <f t="shared" si="23"/>
        <v>29</v>
      </c>
      <c r="M55" s="12">
        <f t="shared" si="9"/>
        <v>1.01208209</v>
      </c>
      <c r="N55" s="12">
        <f t="shared" ca="1" si="10"/>
        <v>1.014276567</v>
      </c>
      <c r="O55" s="17">
        <f t="shared" si="24"/>
        <v>0</v>
      </c>
      <c r="P55" s="14">
        <f t="shared" ca="1" si="52"/>
        <v>14.276567</v>
      </c>
      <c r="Q55" s="14">
        <f t="shared" si="53"/>
        <v>0</v>
      </c>
      <c r="R55" s="14">
        <f t="shared" si="51"/>
        <v>0</v>
      </c>
      <c r="S55" s="20">
        <f t="shared" si="13"/>
        <v>0</v>
      </c>
      <c r="T55" s="14">
        <f t="shared" si="14"/>
        <v>0</v>
      </c>
      <c r="U55" s="4" t="str">
        <f t="shared" si="25"/>
        <v>J=</v>
      </c>
      <c r="V55" s="29">
        <f t="shared" si="26"/>
        <v>45345</v>
      </c>
      <c r="W55" s="3"/>
      <c r="X55" s="4"/>
      <c r="Y55" s="97"/>
      <c r="Z55" s="98"/>
      <c r="AA55" s="104"/>
      <c r="AB55" s="101"/>
      <c r="AC55" s="104"/>
      <c r="AD55" s="104"/>
      <c r="AE55" s="102"/>
      <c r="AF55" s="104"/>
      <c r="AG55" s="97"/>
      <c r="AH55" s="103"/>
      <c r="AI55" s="98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8">
        <f t="shared" si="17"/>
        <v>44206</v>
      </c>
      <c r="B56" s="15">
        <f t="shared" ca="1" si="32"/>
        <v>1014.276567</v>
      </c>
      <c r="C56" s="14">
        <f t="shared" si="18"/>
        <v>1000</v>
      </c>
      <c r="D56" s="13">
        <f ca="1">IF(A56&lt;$B$1,VLOOKUP(A56,[1]DI!$A$4:$B$15000,2,FALSE),0)</f>
        <v>0</v>
      </c>
      <c r="E56" s="14">
        <f t="shared" ca="1" si="33"/>
        <v>1</v>
      </c>
      <c r="F56" s="14">
        <f ca="1">(TRUNC(PRODUCT($E$12:$E55),16))</f>
        <v>1.00216827643325</v>
      </c>
      <c r="G56" s="14">
        <f t="shared" si="34"/>
        <v>1</v>
      </c>
      <c r="H56" s="14">
        <f t="shared" ca="1" si="35"/>
        <v>1.00216828</v>
      </c>
      <c r="I56" s="13">
        <f t="shared" si="20"/>
        <v>0.11</v>
      </c>
      <c r="J56" s="29">
        <f t="shared" si="21"/>
        <v>44162</v>
      </c>
      <c r="K56" s="2">
        <f t="shared" si="22"/>
        <v>28</v>
      </c>
      <c r="L56" s="17">
        <f t="shared" si="23"/>
        <v>29</v>
      </c>
      <c r="M56" s="12">
        <f t="shared" si="9"/>
        <v>1.01208209</v>
      </c>
      <c r="N56" s="12">
        <f t="shared" ca="1" si="10"/>
        <v>1.014276567</v>
      </c>
      <c r="O56" s="17">
        <f t="shared" si="24"/>
        <v>0</v>
      </c>
      <c r="P56" s="14">
        <f t="shared" ca="1" si="52"/>
        <v>14.276567</v>
      </c>
      <c r="Q56" s="14">
        <f t="shared" si="53"/>
        <v>0</v>
      </c>
      <c r="R56" s="14">
        <f t="shared" si="51"/>
        <v>0</v>
      </c>
      <c r="S56" s="20">
        <f t="shared" si="13"/>
        <v>0</v>
      </c>
      <c r="T56" s="14">
        <f t="shared" si="14"/>
        <v>0</v>
      </c>
      <c r="U56" s="4" t="str">
        <f t="shared" si="25"/>
        <v>J=</v>
      </c>
      <c r="V56" s="29">
        <f t="shared" si="26"/>
        <v>45345</v>
      </c>
      <c r="W56" s="3"/>
      <c r="X56" s="4"/>
      <c r="Y56" s="97"/>
      <c r="Z56" s="98"/>
      <c r="AA56" s="104"/>
      <c r="AB56" s="101"/>
      <c r="AC56" s="104"/>
      <c r="AD56" s="104"/>
      <c r="AE56" s="102"/>
      <c r="AF56" s="104"/>
      <c r="AG56" s="97"/>
      <c r="AH56" s="103"/>
      <c r="AI56" s="98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8">
        <f t="shared" si="17"/>
        <v>44207</v>
      </c>
      <c r="B57" s="15">
        <f t="shared" ca="1" si="32"/>
        <v>1014.276567</v>
      </c>
      <c r="C57" s="14">
        <f t="shared" si="18"/>
        <v>1000</v>
      </c>
      <c r="D57" s="13">
        <f ca="1">IF(A57&lt;$B$1,VLOOKUP(A57,[1]DI!$A$4:$B$15000,2,FALSE),0)</f>
        <v>1.9000000000000006E-2</v>
      </c>
      <c r="E57" s="14">
        <f t="shared" ca="1" si="33"/>
        <v>1.0000746899999999</v>
      </c>
      <c r="F57" s="14">
        <f ca="1">(TRUNC(PRODUCT($E$12:$E56),16))</f>
        <v>1.00216827643325</v>
      </c>
      <c r="G57" s="14">
        <f t="shared" si="34"/>
        <v>1</v>
      </c>
      <c r="H57" s="14">
        <f t="shared" ca="1" si="35"/>
        <v>1.00216828</v>
      </c>
      <c r="I57" s="13">
        <f t="shared" si="20"/>
        <v>0.11</v>
      </c>
      <c r="J57" s="29">
        <f t="shared" si="21"/>
        <v>44162</v>
      </c>
      <c r="K57" s="2">
        <f t="shared" si="22"/>
        <v>29</v>
      </c>
      <c r="L57" s="17">
        <f t="shared" si="23"/>
        <v>29</v>
      </c>
      <c r="M57" s="12">
        <f t="shared" si="9"/>
        <v>1.01208209</v>
      </c>
      <c r="N57" s="12">
        <f t="shared" ca="1" si="10"/>
        <v>1.014276567</v>
      </c>
      <c r="O57" s="17">
        <f t="shared" si="24"/>
        <v>0</v>
      </c>
      <c r="P57" s="14">
        <f t="shared" ca="1" si="52"/>
        <v>14.276567</v>
      </c>
      <c r="Q57" s="14">
        <f t="shared" si="53"/>
        <v>0</v>
      </c>
      <c r="R57" s="14">
        <f t="shared" si="51"/>
        <v>0</v>
      </c>
      <c r="S57" s="20">
        <f t="shared" si="13"/>
        <v>0</v>
      </c>
      <c r="T57" s="14">
        <f t="shared" si="14"/>
        <v>0</v>
      </c>
      <c r="U57" s="4" t="str">
        <f t="shared" si="25"/>
        <v>J=</v>
      </c>
      <c r="V57" s="29">
        <f t="shared" si="26"/>
        <v>45345</v>
      </c>
      <c r="W57" s="3"/>
      <c r="X57" s="4"/>
      <c r="Y57" s="97"/>
      <c r="Z57" s="98"/>
      <c r="AA57" s="104"/>
      <c r="AB57" s="101"/>
      <c r="AC57" s="104"/>
      <c r="AD57" s="104"/>
      <c r="AE57" s="102"/>
      <c r="AF57" s="104"/>
      <c r="AG57" s="97"/>
      <c r="AH57" s="103"/>
      <c r="AI57" s="98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8">
        <f t="shared" si="17"/>
        <v>44208</v>
      </c>
      <c r="B58" s="15">
        <f t="shared" ca="1" si="32"/>
        <v>1014.77247899</v>
      </c>
      <c r="C58" s="14">
        <f t="shared" si="18"/>
        <v>1000</v>
      </c>
      <c r="D58" s="13">
        <f ca="1">IF(A58&lt;$B$1,VLOOKUP(A58,[1]DI!$A$4:$B$15000,2,FALSE),0)</f>
        <v>1.9000000000000006E-2</v>
      </c>
      <c r="E58" s="14">
        <f t="shared" ca="1" si="33"/>
        <v>1.0000746899999999</v>
      </c>
      <c r="F58" s="14">
        <f ca="1">(TRUNC(PRODUCT($E$12:$E57),16))</f>
        <v>1.0022431283818201</v>
      </c>
      <c r="G58" s="14">
        <f t="shared" si="34"/>
        <v>1</v>
      </c>
      <c r="H58" s="14">
        <f t="shared" ca="1" si="35"/>
        <v>1.0022431300000001</v>
      </c>
      <c r="I58" s="13">
        <f t="shared" si="20"/>
        <v>0.11</v>
      </c>
      <c r="J58" s="29">
        <f t="shared" si="21"/>
        <v>44162</v>
      </c>
      <c r="K58" s="2">
        <f t="shared" si="22"/>
        <v>30</v>
      </c>
      <c r="L58" s="17">
        <f t="shared" si="23"/>
        <v>30</v>
      </c>
      <c r="M58" s="12">
        <f t="shared" si="9"/>
        <v>1.012501307</v>
      </c>
      <c r="N58" s="12">
        <f t="shared" ca="1" si="10"/>
        <v>1.0147724789999999</v>
      </c>
      <c r="O58" s="17">
        <f t="shared" si="24"/>
        <v>0</v>
      </c>
      <c r="P58" s="14">
        <f t="shared" ca="1" si="52"/>
        <v>14.77247899</v>
      </c>
      <c r="Q58" s="14">
        <f t="shared" si="53"/>
        <v>0</v>
      </c>
      <c r="R58" s="14">
        <f t="shared" si="51"/>
        <v>0</v>
      </c>
      <c r="S58" s="20">
        <f t="shared" si="13"/>
        <v>0</v>
      </c>
      <c r="T58" s="14">
        <f t="shared" si="14"/>
        <v>0</v>
      </c>
      <c r="U58" s="4" t="str">
        <f t="shared" si="25"/>
        <v>J=</v>
      </c>
      <c r="V58" s="29">
        <f t="shared" si="26"/>
        <v>45345</v>
      </c>
      <c r="W58" s="3"/>
      <c r="X58" s="4"/>
      <c r="Y58" s="97"/>
      <c r="Z58" s="98"/>
      <c r="AA58" s="104"/>
      <c r="AB58" s="101"/>
      <c r="AC58" s="104"/>
      <c r="AD58" s="104"/>
      <c r="AE58" s="102"/>
      <c r="AF58" s="104"/>
      <c r="AG58" s="97"/>
      <c r="AH58" s="103"/>
      <c r="AI58" s="98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8">
        <f t="shared" si="17"/>
        <v>44209</v>
      </c>
      <c r="B59" s="15">
        <f t="shared" ca="1" si="32"/>
        <v>1015.268639</v>
      </c>
      <c r="C59" s="14">
        <f t="shared" si="18"/>
        <v>1000</v>
      </c>
      <c r="D59" s="13">
        <f ca="1">IF(A59&lt;$B$1,VLOOKUP(A59,[1]DI!$A$4:$B$15000,2,FALSE),0)</f>
        <v>1.9000000000000006E-2</v>
      </c>
      <c r="E59" s="14">
        <f t="shared" ca="1" si="33"/>
        <v>1.0000746899999999</v>
      </c>
      <c r="F59" s="14">
        <f ca="1">(TRUNC(PRODUCT($E$12:$E58),16))</f>
        <v>1.00231798592107</v>
      </c>
      <c r="G59" s="14">
        <f t="shared" si="34"/>
        <v>1</v>
      </c>
      <c r="H59" s="14">
        <f t="shared" ca="1" si="35"/>
        <v>1.0023179900000001</v>
      </c>
      <c r="I59" s="13">
        <f t="shared" si="20"/>
        <v>0.11</v>
      </c>
      <c r="J59" s="29">
        <f t="shared" si="21"/>
        <v>44162</v>
      </c>
      <c r="K59" s="2">
        <f t="shared" si="22"/>
        <v>31</v>
      </c>
      <c r="L59" s="17">
        <f t="shared" si="23"/>
        <v>31</v>
      </c>
      <c r="M59" s="12">
        <f t="shared" si="9"/>
        <v>1.0129206989999999</v>
      </c>
      <c r="N59" s="12">
        <f t="shared" ca="1" si="10"/>
        <v>1.0152686390000001</v>
      </c>
      <c r="O59" s="17">
        <f t="shared" si="24"/>
        <v>0</v>
      </c>
      <c r="P59" s="14">
        <f t="shared" ca="1" si="52"/>
        <v>15.268639</v>
      </c>
      <c r="Q59" s="14">
        <f t="shared" si="53"/>
        <v>0</v>
      </c>
      <c r="R59" s="14">
        <f t="shared" si="51"/>
        <v>0</v>
      </c>
      <c r="S59" s="20">
        <f t="shared" si="13"/>
        <v>0</v>
      </c>
      <c r="T59" s="14">
        <f t="shared" si="14"/>
        <v>0</v>
      </c>
      <c r="U59" s="4" t="str">
        <f t="shared" si="25"/>
        <v>J=</v>
      </c>
      <c r="V59" s="29">
        <f t="shared" si="26"/>
        <v>45345</v>
      </c>
      <c r="W59" s="3"/>
      <c r="X59" s="4"/>
      <c r="Y59" s="97"/>
      <c r="Z59" s="98"/>
      <c r="AA59" s="104"/>
      <c r="AB59" s="101"/>
      <c r="AC59" s="104"/>
      <c r="AD59" s="104"/>
      <c r="AE59" s="102"/>
      <c r="AF59" s="104"/>
      <c r="AG59" s="97"/>
      <c r="AH59" s="103"/>
      <c r="AI59" s="98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8">
        <f t="shared" si="17"/>
        <v>44210</v>
      </c>
      <c r="B60" s="15">
        <f t="shared" ca="1" si="32"/>
        <v>1015.765034</v>
      </c>
      <c r="C60" s="14">
        <f t="shared" si="18"/>
        <v>1000</v>
      </c>
      <c r="D60" s="13">
        <f ca="1">IF(A60&lt;$B$1,VLOOKUP(A60,[1]DI!$A$4:$B$15000,2,FALSE),0)</f>
        <v>1.9000000000000006E-2</v>
      </c>
      <c r="E60" s="14">
        <f t="shared" ca="1" si="33"/>
        <v>1.0000746899999999</v>
      </c>
      <c r="F60" s="14">
        <f ca="1">(TRUNC(PRODUCT($E$12:$E59),16))</f>
        <v>1.00239284905144</v>
      </c>
      <c r="G60" s="14">
        <f t="shared" si="34"/>
        <v>1</v>
      </c>
      <c r="H60" s="14">
        <f t="shared" ca="1" si="35"/>
        <v>1.0023928499999999</v>
      </c>
      <c r="I60" s="13">
        <f t="shared" si="20"/>
        <v>0.11</v>
      </c>
      <c r="J60" s="29">
        <f t="shared" si="21"/>
        <v>44162</v>
      </c>
      <c r="K60" s="2">
        <f t="shared" si="22"/>
        <v>32</v>
      </c>
      <c r="L60" s="17">
        <f t="shared" si="23"/>
        <v>32</v>
      </c>
      <c r="M60" s="12">
        <f t="shared" si="9"/>
        <v>1.0133402629999999</v>
      </c>
      <c r="N60" s="12">
        <f t="shared" ca="1" si="10"/>
        <v>1.015765034</v>
      </c>
      <c r="O60" s="17">
        <f t="shared" si="24"/>
        <v>0</v>
      </c>
      <c r="P60" s="14">
        <f t="shared" ca="1" si="52"/>
        <v>15.765034</v>
      </c>
      <c r="Q60" s="14">
        <f t="shared" si="53"/>
        <v>0</v>
      </c>
      <c r="R60" s="14">
        <f t="shared" si="51"/>
        <v>0</v>
      </c>
      <c r="S60" s="20">
        <f t="shared" si="13"/>
        <v>0</v>
      </c>
      <c r="T60" s="14">
        <f t="shared" si="14"/>
        <v>0</v>
      </c>
      <c r="U60" s="4" t="str">
        <f t="shared" si="25"/>
        <v>J=</v>
      </c>
      <c r="V60" s="29">
        <f t="shared" si="26"/>
        <v>45345</v>
      </c>
      <c r="W60" s="3"/>
      <c r="X60" s="4"/>
      <c r="Y60" s="97"/>
      <c r="Z60" s="98"/>
      <c r="AA60" s="104"/>
      <c r="AB60" s="101"/>
      <c r="AC60" s="104"/>
      <c r="AD60" s="104"/>
      <c r="AE60" s="102"/>
      <c r="AF60" s="104"/>
      <c r="AG60" s="97"/>
      <c r="AH60" s="103"/>
      <c r="AI60" s="98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8">
        <f t="shared" si="17"/>
        <v>44211</v>
      </c>
      <c r="B61" s="15">
        <f t="shared" ca="1" si="32"/>
        <v>1016.261678</v>
      </c>
      <c r="C61" s="14">
        <f t="shared" si="18"/>
        <v>1000</v>
      </c>
      <c r="D61" s="13">
        <f ca="1">IF(A61&lt;$B$1,VLOOKUP(A61,[1]DI!$A$4:$B$15000,2,FALSE),0)</f>
        <v>1.9000000000000006E-2</v>
      </c>
      <c r="E61" s="14">
        <f t="shared" ca="1" si="33"/>
        <v>1.0000746899999999</v>
      </c>
      <c r="F61" s="14">
        <f ca="1">(TRUNC(PRODUCT($E$12:$E60),16))</f>
        <v>1.0024677177733401</v>
      </c>
      <c r="G61" s="14">
        <f t="shared" si="34"/>
        <v>1</v>
      </c>
      <c r="H61" s="14">
        <f t="shared" ca="1" si="35"/>
        <v>1.0024677200000001</v>
      </c>
      <c r="I61" s="13">
        <f t="shared" si="20"/>
        <v>0.11</v>
      </c>
      <c r="J61" s="29">
        <f t="shared" si="21"/>
        <v>44162</v>
      </c>
      <c r="K61" s="2">
        <f t="shared" si="22"/>
        <v>33</v>
      </c>
      <c r="L61" s="17">
        <f t="shared" si="23"/>
        <v>33</v>
      </c>
      <c r="M61" s="12">
        <f t="shared" si="9"/>
        <v>1.0137600019999999</v>
      </c>
      <c r="N61" s="12">
        <f t="shared" ca="1" si="10"/>
        <v>1.016261678</v>
      </c>
      <c r="O61" s="17">
        <f t="shared" si="24"/>
        <v>0</v>
      </c>
      <c r="P61" s="14">
        <f t="shared" ca="1" si="52"/>
        <v>16.261678</v>
      </c>
      <c r="Q61" s="14">
        <f t="shared" si="53"/>
        <v>0</v>
      </c>
      <c r="R61" s="14">
        <f t="shared" si="51"/>
        <v>0</v>
      </c>
      <c r="S61" s="20">
        <f t="shared" si="13"/>
        <v>0</v>
      </c>
      <c r="T61" s="14">
        <f t="shared" si="14"/>
        <v>0</v>
      </c>
      <c r="U61" s="4" t="str">
        <f t="shared" si="25"/>
        <v>J=</v>
      </c>
      <c r="V61" s="29">
        <f t="shared" si="26"/>
        <v>45345</v>
      </c>
      <c r="W61" s="3"/>
      <c r="X61" s="4"/>
      <c r="Y61" s="97"/>
      <c r="Z61" s="98"/>
      <c r="AA61" s="104"/>
      <c r="AB61" s="101"/>
      <c r="AC61" s="104"/>
      <c r="AD61" s="104"/>
      <c r="AE61" s="102"/>
      <c r="AF61" s="104"/>
      <c r="AG61" s="97"/>
      <c r="AH61" s="103"/>
      <c r="AI61" s="98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8">
        <f t="shared" si="17"/>
        <v>44212</v>
      </c>
      <c r="B62" s="15">
        <f t="shared" ca="1" si="32"/>
        <v>1016.758558</v>
      </c>
      <c r="C62" s="14">
        <f t="shared" si="18"/>
        <v>1000</v>
      </c>
      <c r="D62" s="13">
        <f ca="1">IF(A62&lt;$B$1,VLOOKUP(A62,[1]DI!$A$4:$B$15000,2,FALSE),0)</f>
        <v>0</v>
      </c>
      <c r="E62" s="14">
        <f t="shared" ca="1" si="33"/>
        <v>1</v>
      </c>
      <c r="F62" s="14">
        <f ca="1">(TRUNC(PRODUCT($E$12:$E61),16))</f>
        <v>1.00254259208718</v>
      </c>
      <c r="G62" s="14">
        <f t="shared" si="34"/>
        <v>1</v>
      </c>
      <c r="H62" s="14">
        <f t="shared" ca="1" si="35"/>
        <v>1.00254259</v>
      </c>
      <c r="I62" s="13">
        <f t="shared" si="20"/>
        <v>0.11</v>
      </c>
      <c r="J62" s="29">
        <f t="shared" si="21"/>
        <v>44162</v>
      </c>
      <c r="K62" s="2">
        <f t="shared" si="22"/>
        <v>33</v>
      </c>
      <c r="L62" s="17">
        <f t="shared" si="23"/>
        <v>34</v>
      </c>
      <c r="M62" s="12">
        <f t="shared" si="9"/>
        <v>1.0141799140000001</v>
      </c>
      <c r="N62" s="12">
        <f t="shared" ca="1" si="10"/>
        <v>1.016758558</v>
      </c>
      <c r="O62" s="17">
        <f t="shared" si="24"/>
        <v>0</v>
      </c>
      <c r="P62" s="14">
        <f t="shared" ca="1" si="52"/>
        <v>16.758558000000001</v>
      </c>
      <c r="Q62" s="14">
        <f t="shared" si="53"/>
        <v>0</v>
      </c>
      <c r="R62" s="14">
        <f t="shared" si="51"/>
        <v>0</v>
      </c>
      <c r="S62" s="20">
        <f t="shared" si="13"/>
        <v>0</v>
      </c>
      <c r="T62" s="14">
        <f t="shared" si="14"/>
        <v>0</v>
      </c>
      <c r="U62" s="4" t="str">
        <f t="shared" si="25"/>
        <v>J=</v>
      </c>
      <c r="V62" s="29">
        <f t="shared" si="26"/>
        <v>45345</v>
      </c>
      <c r="W62" s="3"/>
      <c r="X62" s="4"/>
      <c r="Y62" s="97"/>
      <c r="Z62" s="98"/>
      <c r="AA62" s="104"/>
      <c r="AB62" s="101"/>
      <c r="AC62" s="104"/>
      <c r="AD62" s="104"/>
      <c r="AE62" s="102"/>
      <c r="AF62" s="104"/>
      <c r="AG62" s="97"/>
      <c r="AH62" s="103"/>
      <c r="AI62" s="98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8">
        <f t="shared" si="17"/>
        <v>44213</v>
      </c>
      <c r="B63" s="15">
        <f t="shared" ca="1" si="32"/>
        <v>1016.758558</v>
      </c>
      <c r="C63" s="14">
        <f t="shared" si="18"/>
        <v>1000</v>
      </c>
      <c r="D63" s="13">
        <f ca="1">IF(A63&lt;$B$1,VLOOKUP(A63,[1]DI!$A$4:$B$15000,2,FALSE),0)</f>
        <v>0</v>
      </c>
      <c r="E63" s="14">
        <f t="shared" ca="1" si="33"/>
        <v>1</v>
      </c>
      <c r="F63" s="14">
        <f ca="1">(TRUNC(PRODUCT($E$12:$E62),16))</f>
        <v>1.00254259208718</v>
      </c>
      <c r="G63" s="14">
        <f t="shared" si="34"/>
        <v>1</v>
      </c>
      <c r="H63" s="14">
        <f t="shared" ca="1" si="35"/>
        <v>1.00254259</v>
      </c>
      <c r="I63" s="13">
        <f t="shared" si="20"/>
        <v>0.11</v>
      </c>
      <c r="J63" s="29">
        <f t="shared" si="21"/>
        <v>44162</v>
      </c>
      <c r="K63" s="2">
        <f t="shared" si="22"/>
        <v>33</v>
      </c>
      <c r="L63" s="17">
        <f t="shared" si="23"/>
        <v>34</v>
      </c>
      <c r="M63" s="12">
        <f t="shared" si="9"/>
        <v>1.0141799140000001</v>
      </c>
      <c r="N63" s="12">
        <f t="shared" ca="1" si="10"/>
        <v>1.016758558</v>
      </c>
      <c r="O63" s="17">
        <f t="shared" si="24"/>
        <v>0</v>
      </c>
      <c r="P63" s="14">
        <f t="shared" ca="1" si="52"/>
        <v>16.758558000000001</v>
      </c>
      <c r="Q63" s="14">
        <f t="shared" si="53"/>
        <v>0</v>
      </c>
      <c r="R63" s="14">
        <f t="shared" si="51"/>
        <v>0</v>
      </c>
      <c r="S63" s="20">
        <f t="shared" si="13"/>
        <v>0</v>
      </c>
      <c r="T63" s="14">
        <f t="shared" si="14"/>
        <v>0</v>
      </c>
      <c r="U63" s="4" t="str">
        <f t="shared" si="25"/>
        <v>J=</v>
      </c>
      <c r="V63" s="29">
        <f t="shared" si="26"/>
        <v>45345</v>
      </c>
      <c r="W63" s="3"/>
      <c r="X63" s="4"/>
      <c r="Y63" s="97"/>
      <c r="Z63" s="98"/>
      <c r="AA63" s="104"/>
      <c r="AB63" s="101"/>
      <c r="AC63" s="104"/>
      <c r="AD63" s="104"/>
      <c r="AE63" s="102"/>
      <c r="AF63" s="104"/>
      <c r="AG63" s="97"/>
      <c r="AH63" s="103"/>
      <c r="AI63" s="98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8">
        <f t="shared" si="17"/>
        <v>44214</v>
      </c>
      <c r="B64" s="15">
        <f t="shared" ca="1" si="32"/>
        <v>1016.758558</v>
      </c>
      <c r="C64" s="14">
        <f t="shared" si="18"/>
        <v>1000</v>
      </c>
      <c r="D64" s="13">
        <f ca="1">IF(A64&lt;$B$1,VLOOKUP(A64,[1]DI!$A$4:$B$15000,2,FALSE),0)</f>
        <v>1.9000000000000006E-2</v>
      </c>
      <c r="E64" s="14">
        <f t="shared" ca="1" si="33"/>
        <v>1.0000746899999999</v>
      </c>
      <c r="F64" s="14">
        <f ca="1">(TRUNC(PRODUCT($E$12:$E63),16))</f>
        <v>1.00254259208718</v>
      </c>
      <c r="G64" s="14">
        <f t="shared" si="34"/>
        <v>1</v>
      </c>
      <c r="H64" s="14">
        <f t="shared" ca="1" si="35"/>
        <v>1.00254259</v>
      </c>
      <c r="I64" s="13">
        <f t="shared" si="20"/>
        <v>0.11</v>
      </c>
      <c r="J64" s="29">
        <f t="shared" si="21"/>
        <v>44162</v>
      </c>
      <c r="K64" s="2">
        <f t="shared" si="22"/>
        <v>34</v>
      </c>
      <c r="L64" s="17">
        <f t="shared" si="23"/>
        <v>34</v>
      </c>
      <c r="M64" s="12">
        <f t="shared" si="9"/>
        <v>1.0141799140000001</v>
      </c>
      <c r="N64" s="12">
        <f t="shared" ca="1" si="10"/>
        <v>1.016758558</v>
      </c>
      <c r="O64" s="17">
        <f t="shared" si="24"/>
        <v>0</v>
      </c>
      <c r="P64" s="14">
        <f t="shared" ca="1" si="52"/>
        <v>16.758558000000001</v>
      </c>
      <c r="Q64" s="14">
        <f t="shared" si="53"/>
        <v>0</v>
      </c>
      <c r="R64" s="14">
        <f t="shared" si="51"/>
        <v>0</v>
      </c>
      <c r="S64" s="20">
        <f t="shared" si="13"/>
        <v>0</v>
      </c>
      <c r="T64" s="14">
        <f t="shared" si="14"/>
        <v>0</v>
      </c>
      <c r="U64" s="4" t="str">
        <f t="shared" si="25"/>
        <v>J=</v>
      </c>
      <c r="V64" s="29">
        <f t="shared" si="26"/>
        <v>45345</v>
      </c>
      <c r="W64" s="3"/>
      <c r="X64" s="4"/>
      <c r="Y64" s="97"/>
      <c r="Z64" s="98"/>
      <c r="AA64" s="104"/>
      <c r="AB64" s="101"/>
      <c r="AC64" s="104"/>
      <c r="AD64" s="104"/>
      <c r="AE64" s="102"/>
      <c r="AF64" s="104"/>
      <c r="AG64" s="97"/>
      <c r="AH64" s="103"/>
      <c r="AI64" s="98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8">
        <f t="shared" si="17"/>
        <v>44215</v>
      </c>
      <c r="B65" s="15">
        <f t="shared" ca="1" si="32"/>
        <v>1017.255685</v>
      </c>
      <c r="C65" s="14">
        <f t="shared" si="18"/>
        <v>1000</v>
      </c>
      <c r="D65" s="13">
        <f ca="1">IF(A65&lt;$B$1,VLOOKUP(A65,[1]DI!$A$4:$B$15000,2,FALSE),0)</f>
        <v>1.9000000000000006E-2</v>
      </c>
      <c r="E65" s="14">
        <f t="shared" ca="1" si="33"/>
        <v>1.0000746899999999</v>
      </c>
      <c r="F65" s="14">
        <f ca="1">(TRUNC(PRODUCT($E$12:$E64),16))</f>
        <v>1.00261747199338</v>
      </c>
      <c r="G65" s="14">
        <f t="shared" si="34"/>
        <v>1</v>
      </c>
      <c r="H65" s="14">
        <f t="shared" ca="1" si="35"/>
        <v>1.0026174699999999</v>
      </c>
      <c r="I65" s="13">
        <f t="shared" si="20"/>
        <v>0.11</v>
      </c>
      <c r="J65" s="29">
        <f t="shared" si="21"/>
        <v>44162</v>
      </c>
      <c r="K65" s="2">
        <f t="shared" si="22"/>
        <v>35</v>
      </c>
      <c r="L65" s="17">
        <f t="shared" si="23"/>
        <v>35</v>
      </c>
      <c r="M65" s="12">
        <f t="shared" si="9"/>
        <v>1.0145999999999999</v>
      </c>
      <c r="N65" s="12">
        <f t="shared" ca="1" si="10"/>
        <v>1.0172556850000001</v>
      </c>
      <c r="O65" s="17">
        <f t="shared" si="24"/>
        <v>0</v>
      </c>
      <c r="P65" s="14">
        <f t="shared" ca="1" si="52"/>
        <v>17.255685</v>
      </c>
      <c r="Q65" s="14">
        <f t="shared" si="53"/>
        <v>0</v>
      </c>
      <c r="R65" s="14">
        <f t="shared" si="51"/>
        <v>0</v>
      </c>
      <c r="S65" s="20">
        <f t="shared" si="13"/>
        <v>0</v>
      </c>
      <c r="T65" s="14">
        <f t="shared" si="14"/>
        <v>0</v>
      </c>
      <c r="U65" s="4" t="str">
        <f t="shared" si="25"/>
        <v>J=</v>
      </c>
      <c r="V65" s="29">
        <f t="shared" si="26"/>
        <v>45345</v>
      </c>
      <c r="W65" s="3"/>
      <c r="X65" s="4"/>
      <c r="Y65" s="97"/>
      <c r="Z65" s="98"/>
      <c r="AA65" s="104"/>
      <c r="AB65" s="101"/>
      <c r="AC65" s="104"/>
      <c r="AD65" s="104"/>
      <c r="AE65" s="102"/>
      <c r="AF65" s="104"/>
      <c r="AG65" s="97"/>
      <c r="AH65" s="103"/>
      <c r="AI65" s="98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8">
        <f t="shared" si="17"/>
        <v>44216</v>
      </c>
      <c r="B66" s="15">
        <f t="shared" ca="1" si="32"/>
        <v>1017.753061</v>
      </c>
      <c r="C66" s="14">
        <f t="shared" si="18"/>
        <v>1000</v>
      </c>
      <c r="D66" s="13">
        <f ca="1">IF(A66&lt;$B$1,VLOOKUP(A66,[1]DI!$A$4:$B$15000,2,FALSE),0)</f>
        <v>1.9000000000000006E-2</v>
      </c>
      <c r="E66" s="14">
        <f t="shared" ca="1" si="33"/>
        <v>1.0000746899999999</v>
      </c>
      <c r="F66" s="14">
        <f ca="1">(TRUNC(PRODUCT($E$12:$E65),16))</f>
        <v>1.0026923574923701</v>
      </c>
      <c r="G66" s="14">
        <f t="shared" si="34"/>
        <v>1</v>
      </c>
      <c r="H66" s="14">
        <f t="shared" ca="1" si="35"/>
        <v>1.0026923599999999</v>
      </c>
      <c r="I66" s="13">
        <f t="shared" si="20"/>
        <v>0.11</v>
      </c>
      <c r="J66" s="29">
        <f t="shared" si="21"/>
        <v>44162</v>
      </c>
      <c r="K66" s="2">
        <f t="shared" si="22"/>
        <v>36</v>
      </c>
      <c r="L66" s="17">
        <f t="shared" si="23"/>
        <v>36</v>
      </c>
      <c r="M66" s="12">
        <f t="shared" si="9"/>
        <v>1.0150202610000001</v>
      </c>
      <c r="N66" s="12">
        <f t="shared" ca="1" si="10"/>
        <v>1.0177530610000001</v>
      </c>
      <c r="O66" s="17">
        <f t="shared" si="24"/>
        <v>0</v>
      </c>
      <c r="P66" s="14">
        <f t="shared" ca="1" si="52"/>
        <v>17.753060999999999</v>
      </c>
      <c r="Q66" s="14">
        <f t="shared" si="53"/>
        <v>0</v>
      </c>
      <c r="R66" s="14">
        <f t="shared" si="51"/>
        <v>0</v>
      </c>
      <c r="S66" s="20">
        <f t="shared" si="13"/>
        <v>0</v>
      </c>
      <c r="T66" s="14">
        <f t="shared" si="14"/>
        <v>0</v>
      </c>
      <c r="U66" s="4" t="str">
        <f t="shared" si="25"/>
        <v>J=</v>
      </c>
      <c r="V66" s="29">
        <f t="shared" si="26"/>
        <v>45345</v>
      </c>
      <c r="W66" s="3"/>
      <c r="X66" s="4"/>
      <c r="Y66" s="97"/>
      <c r="Z66" s="98"/>
      <c r="AA66" s="104"/>
      <c r="AB66" s="101"/>
      <c r="AC66" s="104"/>
      <c r="AD66" s="104"/>
      <c r="AE66" s="102"/>
      <c r="AF66" s="104"/>
      <c r="AG66" s="97"/>
      <c r="AH66" s="103"/>
      <c r="AI66" s="98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8">
        <f t="shared" si="17"/>
        <v>44217</v>
      </c>
      <c r="B67" s="15">
        <f t="shared" ca="1" si="32"/>
        <v>1018.250673</v>
      </c>
      <c r="C67" s="14">
        <f t="shared" si="18"/>
        <v>1000</v>
      </c>
      <c r="D67" s="13">
        <f ca="1">IF(A67&lt;$B$1,VLOOKUP(A67,[1]DI!$A$4:$B$15000,2,FALSE),0)</f>
        <v>1.9000000000000006E-2</v>
      </c>
      <c r="E67" s="14">
        <f t="shared" ca="1" si="33"/>
        <v>1.0000746899999999</v>
      </c>
      <c r="F67" s="14">
        <f ca="1">(TRUNC(PRODUCT($E$12:$E66),16))</f>
        <v>1.00276724858455</v>
      </c>
      <c r="G67" s="14">
        <f t="shared" si="34"/>
        <v>1</v>
      </c>
      <c r="H67" s="14">
        <f t="shared" ca="1" si="35"/>
        <v>1.00276725</v>
      </c>
      <c r="I67" s="13">
        <f t="shared" si="20"/>
        <v>0.11</v>
      </c>
      <c r="J67" s="29">
        <f t="shared" si="21"/>
        <v>44162</v>
      </c>
      <c r="K67" s="2">
        <f t="shared" si="22"/>
        <v>37</v>
      </c>
      <c r="L67" s="17">
        <f t="shared" si="23"/>
        <v>37</v>
      </c>
      <c r="M67" s="12">
        <f t="shared" si="9"/>
        <v>1.0154406949999999</v>
      </c>
      <c r="N67" s="12">
        <f t="shared" ca="1" si="10"/>
        <v>1.0182506730000001</v>
      </c>
      <c r="O67" s="17">
        <f t="shared" si="24"/>
        <v>0</v>
      </c>
      <c r="P67" s="14">
        <f t="shared" ca="1" si="52"/>
        <v>18.250672999999999</v>
      </c>
      <c r="Q67" s="14">
        <f t="shared" si="53"/>
        <v>0</v>
      </c>
      <c r="R67" s="14">
        <f t="shared" si="51"/>
        <v>0</v>
      </c>
      <c r="S67" s="20">
        <f t="shared" si="13"/>
        <v>0</v>
      </c>
      <c r="T67" s="14">
        <f t="shared" si="14"/>
        <v>0</v>
      </c>
      <c r="U67" s="4" t="str">
        <f t="shared" si="25"/>
        <v>J=</v>
      </c>
      <c r="V67" s="29">
        <f t="shared" si="26"/>
        <v>45345</v>
      </c>
      <c r="W67" s="3"/>
      <c r="X67" s="4"/>
      <c r="Y67" s="97"/>
      <c r="Z67" s="98"/>
      <c r="AA67" s="104"/>
      <c r="AB67" s="101"/>
      <c r="AC67" s="104"/>
      <c r="AD67" s="104"/>
      <c r="AE67" s="102"/>
      <c r="AF67" s="104"/>
      <c r="AG67" s="97"/>
      <c r="AH67" s="103"/>
      <c r="AI67" s="98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8">
        <f t="shared" si="17"/>
        <v>44218</v>
      </c>
      <c r="B68" s="15">
        <f t="shared" ca="1" si="32"/>
        <v>1018.7485339999999</v>
      </c>
      <c r="C68" s="14">
        <f t="shared" si="18"/>
        <v>1000</v>
      </c>
      <c r="D68" s="13">
        <f ca="1">IF(A68&lt;$B$1,VLOOKUP(A68,[1]DI!$A$4:$B$15000,2,FALSE),0)</f>
        <v>1.9000000000000006E-2</v>
      </c>
      <c r="E68" s="14">
        <f t="shared" ca="1" si="33"/>
        <v>1.0000746899999999</v>
      </c>
      <c r="F68" s="14">
        <f ca="1">(TRUNC(PRODUCT($E$12:$E67),16))</f>
        <v>1.00284214527034</v>
      </c>
      <c r="G68" s="14">
        <f t="shared" si="34"/>
        <v>1</v>
      </c>
      <c r="H68" s="14">
        <f t="shared" ca="1" si="35"/>
        <v>1.00284215</v>
      </c>
      <c r="I68" s="13">
        <f t="shared" si="20"/>
        <v>0.11</v>
      </c>
      <c r="J68" s="29">
        <f t="shared" si="21"/>
        <v>44162</v>
      </c>
      <c r="K68" s="2">
        <f t="shared" si="22"/>
        <v>38</v>
      </c>
      <c r="L68" s="17">
        <f t="shared" si="23"/>
        <v>38</v>
      </c>
      <c r="M68" s="12">
        <f t="shared" si="9"/>
        <v>1.015861304</v>
      </c>
      <c r="N68" s="12">
        <f t="shared" ca="1" si="10"/>
        <v>1.018748534</v>
      </c>
      <c r="O68" s="17">
        <f t="shared" si="24"/>
        <v>0</v>
      </c>
      <c r="P68" s="14">
        <f t="shared" ca="1" si="52"/>
        <v>18.748533999999999</v>
      </c>
      <c r="Q68" s="14">
        <f t="shared" si="53"/>
        <v>0</v>
      </c>
      <c r="R68" s="14">
        <f t="shared" si="51"/>
        <v>0</v>
      </c>
      <c r="S68" s="20">
        <f t="shared" si="13"/>
        <v>0</v>
      </c>
      <c r="T68" s="14">
        <f t="shared" si="14"/>
        <v>0</v>
      </c>
      <c r="U68" s="4" t="str">
        <f t="shared" si="25"/>
        <v>J=</v>
      </c>
      <c r="V68" s="29">
        <f t="shared" si="26"/>
        <v>45345</v>
      </c>
      <c r="W68" s="3"/>
      <c r="X68" s="4"/>
      <c r="Y68" s="97"/>
      <c r="Z68" s="98"/>
      <c r="AA68" s="104"/>
      <c r="AB68" s="101"/>
      <c r="AC68" s="104"/>
      <c r="AD68" s="104"/>
      <c r="AE68" s="102"/>
      <c r="AF68" s="104"/>
      <c r="AG68" s="97"/>
      <c r="AH68" s="103"/>
      <c r="AI68" s="98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8">
        <f t="shared" si="17"/>
        <v>44219</v>
      </c>
      <c r="B69" s="15">
        <f t="shared" ca="1" si="32"/>
        <v>1019.246632</v>
      </c>
      <c r="C69" s="14">
        <f t="shared" si="18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(TRUNC(PRODUCT($E$12:$E68),16))</f>
        <v>1.0029170475501701</v>
      </c>
      <c r="G69" s="14">
        <f t="shared" si="34"/>
        <v>1</v>
      </c>
      <c r="H69" s="14">
        <f t="shared" ca="1" si="35"/>
        <v>1.00291705</v>
      </c>
      <c r="I69" s="13">
        <f t="shared" si="20"/>
        <v>0.11</v>
      </c>
      <c r="J69" s="29">
        <f t="shared" si="21"/>
        <v>44162</v>
      </c>
      <c r="K69" s="2">
        <f t="shared" si="22"/>
        <v>38</v>
      </c>
      <c r="L69" s="17">
        <f t="shared" si="23"/>
        <v>39</v>
      </c>
      <c r="M69" s="12">
        <f t="shared" si="9"/>
        <v>1.0162820859999999</v>
      </c>
      <c r="N69" s="12">
        <f t="shared" ca="1" si="10"/>
        <v>1.019246632</v>
      </c>
      <c r="O69" s="17">
        <f t="shared" si="24"/>
        <v>0</v>
      </c>
      <c r="P69" s="14">
        <f t="shared" ca="1" si="52"/>
        <v>19.246632000000002</v>
      </c>
      <c r="Q69" s="14">
        <f t="shared" si="53"/>
        <v>0</v>
      </c>
      <c r="R69" s="14">
        <f t="shared" si="51"/>
        <v>0</v>
      </c>
      <c r="S69" s="20">
        <f t="shared" si="13"/>
        <v>0</v>
      </c>
      <c r="T69" s="14">
        <f t="shared" si="14"/>
        <v>0</v>
      </c>
      <c r="U69" s="4" t="str">
        <f t="shared" si="25"/>
        <v>J=</v>
      </c>
      <c r="V69" s="29">
        <f t="shared" si="26"/>
        <v>45345</v>
      </c>
      <c r="W69" s="3"/>
      <c r="X69" s="4"/>
      <c r="Y69" s="97"/>
      <c r="Z69" s="98"/>
      <c r="AA69" s="104"/>
      <c r="AB69" s="101"/>
      <c r="AC69" s="104"/>
      <c r="AD69" s="104"/>
      <c r="AE69" s="102"/>
      <c r="AF69" s="104"/>
      <c r="AG69" s="97"/>
      <c r="AH69" s="103"/>
      <c r="AI69" s="98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8">
        <f t="shared" si="17"/>
        <v>44220</v>
      </c>
      <c r="B70" s="15">
        <f t="shared" ca="1" si="32"/>
        <v>1019.246632</v>
      </c>
      <c r="C70" s="14">
        <f t="shared" si="18"/>
        <v>1000</v>
      </c>
      <c r="D70" s="13">
        <f ca="1">IF(A70&lt;$B$1,VLOOKUP(A70,[1]DI!$A$4:$B$15000,2,FALSE),0)</f>
        <v>0</v>
      </c>
      <c r="E70" s="14">
        <f t="shared" ca="1" si="33"/>
        <v>1</v>
      </c>
      <c r="F70" s="14">
        <f ca="1">(TRUNC(PRODUCT($E$12:$E69),16))</f>
        <v>1.0029170475501701</v>
      </c>
      <c r="G70" s="14">
        <f t="shared" si="34"/>
        <v>1</v>
      </c>
      <c r="H70" s="14">
        <f t="shared" ca="1" si="35"/>
        <v>1.00291705</v>
      </c>
      <c r="I70" s="13">
        <f t="shared" si="20"/>
        <v>0.11</v>
      </c>
      <c r="J70" s="29">
        <f t="shared" si="21"/>
        <v>44162</v>
      </c>
      <c r="K70" s="2">
        <f t="shared" si="22"/>
        <v>38</v>
      </c>
      <c r="L70" s="17">
        <f t="shared" si="23"/>
        <v>39</v>
      </c>
      <c r="M70" s="12">
        <f t="shared" si="9"/>
        <v>1.0162820859999999</v>
      </c>
      <c r="N70" s="12">
        <f t="shared" ca="1" si="10"/>
        <v>1.019246632</v>
      </c>
      <c r="O70" s="17">
        <f t="shared" si="24"/>
        <v>0</v>
      </c>
      <c r="P70" s="14">
        <f t="shared" ca="1" si="52"/>
        <v>19.246632000000002</v>
      </c>
      <c r="Q70" s="14">
        <f t="shared" si="53"/>
        <v>0</v>
      </c>
      <c r="R70" s="14">
        <f t="shared" si="51"/>
        <v>0</v>
      </c>
      <c r="S70" s="20">
        <f t="shared" si="13"/>
        <v>0</v>
      </c>
      <c r="T70" s="14">
        <f t="shared" si="14"/>
        <v>0</v>
      </c>
      <c r="U70" s="4" t="str">
        <f t="shared" si="25"/>
        <v>J=</v>
      </c>
      <c r="V70" s="29">
        <f t="shared" si="26"/>
        <v>45345</v>
      </c>
      <c r="W70" s="3"/>
      <c r="X70" s="4"/>
      <c r="Y70" s="97"/>
      <c r="Z70" s="98"/>
      <c r="AA70" s="104"/>
      <c r="AB70" s="101"/>
      <c r="AC70" s="104"/>
      <c r="AD70" s="104"/>
      <c r="AE70" s="102"/>
      <c r="AF70" s="104"/>
      <c r="AG70" s="97"/>
      <c r="AH70" s="103"/>
      <c r="AI70" s="98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8">
        <f t="shared" si="17"/>
        <v>44221</v>
      </c>
      <c r="B71" s="15">
        <f t="shared" ca="1" si="32"/>
        <v>1019.246632</v>
      </c>
      <c r="C71" s="14">
        <f t="shared" si="18"/>
        <v>1000</v>
      </c>
      <c r="D71" s="13">
        <f ca="1">IF(A71&lt;$B$1,VLOOKUP(A71,[1]DI!$A$4:$B$15000,2,FALSE),0)</f>
        <v>1.9000000000000006E-2</v>
      </c>
      <c r="E71" s="14">
        <f t="shared" ca="1" si="33"/>
        <v>1.0000746899999999</v>
      </c>
      <c r="F71" s="14">
        <f ca="1">(TRUNC(PRODUCT($E$12:$E70),16))</f>
        <v>1.0029170475501701</v>
      </c>
      <c r="G71" s="14">
        <f t="shared" si="34"/>
        <v>1</v>
      </c>
      <c r="H71" s="14">
        <f t="shared" ca="1" si="35"/>
        <v>1.00291705</v>
      </c>
      <c r="I71" s="13">
        <f t="shared" si="20"/>
        <v>0.11</v>
      </c>
      <c r="J71" s="29">
        <f t="shared" si="21"/>
        <v>44162</v>
      </c>
      <c r="K71" s="2">
        <f t="shared" si="22"/>
        <v>39</v>
      </c>
      <c r="L71" s="17">
        <f t="shared" si="23"/>
        <v>39</v>
      </c>
      <c r="M71" s="12">
        <f t="shared" si="9"/>
        <v>1.0162820859999999</v>
      </c>
      <c r="N71" s="12">
        <f t="shared" ca="1" si="10"/>
        <v>1.019246632</v>
      </c>
      <c r="O71" s="17">
        <f t="shared" si="24"/>
        <v>0</v>
      </c>
      <c r="P71" s="14">
        <f t="shared" ca="1" si="52"/>
        <v>19.246632000000002</v>
      </c>
      <c r="Q71" s="14">
        <f t="shared" si="53"/>
        <v>0</v>
      </c>
      <c r="R71" s="14">
        <f t="shared" si="51"/>
        <v>0</v>
      </c>
      <c r="S71" s="20">
        <f t="shared" si="13"/>
        <v>0</v>
      </c>
      <c r="T71" s="14">
        <f t="shared" si="14"/>
        <v>0</v>
      </c>
      <c r="U71" s="4" t="str">
        <f t="shared" si="25"/>
        <v>J=</v>
      </c>
      <c r="V71" s="29">
        <f t="shared" si="26"/>
        <v>45345</v>
      </c>
      <c r="W71" s="3"/>
      <c r="X71" s="4"/>
      <c r="Y71" s="97"/>
      <c r="Z71" s="98"/>
      <c r="AA71" s="104"/>
      <c r="AB71" s="101"/>
      <c r="AC71" s="104"/>
      <c r="AD71" s="104"/>
      <c r="AE71" s="102"/>
      <c r="AF71" s="104"/>
      <c r="AG71" s="97"/>
      <c r="AH71" s="103"/>
      <c r="AI71" s="98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8">
        <f t="shared" si="17"/>
        <v>44222</v>
      </c>
      <c r="B72" s="15">
        <f t="shared" ca="1" si="32"/>
        <v>1019.7449779999999</v>
      </c>
      <c r="C72" s="14">
        <f t="shared" si="18"/>
        <v>1000</v>
      </c>
      <c r="D72" s="13">
        <f ca="1">IF(A72&lt;$B$1,VLOOKUP(A72,[1]DI!$A$4:$B$15000,2,FALSE),0)</f>
        <v>1.9000000000000006E-2</v>
      </c>
      <c r="E72" s="14">
        <f t="shared" ca="1" si="33"/>
        <v>1.0000746899999999</v>
      </c>
      <c r="F72" s="14">
        <f ca="1">(TRUNC(PRODUCT($E$12:$E71),16))</f>
        <v>1.00299195542445</v>
      </c>
      <c r="G72" s="14">
        <f t="shared" si="34"/>
        <v>1</v>
      </c>
      <c r="H72" s="14">
        <f t="shared" ca="1" si="35"/>
        <v>1.0029919599999999</v>
      </c>
      <c r="I72" s="13">
        <f t="shared" si="20"/>
        <v>0.11</v>
      </c>
      <c r="J72" s="29">
        <f t="shared" si="21"/>
        <v>44162</v>
      </c>
      <c r="K72" s="2">
        <f t="shared" si="22"/>
        <v>40</v>
      </c>
      <c r="L72" s="17">
        <f t="shared" si="23"/>
        <v>40</v>
      </c>
      <c r="M72" s="12">
        <f t="shared" si="9"/>
        <v>1.0167030429999999</v>
      </c>
      <c r="N72" s="12">
        <f t="shared" ca="1" si="10"/>
        <v>1.0197449780000001</v>
      </c>
      <c r="O72" s="17">
        <f t="shared" si="24"/>
        <v>0</v>
      </c>
      <c r="P72" s="14">
        <f t="shared" ca="1" si="52"/>
        <v>19.744978</v>
      </c>
      <c r="Q72" s="14">
        <f t="shared" si="53"/>
        <v>0</v>
      </c>
      <c r="R72" s="14">
        <f t="shared" si="51"/>
        <v>0</v>
      </c>
      <c r="S72" s="20">
        <f t="shared" si="13"/>
        <v>0</v>
      </c>
      <c r="T72" s="14">
        <f t="shared" si="14"/>
        <v>0</v>
      </c>
      <c r="U72" s="4" t="str">
        <f t="shared" si="25"/>
        <v>J=</v>
      </c>
      <c r="V72" s="29">
        <f t="shared" si="26"/>
        <v>45345</v>
      </c>
      <c r="W72" s="3"/>
      <c r="X72" s="4"/>
      <c r="Y72" s="97"/>
      <c r="Z72" s="98"/>
      <c r="AA72" s="100"/>
      <c r="AB72" s="101"/>
      <c r="AC72" s="104"/>
      <c r="AD72" s="104"/>
      <c r="AE72" s="102"/>
      <c r="AF72" s="104"/>
      <c r="AG72" s="97"/>
      <c r="AH72" s="103"/>
      <c r="AI72" s="98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8">
        <f t="shared" si="17"/>
        <v>44223</v>
      </c>
      <c r="B73" s="15">
        <f t="shared" ca="1" si="32"/>
        <v>1020.243563</v>
      </c>
      <c r="C73" s="14">
        <f t="shared" si="18"/>
        <v>1000</v>
      </c>
      <c r="D73" s="13">
        <f ca="1">IF(A73&lt;$B$1,VLOOKUP(A73,[1]DI!$A$4:$B$15000,2,FALSE),0)</f>
        <v>1.9000000000000006E-2</v>
      </c>
      <c r="E73" s="14">
        <f t="shared" ca="1" si="33"/>
        <v>1.0000746899999999</v>
      </c>
      <c r="F73" s="14">
        <f ca="1">(TRUNC(PRODUCT($E$12:$E72),16))</f>
        <v>1.00306686889361</v>
      </c>
      <c r="G73" s="14">
        <f t="shared" si="34"/>
        <v>1</v>
      </c>
      <c r="H73" s="14">
        <f t="shared" ca="1" si="35"/>
        <v>1.0030668700000001</v>
      </c>
      <c r="I73" s="13">
        <f t="shared" si="20"/>
        <v>0.11</v>
      </c>
      <c r="J73" s="29">
        <f t="shared" si="21"/>
        <v>44162</v>
      </c>
      <c r="K73" s="2">
        <f t="shared" si="22"/>
        <v>41</v>
      </c>
      <c r="L73" s="17">
        <f t="shared" si="23"/>
        <v>41</v>
      </c>
      <c r="M73" s="12">
        <f t="shared" si="9"/>
        <v>1.017124175</v>
      </c>
      <c r="N73" s="12">
        <f t="shared" ca="1" si="10"/>
        <v>1.020243563</v>
      </c>
      <c r="O73" s="17">
        <f t="shared" si="24"/>
        <v>0</v>
      </c>
      <c r="P73" s="14">
        <f t="shared" ca="1" si="52"/>
        <v>20.243563000000002</v>
      </c>
      <c r="Q73" s="14">
        <f t="shared" si="53"/>
        <v>0</v>
      </c>
      <c r="R73" s="14">
        <f t="shared" si="51"/>
        <v>0</v>
      </c>
      <c r="S73" s="20">
        <f t="shared" si="13"/>
        <v>0</v>
      </c>
      <c r="T73" s="14">
        <f t="shared" si="14"/>
        <v>0</v>
      </c>
      <c r="U73" s="4" t="str">
        <f t="shared" si="25"/>
        <v>J=</v>
      </c>
      <c r="V73" s="29">
        <f t="shared" si="26"/>
        <v>45345</v>
      </c>
      <c r="W73" s="3"/>
      <c r="X73" s="4"/>
      <c r="Y73" s="97"/>
      <c r="Z73" s="98"/>
      <c r="AA73" s="100"/>
      <c r="AB73" s="101"/>
      <c r="AC73" s="100"/>
      <c r="AD73" s="105"/>
      <c r="AE73" s="106"/>
      <c r="AF73" s="100"/>
      <c r="AG73" s="97"/>
      <c r="AH73" s="103"/>
      <c r="AI73" s="107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8">
        <f t="shared" si="17"/>
        <v>44224</v>
      </c>
      <c r="B74" s="15">
        <f t="shared" ca="1" si="32"/>
        <v>1020.742395</v>
      </c>
      <c r="C74" s="14">
        <f t="shared" si="18"/>
        <v>1000</v>
      </c>
      <c r="D74" s="13">
        <f ca="1">IF(A74&lt;$B$1,VLOOKUP(A74,[1]DI!$A$4:$B$15000,2,FALSE),0)</f>
        <v>1.9000000000000006E-2</v>
      </c>
      <c r="E74" s="14">
        <f t="shared" ca="1" si="33"/>
        <v>1.0000746899999999</v>
      </c>
      <c r="F74" s="14">
        <f ca="1">(TRUNC(PRODUCT($E$12:$E73),16))</f>
        <v>1.00314178795804</v>
      </c>
      <c r="G74" s="14">
        <f t="shared" si="34"/>
        <v>1</v>
      </c>
      <c r="H74" s="14">
        <f t="shared" ca="1" si="35"/>
        <v>1.0031417899999999</v>
      </c>
      <c r="I74" s="13">
        <f t="shared" si="20"/>
        <v>0.11</v>
      </c>
      <c r="J74" s="29">
        <f t="shared" si="21"/>
        <v>44162</v>
      </c>
      <c r="K74" s="2">
        <f t="shared" si="22"/>
        <v>42</v>
      </c>
      <c r="L74" s="17">
        <f t="shared" si="23"/>
        <v>42</v>
      </c>
      <c r="M74" s="12">
        <f t="shared" si="9"/>
        <v>1.017545481</v>
      </c>
      <c r="N74" s="12">
        <f t="shared" ca="1" si="10"/>
        <v>1.0207423950000001</v>
      </c>
      <c r="O74" s="17">
        <f t="shared" si="24"/>
        <v>0</v>
      </c>
      <c r="P74" s="14">
        <f t="shared" ca="1" si="52"/>
        <v>20.742394999999998</v>
      </c>
      <c r="Q74" s="14">
        <f t="shared" si="53"/>
        <v>0</v>
      </c>
      <c r="R74" s="14">
        <f t="shared" si="51"/>
        <v>0</v>
      </c>
      <c r="S74" s="20">
        <f t="shared" si="13"/>
        <v>0</v>
      </c>
      <c r="T74" s="14">
        <f t="shared" si="14"/>
        <v>0</v>
      </c>
      <c r="U74" s="4" t="str">
        <f t="shared" si="25"/>
        <v>J=</v>
      </c>
      <c r="V74" s="29">
        <f t="shared" si="26"/>
        <v>45345</v>
      </c>
      <c r="W74" s="3"/>
      <c r="X74" s="4"/>
      <c r="Y74" s="97"/>
      <c r="Z74" s="98"/>
      <c r="AA74" s="100"/>
      <c r="AB74" s="101"/>
      <c r="AC74" s="100"/>
      <c r="AD74" s="105"/>
      <c r="AE74" s="106"/>
      <c r="AF74" s="100"/>
      <c r="AG74" s="97"/>
      <c r="AH74" s="103"/>
      <c r="AI74" s="107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8">
        <f t="shared" si="17"/>
        <v>44225</v>
      </c>
      <c r="B75" s="15">
        <f t="shared" ca="1" si="32"/>
        <v>1021.2414659999999</v>
      </c>
      <c r="C75" s="14">
        <f t="shared" si="18"/>
        <v>1000</v>
      </c>
      <c r="D75" s="13">
        <f ca="1">IF(A75&lt;$B$1,VLOOKUP(A75,[1]DI!$A$4:$B$15000,2,FALSE),0)</f>
        <v>1.9000000000000006E-2</v>
      </c>
      <c r="E75" s="14">
        <f t="shared" ca="1" si="33"/>
        <v>1.0000746899999999</v>
      </c>
      <c r="F75" s="14">
        <f ca="1">(TRUNC(PRODUCT($E$12:$E74),16))</f>
        <v>1.0032167126181899</v>
      </c>
      <c r="G75" s="14">
        <f t="shared" si="34"/>
        <v>1</v>
      </c>
      <c r="H75" s="14">
        <f t="shared" ca="1" si="35"/>
        <v>1.00321671</v>
      </c>
      <c r="I75" s="13">
        <f t="shared" si="20"/>
        <v>0.11</v>
      </c>
      <c r="J75" s="29">
        <f t="shared" si="21"/>
        <v>44162</v>
      </c>
      <c r="K75" s="2">
        <f t="shared" si="22"/>
        <v>43</v>
      </c>
      <c r="L75" s="17">
        <f t="shared" si="23"/>
        <v>43</v>
      </c>
      <c r="M75" s="12">
        <f t="shared" si="9"/>
        <v>1.0179669609999999</v>
      </c>
      <c r="N75" s="12">
        <f t="shared" ca="1" si="10"/>
        <v>1.021241466</v>
      </c>
      <c r="O75" s="17">
        <f t="shared" si="24"/>
        <v>0</v>
      </c>
      <c r="P75" s="14">
        <f t="shared" ca="1" si="52"/>
        <v>21.241465999999999</v>
      </c>
      <c r="Q75" s="14">
        <f t="shared" si="53"/>
        <v>0</v>
      </c>
      <c r="R75" s="14">
        <f t="shared" si="51"/>
        <v>0</v>
      </c>
      <c r="S75" s="20">
        <f t="shared" si="13"/>
        <v>0</v>
      </c>
      <c r="T75" s="14">
        <f t="shared" si="14"/>
        <v>0</v>
      </c>
      <c r="U75" s="4" t="str">
        <f t="shared" si="25"/>
        <v>J=</v>
      </c>
      <c r="V75" s="29">
        <f t="shared" si="26"/>
        <v>45345</v>
      </c>
      <c r="W75" s="3"/>
      <c r="X75" s="4"/>
      <c r="Y75" s="97"/>
      <c r="Z75" s="98"/>
      <c r="AA75" s="100"/>
      <c r="AB75" s="101"/>
      <c r="AC75" s="100"/>
      <c r="AD75" s="105"/>
      <c r="AE75" s="106"/>
      <c r="AF75" s="100"/>
      <c r="AG75" s="97"/>
      <c r="AH75" s="103"/>
      <c r="AI75" s="107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8">
        <f t="shared" si="17"/>
        <v>44226</v>
      </c>
      <c r="B76" s="15">
        <f t="shared" ca="1" si="32"/>
        <v>1021.740785</v>
      </c>
      <c r="C76" s="14">
        <f t="shared" si="18"/>
        <v>1000</v>
      </c>
      <c r="D76" s="13">
        <f ca="1">IF(A76&lt;$B$1,VLOOKUP(A76,[1]DI!$A$4:$B$15000,2,FALSE),0)</f>
        <v>0</v>
      </c>
      <c r="E76" s="14">
        <f t="shared" ca="1" si="33"/>
        <v>1</v>
      </c>
      <c r="F76" s="14">
        <f ca="1">(TRUNC(PRODUCT($E$12:$E75),16))</f>
        <v>1.0032916428744501</v>
      </c>
      <c r="G76" s="14">
        <f t="shared" si="34"/>
        <v>1</v>
      </c>
      <c r="H76" s="14">
        <f t="shared" ca="1" si="35"/>
        <v>1.00329164</v>
      </c>
      <c r="I76" s="13">
        <f t="shared" si="20"/>
        <v>0.11</v>
      </c>
      <c r="J76" s="29">
        <f t="shared" si="21"/>
        <v>44162</v>
      </c>
      <c r="K76" s="2">
        <f t="shared" si="22"/>
        <v>43</v>
      </c>
      <c r="L76" s="17">
        <f t="shared" si="23"/>
        <v>44</v>
      </c>
      <c r="M76" s="12">
        <f t="shared" ref="M76:M139" si="54">ROUND((I76+1)^(L76/252),9)</f>
        <v>1.018388616</v>
      </c>
      <c r="N76" s="12">
        <f t="shared" ref="N76:N139" ca="1" si="55">ROUND(H76*M76,9)</f>
        <v>1.021740785</v>
      </c>
      <c r="O76" s="17">
        <f t="shared" si="24"/>
        <v>0</v>
      </c>
      <c r="P76" s="14">
        <f t="shared" ca="1" si="52"/>
        <v>21.740784999999999</v>
      </c>
      <c r="Q76" s="14">
        <f t="shared" si="53"/>
        <v>0</v>
      </c>
      <c r="R76" s="14">
        <f t="shared" si="51"/>
        <v>0</v>
      </c>
      <c r="S76" s="20">
        <f t="shared" ref="S76:S139" si="56">IF($O76&gt;0,VLOOKUP($O76,$Y$12:$AE$150,7),0)</f>
        <v>0</v>
      </c>
      <c r="T76" s="14">
        <f t="shared" ref="T76:T139" si="57">IF(S76&gt;0,TRUNC(S76*C76,8),0)</f>
        <v>0</v>
      </c>
      <c r="U76" s="4" t="str">
        <f t="shared" si="25"/>
        <v>J=</v>
      </c>
      <c r="V76" s="29">
        <f t="shared" si="26"/>
        <v>45345</v>
      </c>
      <c r="W76" s="3"/>
      <c r="X76" s="4"/>
      <c r="Y76" s="97"/>
      <c r="Z76" s="98"/>
      <c r="AA76" s="100"/>
      <c r="AB76" s="101"/>
      <c r="AC76" s="100"/>
      <c r="AD76" s="105"/>
      <c r="AE76" s="106"/>
      <c r="AF76" s="100"/>
      <c r="AG76" s="97"/>
      <c r="AH76" s="103"/>
      <c r="AI76" s="107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8">
        <f t="shared" ref="A77:A140" si="58">(A76+1)</f>
        <v>44227</v>
      </c>
      <c r="B77" s="15">
        <f t="shared" ca="1" si="32"/>
        <v>1021.740785</v>
      </c>
      <c r="C77" s="14">
        <f t="shared" ref="C77:C140" si="59">(C76-T76)</f>
        <v>1000</v>
      </c>
      <c r="D77" s="13">
        <f ca="1">IF(A77&lt;$B$1,VLOOKUP(A77,[1]DI!$A$4:$B$15000,2,FALSE),0)</f>
        <v>0</v>
      </c>
      <c r="E77" s="14">
        <f t="shared" ca="1" si="33"/>
        <v>1</v>
      </c>
      <c r="F77" s="14">
        <f ca="1">(TRUNC(PRODUCT($E$12:$E76),16))</f>
        <v>1.0032916428744501</v>
      </c>
      <c r="G77" s="14">
        <f t="shared" si="34"/>
        <v>1</v>
      </c>
      <c r="H77" s="14">
        <f t="shared" ca="1" si="35"/>
        <v>1.00329164</v>
      </c>
      <c r="I77" s="13">
        <f t="shared" ref="I77:I140" si="60">I76</f>
        <v>0.11</v>
      </c>
      <c r="J77" s="29">
        <f t="shared" ref="J77:J140" si="61">IF(O76&gt;0,VLOOKUP(O76,Y$12:AI$150,2),J76)</f>
        <v>44162</v>
      </c>
      <c r="K77" s="2">
        <f t="shared" ref="K77:K140" si="62">IF(A77&gt;J77,IF(NETWORKDAYS(J77,A77,$Y$160:$Y$544)-1=0,1,NETWORKDAYS(J77,A77,$Y$160:$Y$544)-1),0)</f>
        <v>43</v>
      </c>
      <c r="L77" s="17">
        <f t="shared" ref="L77:L140" si="63">IF(AND(K77=1,K76=1),1,IF(K77&gt;0,IF(K77=K76,K77+1,K77),0))</f>
        <v>44</v>
      </c>
      <c r="M77" s="12">
        <f t="shared" si="54"/>
        <v>1.018388616</v>
      </c>
      <c r="N77" s="12">
        <f t="shared" ca="1" si="55"/>
        <v>1.021740785</v>
      </c>
      <c r="O77" s="17">
        <f t="shared" ref="O77:O140" si="64">IF(VLOOKUP(A77,Z$12:AG$150,8)=VLOOKUP(A76,Z$12:AG$150,8),0,VLOOKUP(A77,Z$12:AG$150,8))</f>
        <v>0</v>
      </c>
      <c r="P77" s="14">
        <f t="shared" ca="1" si="52"/>
        <v>21.740784999999999</v>
      </c>
      <c r="Q77" s="14">
        <f t="shared" si="53"/>
        <v>0</v>
      </c>
      <c r="R77" s="14">
        <f t="shared" si="51"/>
        <v>0</v>
      </c>
      <c r="S77" s="20">
        <f t="shared" si="56"/>
        <v>0</v>
      </c>
      <c r="T77" s="14">
        <f t="shared" si="57"/>
        <v>0</v>
      </c>
      <c r="U77" s="4" t="str">
        <f t="shared" ref="U77:U140" si="65">IF(O76&gt;0,VLOOKUP(O76,Y$12:AI$150,10),U76)</f>
        <v>J=</v>
      </c>
      <c r="V77" s="29">
        <f t="shared" ref="V77:V140" si="66">IF(O76&gt;0,VLOOKUP(O76,Y$12:AI$150,11),V76)</f>
        <v>45345</v>
      </c>
      <c r="W77" s="3"/>
      <c r="X77" s="4"/>
      <c r="Y77" s="97"/>
      <c r="Z77" s="98"/>
      <c r="AA77" s="100"/>
      <c r="AB77" s="101"/>
      <c r="AC77" s="100"/>
      <c r="AD77" s="105"/>
      <c r="AE77" s="106"/>
      <c r="AF77" s="100"/>
      <c r="AG77" s="97"/>
      <c r="AH77" s="103"/>
      <c r="AI77" s="107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8">
        <f t="shared" si="58"/>
        <v>44228</v>
      </c>
      <c r="B78" s="15">
        <f t="shared" ref="B78:B141" ca="1" si="67">IF(A78&lt;=TODAY(),C78+P78,IF(AND(A78&gt;TODAY(),A78&lt;=$B$1),IF(VLOOKUP(TODAY(),$A$10:$D$5000,4,FALSE)=0,"n.d",C78+P78),"n.d"))</f>
        <v>1021.740785</v>
      </c>
      <c r="C78" s="14">
        <f t="shared" si="59"/>
        <v>1000</v>
      </c>
      <c r="D78" s="13">
        <f ca="1">IF(A78&lt;$B$1,VLOOKUP(A78,[1]DI!$A$4:$B$15000,2,FALSE),0)</f>
        <v>1.9000000000000006E-2</v>
      </c>
      <c r="E78" s="14">
        <f t="shared" ref="E78:E141" ca="1" si="68">ROUND(((1+D78)^(1/252)),8)</f>
        <v>1.0000746899999999</v>
      </c>
      <c r="F78" s="14">
        <f ca="1">(TRUNC(PRODUCT($E$12:$E77),16))</f>
        <v>1.0032916428744501</v>
      </c>
      <c r="G78" s="14">
        <f t="shared" ref="G78:G141" si="69">IF(O77&gt;0,F77,G77)</f>
        <v>1</v>
      </c>
      <c r="H78" s="14">
        <f t="shared" ref="H78:H141" ca="1" si="70">ROUND(F78/G78,8)</f>
        <v>1.00329164</v>
      </c>
      <c r="I78" s="13">
        <f t="shared" si="60"/>
        <v>0.11</v>
      </c>
      <c r="J78" s="29">
        <f t="shared" si="61"/>
        <v>44162</v>
      </c>
      <c r="K78" s="2">
        <f t="shared" si="62"/>
        <v>44</v>
      </c>
      <c r="L78" s="17">
        <f t="shared" si="63"/>
        <v>44</v>
      </c>
      <c r="M78" s="12">
        <f t="shared" si="54"/>
        <v>1.018388616</v>
      </c>
      <c r="N78" s="12">
        <f t="shared" ca="1" si="55"/>
        <v>1.021740785</v>
      </c>
      <c r="O78" s="17">
        <f t="shared" si="64"/>
        <v>0</v>
      </c>
      <c r="P78" s="14">
        <f t="shared" ca="1" si="52"/>
        <v>21.740784999999999</v>
      </c>
      <c r="Q78" s="14">
        <f t="shared" si="53"/>
        <v>0</v>
      </c>
      <c r="R78" s="14">
        <f t="shared" si="51"/>
        <v>0</v>
      </c>
      <c r="S78" s="20">
        <f t="shared" si="56"/>
        <v>0</v>
      </c>
      <c r="T78" s="14">
        <f t="shared" si="57"/>
        <v>0</v>
      </c>
      <c r="U78" s="4" t="str">
        <f t="shared" si="65"/>
        <v>J=</v>
      </c>
      <c r="V78" s="29">
        <f t="shared" si="66"/>
        <v>45345</v>
      </c>
      <c r="W78" s="3"/>
      <c r="X78" s="4"/>
      <c r="Y78" s="97"/>
      <c r="Z78" s="98"/>
      <c r="AA78" s="100"/>
      <c r="AB78" s="101"/>
      <c r="AC78" s="100"/>
      <c r="AD78" s="105"/>
      <c r="AE78" s="106"/>
      <c r="AF78" s="100"/>
      <c r="AG78" s="97"/>
      <c r="AH78" s="103"/>
      <c r="AI78" s="107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8">
        <f t="shared" si="58"/>
        <v>44229</v>
      </c>
      <c r="B79" s="15">
        <f t="shared" ca="1" si="67"/>
        <v>1022.24035299</v>
      </c>
      <c r="C79" s="14">
        <f t="shared" si="59"/>
        <v>1000</v>
      </c>
      <c r="D79" s="13">
        <f ca="1">IF(A79&lt;$B$1,VLOOKUP(A79,[1]DI!$A$4:$B$15000,2,FALSE),0)</f>
        <v>1.9000000000000006E-2</v>
      </c>
      <c r="E79" s="14">
        <f t="shared" ca="1" si="68"/>
        <v>1.0000746899999999</v>
      </c>
      <c r="F79" s="14">
        <f ca="1">(TRUNC(PRODUCT($E$12:$E78),16))</f>
        <v>1.0033665787272601</v>
      </c>
      <c r="G79" s="14">
        <f t="shared" si="69"/>
        <v>1</v>
      </c>
      <c r="H79" s="14">
        <f t="shared" ca="1" si="70"/>
        <v>1.00336658</v>
      </c>
      <c r="I79" s="13">
        <f t="shared" si="60"/>
        <v>0.11</v>
      </c>
      <c r="J79" s="29">
        <f t="shared" si="61"/>
        <v>44162</v>
      </c>
      <c r="K79" s="2">
        <f t="shared" si="62"/>
        <v>45</v>
      </c>
      <c r="L79" s="17">
        <f t="shared" si="63"/>
        <v>45</v>
      </c>
      <c r="M79" s="12">
        <f t="shared" si="54"/>
        <v>1.018810446</v>
      </c>
      <c r="N79" s="12">
        <f t="shared" ca="1" si="55"/>
        <v>1.0222403529999999</v>
      </c>
      <c r="O79" s="17">
        <f t="shared" si="64"/>
        <v>0</v>
      </c>
      <c r="P79" s="14">
        <f t="shared" ca="1" si="52"/>
        <v>22.240352990000002</v>
      </c>
      <c r="Q79" s="14">
        <f t="shared" si="53"/>
        <v>0</v>
      </c>
      <c r="R79" s="14">
        <f t="shared" si="51"/>
        <v>0</v>
      </c>
      <c r="S79" s="20">
        <f t="shared" si="56"/>
        <v>0</v>
      </c>
      <c r="T79" s="14">
        <f t="shared" si="57"/>
        <v>0</v>
      </c>
      <c r="U79" s="4" t="str">
        <f t="shared" si="65"/>
        <v>J=</v>
      </c>
      <c r="V79" s="29">
        <f t="shared" si="66"/>
        <v>45345</v>
      </c>
      <c r="W79" s="3"/>
      <c r="X79" s="4"/>
      <c r="Y79" s="97"/>
      <c r="Z79" s="98"/>
      <c r="AA79" s="100"/>
      <c r="AB79" s="101"/>
      <c r="AC79" s="100"/>
      <c r="AD79" s="105"/>
      <c r="AE79" s="106"/>
      <c r="AF79" s="100"/>
      <c r="AG79" s="97"/>
      <c r="AH79" s="103"/>
      <c r="AI79" s="107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8">
        <f t="shared" si="58"/>
        <v>44230</v>
      </c>
      <c r="B80" s="15">
        <f t="shared" ca="1" si="67"/>
        <v>1022.7401589999999</v>
      </c>
      <c r="C80" s="14">
        <f t="shared" si="59"/>
        <v>1000</v>
      </c>
      <c r="D80" s="13">
        <f ca="1">IF(A80&lt;$B$1,VLOOKUP(A80,[1]DI!$A$4:$B$15000,2,FALSE),0)</f>
        <v>1.9000000000000006E-2</v>
      </c>
      <c r="E80" s="14">
        <f t="shared" ca="1" si="68"/>
        <v>1.0000746899999999</v>
      </c>
      <c r="F80" s="14">
        <f ca="1">(TRUNC(PRODUCT($E$12:$E79),16))</f>
        <v>1.0034415201770199</v>
      </c>
      <c r="G80" s="14">
        <f t="shared" si="69"/>
        <v>1</v>
      </c>
      <c r="H80" s="14">
        <f t="shared" ca="1" si="70"/>
        <v>1.00344152</v>
      </c>
      <c r="I80" s="13">
        <f t="shared" si="60"/>
        <v>0.11</v>
      </c>
      <c r="J80" s="29">
        <f t="shared" si="61"/>
        <v>44162</v>
      </c>
      <c r="K80" s="2">
        <f t="shared" si="62"/>
        <v>46</v>
      </c>
      <c r="L80" s="17">
        <f t="shared" si="63"/>
        <v>46</v>
      </c>
      <c r="M80" s="12">
        <f t="shared" si="54"/>
        <v>1.0192324500000001</v>
      </c>
      <c r="N80" s="12">
        <f t="shared" ca="1" si="55"/>
        <v>1.022740159</v>
      </c>
      <c r="O80" s="17">
        <f t="shared" si="64"/>
        <v>0</v>
      </c>
      <c r="P80" s="14">
        <f t="shared" ca="1" si="52"/>
        <v>22.740158999999998</v>
      </c>
      <c r="Q80" s="14">
        <f t="shared" si="53"/>
        <v>0</v>
      </c>
      <c r="R80" s="14">
        <f t="shared" si="51"/>
        <v>0</v>
      </c>
      <c r="S80" s="20">
        <f t="shared" si="56"/>
        <v>0</v>
      </c>
      <c r="T80" s="14">
        <f t="shared" si="57"/>
        <v>0</v>
      </c>
      <c r="U80" s="4" t="str">
        <f t="shared" si="65"/>
        <v>J=</v>
      </c>
      <c r="V80" s="29">
        <f t="shared" si="66"/>
        <v>45345</v>
      </c>
      <c r="W80" s="3"/>
      <c r="X80" s="4"/>
      <c r="Y80" s="97"/>
      <c r="Z80" s="98"/>
      <c r="AA80" s="100"/>
      <c r="AB80" s="101"/>
      <c r="AC80" s="100"/>
      <c r="AD80" s="105"/>
      <c r="AE80" s="106"/>
      <c r="AF80" s="100"/>
      <c r="AG80" s="97"/>
      <c r="AH80" s="103"/>
      <c r="AI80" s="107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8">
        <f t="shared" si="58"/>
        <v>44231</v>
      </c>
      <c r="B81" s="15">
        <f t="shared" ca="1" si="67"/>
        <v>1023.240214</v>
      </c>
      <c r="C81" s="14">
        <f t="shared" si="59"/>
        <v>1000</v>
      </c>
      <c r="D81" s="13">
        <f ca="1">IF(A81&lt;$B$1,VLOOKUP(A81,[1]DI!$A$4:$B$15000,2,FALSE),0)</f>
        <v>1.9000000000000006E-2</v>
      </c>
      <c r="E81" s="14">
        <f t="shared" ca="1" si="68"/>
        <v>1.0000746899999999</v>
      </c>
      <c r="F81" s="14">
        <f ca="1">(TRUNC(PRODUCT($E$12:$E80),16))</f>
        <v>1.0035164672241601</v>
      </c>
      <c r="G81" s="14">
        <f t="shared" si="69"/>
        <v>1</v>
      </c>
      <c r="H81" s="14">
        <f t="shared" ca="1" si="70"/>
        <v>1.0035164700000001</v>
      </c>
      <c r="I81" s="13">
        <f t="shared" si="60"/>
        <v>0.11</v>
      </c>
      <c r="J81" s="29">
        <f t="shared" si="61"/>
        <v>44162</v>
      </c>
      <c r="K81" s="2">
        <f t="shared" si="62"/>
        <v>47</v>
      </c>
      <c r="L81" s="17">
        <f t="shared" si="63"/>
        <v>47</v>
      </c>
      <c r="M81" s="12">
        <f t="shared" si="54"/>
        <v>1.0196546289999999</v>
      </c>
      <c r="N81" s="12">
        <f t="shared" ca="1" si="55"/>
        <v>1.0232402140000001</v>
      </c>
      <c r="O81" s="17">
        <f t="shared" si="64"/>
        <v>0</v>
      </c>
      <c r="P81" s="14">
        <f t="shared" ca="1" si="52"/>
        <v>23.240214000000002</v>
      </c>
      <c r="Q81" s="14">
        <v>0</v>
      </c>
      <c r="R81" s="14">
        <f t="shared" ref="R81:R145" si="71">IF(O81&gt;0,P81-Q81,R80)</f>
        <v>0</v>
      </c>
      <c r="S81" s="20">
        <f t="shared" si="56"/>
        <v>0</v>
      </c>
      <c r="T81" s="14">
        <f t="shared" si="57"/>
        <v>0</v>
      </c>
      <c r="U81" s="4" t="str">
        <f t="shared" si="65"/>
        <v>J=</v>
      </c>
      <c r="V81" s="29">
        <f t="shared" si="66"/>
        <v>45345</v>
      </c>
      <c r="W81" s="3"/>
      <c r="X81" s="4"/>
      <c r="Y81" s="97"/>
      <c r="Z81" s="98"/>
      <c r="AA81" s="100"/>
      <c r="AB81" s="101"/>
      <c r="AC81" s="100"/>
      <c r="AD81" s="105"/>
      <c r="AE81" s="106"/>
      <c r="AF81" s="100"/>
      <c r="AG81" s="97"/>
      <c r="AH81" s="103"/>
      <c r="AI81" s="107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8">
        <f t="shared" si="58"/>
        <v>44232</v>
      </c>
      <c r="B82" s="15">
        <f t="shared" ca="1" si="67"/>
        <v>1023.74050799</v>
      </c>
      <c r="C82" s="14">
        <f t="shared" si="59"/>
        <v>1000</v>
      </c>
      <c r="D82" s="13">
        <f ca="1">IF(A82&lt;$B$1,VLOOKUP(A82,[1]DI!$A$4:$B$15000,2,FALSE),0)</f>
        <v>1.9000000000000006E-2</v>
      </c>
      <c r="E82" s="14">
        <f t="shared" ca="1" si="68"/>
        <v>1.0000746899999999</v>
      </c>
      <c r="F82" s="14">
        <f ca="1">(TRUNC(PRODUCT($E$12:$E81),16))</f>
        <v>1.0035914198691001</v>
      </c>
      <c r="G82" s="14">
        <f t="shared" si="69"/>
        <v>1</v>
      </c>
      <c r="H82" s="14">
        <f t="shared" ca="1" si="70"/>
        <v>1.00359142</v>
      </c>
      <c r="I82" s="13">
        <f t="shared" si="60"/>
        <v>0.11</v>
      </c>
      <c r="J82" s="29">
        <f t="shared" si="61"/>
        <v>44162</v>
      </c>
      <c r="K82" s="2">
        <f t="shared" si="62"/>
        <v>48</v>
      </c>
      <c r="L82" s="17">
        <f t="shared" si="63"/>
        <v>48</v>
      </c>
      <c r="M82" s="12">
        <f t="shared" si="54"/>
        <v>1.020076983</v>
      </c>
      <c r="N82" s="12">
        <f t="shared" ca="1" si="55"/>
        <v>1.0237405079999999</v>
      </c>
      <c r="O82" s="17">
        <f t="shared" si="64"/>
        <v>0</v>
      </c>
      <c r="P82" s="14">
        <f t="shared" ca="1" si="52"/>
        <v>23.740507990000001</v>
      </c>
      <c r="Q82" s="14">
        <f t="shared" si="53"/>
        <v>0</v>
      </c>
      <c r="R82" s="14">
        <f t="shared" si="71"/>
        <v>0</v>
      </c>
      <c r="S82" s="20">
        <f t="shared" si="56"/>
        <v>0</v>
      </c>
      <c r="T82" s="14">
        <f t="shared" si="57"/>
        <v>0</v>
      </c>
      <c r="U82" s="4" t="str">
        <f t="shared" si="65"/>
        <v>J=</v>
      </c>
      <c r="V82" s="29">
        <f t="shared" si="66"/>
        <v>45345</v>
      </c>
      <c r="W82" s="3"/>
      <c r="X82" s="4"/>
      <c r="Y82" s="97"/>
      <c r="Z82" s="98"/>
      <c r="AA82" s="100"/>
      <c r="AB82" s="101"/>
      <c r="AC82" s="100"/>
      <c r="AD82" s="105"/>
      <c r="AE82" s="106"/>
      <c r="AF82" s="100"/>
      <c r="AG82" s="97"/>
      <c r="AH82" s="103"/>
      <c r="AI82" s="107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8">
        <f t="shared" si="58"/>
        <v>44233</v>
      </c>
      <c r="B83" s="15">
        <f t="shared" ca="1" si="67"/>
        <v>1024.241051</v>
      </c>
      <c r="C83" s="14">
        <f t="shared" si="59"/>
        <v>1000</v>
      </c>
      <c r="D83" s="13">
        <f ca="1">IF(A83&lt;$B$1,VLOOKUP(A83,[1]DI!$A$4:$B$15000,2,FALSE),0)</f>
        <v>0</v>
      </c>
      <c r="E83" s="14">
        <f t="shared" ca="1" si="68"/>
        <v>1</v>
      </c>
      <c r="F83" s="14">
        <f ca="1">(TRUNC(PRODUCT($E$12:$E82),16))</f>
        <v>1.0036663781122499</v>
      </c>
      <c r="G83" s="14">
        <f t="shared" si="69"/>
        <v>1</v>
      </c>
      <c r="H83" s="14">
        <f t="shared" ca="1" si="70"/>
        <v>1.0036663800000001</v>
      </c>
      <c r="I83" s="13">
        <f t="shared" si="60"/>
        <v>0.11</v>
      </c>
      <c r="J83" s="29">
        <f t="shared" si="61"/>
        <v>44162</v>
      </c>
      <c r="K83" s="2">
        <f t="shared" si="62"/>
        <v>48</v>
      </c>
      <c r="L83" s="17">
        <f t="shared" si="63"/>
        <v>49</v>
      </c>
      <c r="M83" s="12">
        <f t="shared" si="54"/>
        <v>1.020499512</v>
      </c>
      <c r="N83" s="12">
        <f t="shared" ca="1" si="55"/>
        <v>1.024241051</v>
      </c>
      <c r="O83" s="17">
        <f t="shared" si="64"/>
        <v>0</v>
      </c>
      <c r="P83" s="14">
        <f t="shared" ca="1" si="52"/>
        <v>24.241050999999999</v>
      </c>
      <c r="Q83" s="14">
        <f t="shared" si="53"/>
        <v>0</v>
      </c>
      <c r="R83" s="14">
        <f t="shared" si="71"/>
        <v>0</v>
      </c>
      <c r="S83" s="20">
        <f t="shared" si="56"/>
        <v>0</v>
      </c>
      <c r="T83" s="14">
        <f t="shared" si="57"/>
        <v>0</v>
      </c>
      <c r="U83" s="4" t="str">
        <f t="shared" si="65"/>
        <v>J=</v>
      </c>
      <c r="V83" s="29">
        <f t="shared" si="66"/>
        <v>45345</v>
      </c>
      <c r="W83" s="3"/>
      <c r="X83" s="4"/>
      <c r="Y83" s="97"/>
      <c r="Z83" s="98"/>
      <c r="AA83" s="100"/>
      <c r="AB83" s="101"/>
      <c r="AC83" s="100"/>
      <c r="AD83" s="105"/>
      <c r="AE83" s="106"/>
      <c r="AF83" s="100"/>
      <c r="AG83" s="97"/>
      <c r="AH83" s="103"/>
      <c r="AI83" s="107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8">
        <f t="shared" si="58"/>
        <v>44234</v>
      </c>
      <c r="B84" s="15">
        <f t="shared" ca="1" si="67"/>
        <v>1024.241051</v>
      </c>
      <c r="C84" s="14">
        <f t="shared" si="59"/>
        <v>1000</v>
      </c>
      <c r="D84" s="13">
        <f ca="1">IF(A84&lt;$B$1,VLOOKUP(A84,[1]DI!$A$4:$B$15000,2,FALSE),0)</f>
        <v>0</v>
      </c>
      <c r="E84" s="14">
        <f t="shared" ca="1" si="68"/>
        <v>1</v>
      </c>
      <c r="F84" s="14">
        <f ca="1">(TRUNC(PRODUCT($E$12:$E83),16))</f>
        <v>1.0036663781122499</v>
      </c>
      <c r="G84" s="14">
        <f t="shared" si="69"/>
        <v>1</v>
      </c>
      <c r="H84" s="14">
        <f t="shared" ca="1" si="70"/>
        <v>1.0036663800000001</v>
      </c>
      <c r="I84" s="13">
        <f t="shared" si="60"/>
        <v>0.11</v>
      </c>
      <c r="J84" s="29">
        <f t="shared" si="61"/>
        <v>44162</v>
      </c>
      <c r="K84" s="2">
        <f t="shared" si="62"/>
        <v>48</v>
      </c>
      <c r="L84" s="17">
        <f t="shared" si="63"/>
        <v>49</v>
      </c>
      <c r="M84" s="12">
        <f t="shared" si="54"/>
        <v>1.020499512</v>
      </c>
      <c r="N84" s="12">
        <f t="shared" ca="1" si="55"/>
        <v>1.024241051</v>
      </c>
      <c r="O84" s="17">
        <f t="shared" si="64"/>
        <v>0</v>
      </c>
      <c r="P84" s="14">
        <f t="shared" ca="1" si="52"/>
        <v>24.241050999999999</v>
      </c>
      <c r="Q84" s="14">
        <f t="shared" si="53"/>
        <v>0</v>
      </c>
      <c r="R84" s="14">
        <f t="shared" si="71"/>
        <v>0</v>
      </c>
      <c r="S84" s="20">
        <f t="shared" si="56"/>
        <v>0</v>
      </c>
      <c r="T84" s="14">
        <f t="shared" si="57"/>
        <v>0</v>
      </c>
      <c r="U84" s="4" t="str">
        <f t="shared" si="65"/>
        <v>J=</v>
      </c>
      <c r="V84" s="29">
        <f t="shared" si="66"/>
        <v>45345</v>
      </c>
      <c r="W84" s="3"/>
      <c r="X84" s="4"/>
      <c r="Y84" s="97"/>
      <c r="Z84" s="98"/>
      <c r="AA84" s="100"/>
      <c r="AB84" s="101"/>
      <c r="AC84" s="100"/>
      <c r="AD84" s="105"/>
      <c r="AE84" s="106"/>
      <c r="AF84" s="100"/>
      <c r="AG84" s="97"/>
      <c r="AH84" s="103"/>
      <c r="AI84" s="107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8">
        <f t="shared" si="58"/>
        <v>44235</v>
      </c>
      <c r="B85" s="15">
        <f t="shared" ca="1" si="67"/>
        <v>1024.241051</v>
      </c>
      <c r="C85" s="14">
        <f t="shared" si="59"/>
        <v>1000</v>
      </c>
      <c r="D85" s="13">
        <f ca="1">IF(A85&lt;$B$1,VLOOKUP(A85,[1]DI!$A$4:$B$15000,2,FALSE),0)</f>
        <v>1.9000000000000006E-2</v>
      </c>
      <c r="E85" s="14">
        <f t="shared" ca="1" si="68"/>
        <v>1.0000746899999999</v>
      </c>
      <c r="F85" s="14">
        <f ca="1">(TRUNC(PRODUCT($E$12:$E84),16))</f>
        <v>1.0036663781122499</v>
      </c>
      <c r="G85" s="14">
        <f t="shared" si="69"/>
        <v>1</v>
      </c>
      <c r="H85" s="14">
        <f t="shared" ca="1" si="70"/>
        <v>1.0036663800000001</v>
      </c>
      <c r="I85" s="13">
        <f t="shared" si="60"/>
        <v>0.11</v>
      </c>
      <c r="J85" s="29">
        <f t="shared" si="61"/>
        <v>44162</v>
      </c>
      <c r="K85" s="2">
        <f t="shared" si="62"/>
        <v>49</v>
      </c>
      <c r="L85" s="17">
        <f t="shared" si="63"/>
        <v>49</v>
      </c>
      <c r="M85" s="12">
        <f t="shared" si="54"/>
        <v>1.020499512</v>
      </c>
      <c r="N85" s="12">
        <f t="shared" ca="1" si="55"/>
        <v>1.024241051</v>
      </c>
      <c r="O85" s="17">
        <f t="shared" si="64"/>
        <v>0</v>
      </c>
      <c r="P85" s="14">
        <f t="shared" ca="1" si="52"/>
        <v>24.241050999999999</v>
      </c>
      <c r="Q85" s="14">
        <f t="shared" si="53"/>
        <v>0</v>
      </c>
      <c r="R85" s="14">
        <f t="shared" si="71"/>
        <v>0</v>
      </c>
      <c r="S85" s="20">
        <f t="shared" si="56"/>
        <v>0</v>
      </c>
      <c r="T85" s="14">
        <f t="shared" si="57"/>
        <v>0</v>
      </c>
      <c r="U85" s="4" t="str">
        <f t="shared" si="65"/>
        <v>J=</v>
      </c>
      <c r="V85" s="29">
        <f t="shared" si="66"/>
        <v>45345</v>
      </c>
      <c r="W85" s="3"/>
      <c r="X85" s="4"/>
      <c r="Y85" s="97"/>
      <c r="Z85" s="98"/>
      <c r="AA85" s="100"/>
      <c r="AB85" s="101"/>
      <c r="AC85" s="100"/>
      <c r="AD85" s="105"/>
      <c r="AE85" s="106"/>
      <c r="AF85" s="100"/>
      <c r="AG85" s="97"/>
      <c r="AH85" s="103"/>
      <c r="AI85" s="107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8">
        <f t="shared" si="58"/>
        <v>44236</v>
      </c>
      <c r="B86" s="15">
        <f t="shared" ca="1" si="67"/>
        <v>1024.741833</v>
      </c>
      <c r="C86" s="14">
        <f t="shared" si="59"/>
        <v>1000</v>
      </c>
      <c r="D86" s="13">
        <f ca="1">IF(A86&lt;$B$1,VLOOKUP(A86,[1]DI!$A$4:$B$15000,2,FALSE),0)</f>
        <v>1.9000000000000006E-2</v>
      </c>
      <c r="E86" s="14">
        <f t="shared" ca="1" si="68"/>
        <v>1.0000746899999999</v>
      </c>
      <c r="F86" s="14">
        <f ca="1">(TRUNC(PRODUCT($E$12:$E85),16))</f>
        <v>1.00374134195403</v>
      </c>
      <c r="G86" s="14">
        <f t="shared" si="69"/>
        <v>1</v>
      </c>
      <c r="H86" s="14">
        <f t="shared" ca="1" si="70"/>
        <v>1.0037413399999999</v>
      </c>
      <c r="I86" s="13">
        <f t="shared" si="60"/>
        <v>0.11</v>
      </c>
      <c r="J86" s="29">
        <f t="shared" si="61"/>
        <v>44162</v>
      </c>
      <c r="K86" s="2">
        <f t="shared" si="62"/>
        <v>50</v>
      </c>
      <c r="L86" s="17">
        <f t="shared" si="63"/>
        <v>50</v>
      </c>
      <c r="M86" s="12">
        <f t="shared" si="54"/>
        <v>1.020922216</v>
      </c>
      <c r="N86" s="12">
        <f t="shared" ca="1" si="55"/>
        <v>1.024741833</v>
      </c>
      <c r="O86" s="17">
        <f t="shared" si="64"/>
        <v>0</v>
      </c>
      <c r="P86" s="14">
        <f t="shared" ca="1" si="52"/>
        <v>24.741833</v>
      </c>
      <c r="Q86" s="14">
        <f t="shared" si="53"/>
        <v>0</v>
      </c>
      <c r="R86" s="14">
        <f t="shared" si="71"/>
        <v>0</v>
      </c>
      <c r="S86" s="20">
        <f t="shared" si="56"/>
        <v>0</v>
      </c>
      <c r="T86" s="14">
        <f t="shared" si="57"/>
        <v>0</v>
      </c>
      <c r="U86" s="4" t="str">
        <f t="shared" si="65"/>
        <v>J=</v>
      </c>
      <c r="V86" s="29">
        <f t="shared" si="66"/>
        <v>45345</v>
      </c>
      <c r="W86" s="3"/>
      <c r="X86" s="4"/>
      <c r="Y86" s="97"/>
      <c r="Z86" s="98"/>
      <c r="AA86" s="100"/>
      <c r="AB86" s="101"/>
      <c r="AC86" s="100"/>
      <c r="AD86" s="105"/>
      <c r="AE86" s="106"/>
      <c r="AF86" s="100"/>
      <c r="AG86" s="97"/>
      <c r="AH86" s="103"/>
      <c r="AI86" s="107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8">
        <f t="shared" si="58"/>
        <v>44237</v>
      </c>
      <c r="B87" s="15">
        <f t="shared" ca="1" si="67"/>
        <v>1025.2428640000001</v>
      </c>
      <c r="C87" s="14">
        <f t="shared" si="59"/>
        <v>1000</v>
      </c>
      <c r="D87" s="13">
        <f ca="1">IF(A87&lt;$B$1,VLOOKUP(A87,[1]DI!$A$4:$B$15000,2,FALSE),0)</f>
        <v>1.9000000000000006E-2</v>
      </c>
      <c r="E87" s="14">
        <f t="shared" ca="1" si="68"/>
        <v>1.0000746899999999</v>
      </c>
      <c r="F87" s="14">
        <f ca="1">(TRUNC(PRODUCT($E$12:$E86),16))</f>
        <v>1.0038163113948599</v>
      </c>
      <c r="G87" s="14">
        <f t="shared" si="69"/>
        <v>1</v>
      </c>
      <c r="H87" s="14">
        <f t="shared" ca="1" si="70"/>
        <v>1.0038163099999999</v>
      </c>
      <c r="I87" s="13">
        <f t="shared" si="60"/>
        <v>0.11</v>
      </c>
      <c r="J87" s="29">
        <f t="shared" si="61"/>
        <v>44162</v>
      </c>
      <c r="K87" s="2">
        <f t="shared" si="62"/>
        <v>51</v>
      </c>
      <c r="L87" s="17">
        <f t="shared" si="63"/>
        <v>51</v>
      </c>
      <c r="M87" s="12">
        <f t="shared" si="54"/>
        <v>1.021345095</v>
      </c>
      <c r="N87" s="12">
        <f t="shared" ca="1" si="55"/>
        <v>1.025242864</v>
      </c>
      <c r="O87" s="17">
        <f t="shared" si="64"/>
        <v>0</v>
      </c>
      <c r="P87" s="14">
        <f t="shared" ca="1" si="52"/>
        <v>25.242864000000001</v>
      </c>
      <c r="Q87" s="14">
        <f t="shared" si="53"/>
        <v>0</v>
      </c>
      <c r="R87" s="14">
        <f t="shared" si="71"/>
        <v>0</v>
      </c>
      <c r="S87" s="20">
        <f t="shared" si="56"/>
        <v>0</v>
      </c>
      <c r="T87" s="14">
        <f t="shared" si="57"/>
        <v>0</v>
      </c>
      <c r="U87" s="4" t="str">
        <f t="shared" si="65"/>
        <v>J=</v>
      </c>
      <c r="V87" s="29">
        <f t="shared" si="66"/>
        <v>45345</v>
      </c>
      <c r="W87" s="3"/>
      <c r="X87" s="4"/>
      <c r="Y87" s="97"/>
      <c r="Z87" s="98"/>
      <c r="AA87" s="100"/>
      <c r="AB87" s="101"/>
      <c r="AC87" s="100"/>
      <c r="AD87" s="105"/>
      <c r="AE87" s="106"/>
      <c r="AF87" s="100"/>
      <c r="AG87" s="97"/>
      <c r="AH87" s="103"/>
      <c r="AI87" s="107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8">
        <f t="shared" si="58"/>
        <v>44238</v>
      </c>
      <c r="B88" s="15">
        <f t="shared" ca="1" si="67"/>
        <v>1025.7441449999999</v>
      </c>
      <c r="C88" s="14">
        <f t="shared" si="59"/>
        <v>1000</v>
      </c>
      <c r="D88" s="13">
        <f ca="1">IF(A88&lt;$B$1,VLOOKUP(A88,[1]DI!$A$4:$B$15000,2,FALSE),0)</f>
        <v>1.9000000000000006E-2</v>
      </c>
      <c r="E88" s="14">
        <f t="shared" ca="1" si="68"/>
        <v>1.0000746899999999</v>
      </c>
      <c r="F88" s="14">
        <f ca="1">(TRUNC(PRODUCT($E$12:$E87),16))</f>
        <v>1.0038912864351599</v>
      </c>
      <c r="G88" s="14">
        <f t="shared" si="69"/>
        <v>1</v>
      </c>
      <c r="H88" s="14">
        <f t="shared" ca="1" si="70"/>
        <v>1.0038912900000001</v>
      </c>
      <c r="I88" s="13">
        <f t="shared" si="60"/>
        <v>0.11</v>
      </c>
      <c r="J88" s="29">
        <f t="shared" si="61"/>
        <v>44162</v>
      </c>
      <c r="K88" s="2">
        <f t="shared" si="62"/>
        <v>52</v>
      </c>
      <c r="L88" s="17">
        <f t="shared" si="63"/>
        <v>52</v>
      </c>
      <c r="M88" s="12">
        <f t="shared" si="54"/>
        <v>1.0217681489999999</v>
      </c>
      <c r="N88" s="12">
        <f t="shared" ca="1" si="55"/>
        <v>1.025744145</v>
      </c>
      <c r="O88" s="17">
        <f t="shared" si="64"/>
        <v>0</v>
      </c>
      <c r="P88" s="14">
        <f t="shared" ca="1" si="52"/>
        <v>25.744145</v>
      </c>
      <c r="Q88" s="14">
        <f t="shared" si="53"/>
        <v>0</v>
      </c>
      <c r="R88" s="14">
        <f t="shared" si="71"/>
        <v>0</v>
      </c>
      <c r="S88" s="20">
        <f t="shared" si="56"/>
        <v>0</v>
      </c>
      <c r="T88" s="14">
        <f t="shared" si="57"/>
        <v>0</v>
      </c>
      <c r="U88" s="4" t="str">
        <f t="shared" si="65"/>
        <v>J=</v>
      </c>
      <c r="V88" s="29">
        <f t="shared" si="66"/>
        <v>45345</v>
      </c>
      <c r="W88" s="3"/>
      <c r="X88" s="4"/>
      <c r="Y88" s="97"/>
      <c r="Z88" s="98"/>
      <c r="AA88" s="100"/>
      <c r="AB88" s="101"/>
      <c r="AC88" s="100"/>
      <c r="AD88" s="105"/>
      <c r="AE88" s="106"/>
      <c r="AF88" s="100"/>
      <c r="AG88" s="97"/>
      <c r="AH88" s="103"/>
      <c r="AI88" s="107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8">
        <f t="shared" si="58"/>
        <v>44239</v>
      </c>
      <c r="B89" s="15">
        <f t="shared" ca="1" si="67"/>
        <v>1026.2456659899999</v>
      </c>
      <c r="C89" s="14">
        <f t="shared" si="59"/>
        <v>1000</v>
      </c>
      <c r="D89" s="13">
        <f ca="1">IF(A89&lt;$B$1,VLOOKUP(A89,[1]DI!$A$4:$B$15000,2,FALSE),0)</f>
        <v>1.9000000000000006E-2</v>
      </c>
      <c r="E89" s="14">
        <f t="shared" ca="1" si="68"/>
        <v>1.0000746899999999</v>
      </c>
      <c r="F89" s="14">
        <f ca="1">(TRUNC(PRODUCT($E$12:$E88),16))</f>
        <v>1.00396626707534</v>
      </c>
      <c r="G89" s="14">
        <f t="shared" si="69"/>
        <v>1</v>
      </c>
      <c r="H89" s="14">
        <f t="shared" ca="1" si="70"/>
        <v>1.00396627</v>
      </c>
      <c r="I89" s="13">
        <f t="shared" si="60"/>
        <v>0.11</v>
      </c>
      <c r="J89" s="29">
        <f t="shared" si="61"/>
        <v>44162</v>
      </c>
      <c r="K89" s="2">
        <f t="shared" si="62"/>
        <v>53</v>
      </c>
      <c r="L89" s="17">
        <f t="shared" si="63"/>
        <v>53</v>
      </c>
      <c r="M89" s="12">
        <f t="shared" si="54"/>
        <v>1.0221913789999999</v>
      </c>
      <c r="N89" s="12">
        <f t="shared" ca="1" si="55"/>
        <v>1.0262456659999999</v>
      </c>
      <c r="O89" s="17">
        <f t="shared" si="64"/>
        <v>0</v>
      </c>
      <c r="P89" s="14">
        <f t="shared" ca="1" si="52"/>
        <v>26.245665989999999</v>
      </c>
      <c r="Q89" s="14">
        <f t="shared" si="53"/>
        <v>0</v>
      </c>
      <c r="R89" s="14">
        <f t="shared" si="71"/>
        <v>0</v>
      </c>
      <c r="S89" s="20">
        <f t="shared" si="56"/>
        <v>0</v>
      </c>
      <c r="T89" s="14">
        <f t="shared" si="57"/>
        <v>0</v>
      </c>
      <c r="U89" s="4" t="str">
        <f t="shared" si="65"/>
        <v>J=</v>
      </c>
      <c r="V89" s="29">
        <f t="shared" si="66"/>
        <v>45345</v>
      </c>
      <c r="W89" s="3"/>
      <c r="X89" s="4"/>
      <c r="Y89" s="97"/>
      <c r="Z89" s="98"/>
      <c r="AA89" s="100"/>
      <c r="AB89" s="101"/>
      <c r="AC89" s="100"/>
      <c r="AD89" s="105"/>
      <c r="AE89" s="106"/>
      <c r="AF89" s="100"/>
      <c r="AG89" s="97"/>
      <c r="AH89" s="103"/>
      <c r="AI89" s="107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8">
        <f t="shared" si="58"/>
        <v>44240</v>
      </c>
      <c r="B90" s="15">
        <f t="shared" ca="1" si="67"/>
        <v>1026.7474259999999</v>
      </c>
      <c r="C90" s="14">
        <f t="shared" si="59"/>
        <v>1000</v>
      </c>
      <c r="D90" s="13">
        <f ca="1">IF(A90&lt;$B$1,VLOOKUP(A90,[1]DI!$A$4:$B$15000,2,FALSE),0)</f>
        <v>0</v>
      </c>
      <c r="E90" s="14">
        <f t="shared" ca="1" si="68"/>
        <v>1</v>
      </c>
      <c r="F90" s="14">
        <f ca="1">(TRUNC(PRODUCT($E$12:$E89),16))</f>
        <v>1.0040412533158301</v>
      </c>
      <c r="G90" s="14">
        <f t="shared" si="69"/>
        <v>1</v>
      </c>
      <c r="H90" s="14">
        <f t="shared" ca="1" si="70"/>
        <v>1.00404125</v>
      </c>
      <c r="I90" s="13">
        <f t="shared" si="60"/>
        <v>0.11</v>
      </c>
      <c r="J90" s="29">
        <f t="shared" si="61"/>
        <v>44162</v>
      </c>
      <c r="K90" s="2">
        <f t="shared" si="62"/>
        <v>53</v>
      </c>
      <c r="L90" s="17">
        <f t="shared" si="63"/>
        <v>54</v>
      </c>
      <c r="M90" s="12">
        <f t="shared" si="54"/>
        <v>1.0226147839999999</v>
      </c>
      <c r="N90" s="12">
        <f t="shared" ca="1" si="55"/>
        <v>1.026747426</v>
      </c>
      <c r="O90" s="17">
        <f t="shared" si="64"/>
        <v>0</v>
      </c>
      <c r="P90" s="14">
        <f t="shared" ca="1" si="52"/>
        <v>26.747426000000001</v>
      </c>
      <c r="Q90" s="14">
        <f t="shared" si="53"/>
        <v>0</v>
      </c>
      <c r="R90" s="14">
        <f t="shared" si="71"/>
        <v>0</v>
      </c>
      <c r="S90" s="20">
        <f t="shared" si="56"/>
        <v>0</v>
      </c>
      <c r="T90" s="14">
        <f t="shared" si="57"/>
        <v>0</v>
      </c>
      <c r="U90" s="4" t="str">
        <f t="shared" si="65"/>
        <v>J=</v>
      </c>
      <c r="V90" s="29">
        <f t="shared" si="66"/>
        <v>45345</v>
      </c>
      <c r="W90" s="3"/>
      <c r="X90" s="4"/>
      <c r="Y90" s="97"/>
      <c r="Z90" s="98"/>
      <c r="AA90" s="100"/>
      <c r="AB90" s="101"/>
      <c r="AC90" s="100"/>
      <c r="AD90" s="105"/>
      <c r="AE90" s="106"/>
      <c r="AF90" s="100"/>
      <c r="AG90" s="97"/>
      <c r="AH90" s="103"/>
      <c r="AI90" s="107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8">
        <f t="shared" si="58"/>
        <v>44241</v>
      </c>
      <c r="B91" s="15">
        <f t="shared" ca="1" si="67"/>
        <v>1026.7474259999999</v>
      </c>
      <c r="C91" s="14">
        <f t="shared" si="59"/>
        <v>1000</v>
      </c>
      <c r="D91" s="13">
        <f ca="1">IF(A91&lt;$B$1,VLOOKUP(A91,[1]DI!$A$4:$B$15000,2,FALSE),0)</f>
        <v>0</v>
      </c>
      <c r="E91" s="14">
        <f t="shared" ca="1" si="68"/>
        <v>1</v>
      </c>
      <c r="F91" s="14">
        <f ca="1">(TRUNC(PRODUCT($E$12:$E90),16))</f>
        <v>1.0040412533158301</v>
      </c>
      <c r="G91" s="14">
        <f t="shared" si="69"/>
        <v>1</v>
      </c>
      <c r="H91" s="14">
        <f t="shared" ca="1" si="70"/>
        <v>1.00404125</v>
      </c>
      <c r="I91" s="13">
        <f t="shared" si="60"/>
        <v>0.11</v>
      </c>
      <c r="J91" s="29">
        <f t="shared" si="61"/>
        <v>44162</v>
      </c>
      <c r="K91" s="2">
        <f t="shared" si="62"/>
        <v>53</v>
      </c>
      <c r="L91" s="17">
        <f t="shared" si="63"/>
        <v>54</v>
      </c>
      <c r="M91" s="12">
        <f t="shared" si="54"/>
        <v>1.0226147839999999</v>
      </c>
      <c r="N91" s="12">
        <f t="shared" ca="1" si="55"/>
        <v>1.026747426</v>
      </c>
      <c r="O91" s="17">
        <f t="shared" si="64"/>
        <v>0</v>
      </c>
      <c r="P91" s="14">
        <f t="shared" ca="1" si="52"/>
        <v>26.747426000000001</v>
      </c>
      <c r="Q91" s="14">
        <f t="shared" si="53"/>
        <v>0</v>
      </c>
      <c r="R91" s="14">
        <f t="shared" si="71"/>
        <v>0</v>
      </c>
      <c r="S91" s="20">
        <f t="shared" si="56"/>
        <v>0</v>
      </c>
      <c r="T91" s="14">
        <f t="shared" si="57"/>
        <v>0</v>
      </c>
      <c r="U91" s="4" t="str">
        <f t="shared" si="65"/>
        <v>J=</v>
      </c>
      <c r="V91" s="29">
        <f t="shared" si="66"/>
        <v>45345</v>
      </c>
      <c r="W91" s="3"/>
      <c r="X91" s="4"/>
      <c r="Y91" s="97"/>
      <c r="Z91" s="98"/>
      <c r="AA91" s="100"/>
      <c r="AB91" s="101"/>
      <c r="AC91" s="100"/>
      <c r="AD91" s="105"/>
      <c r="AE91" s="106"/>
      <c r="AF91" s="100"/>
      <c r="AG91" s="97"/>
      <c r="AH91" s="103"/>
      <c r="AI91" s="107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8">
        <f t="shared" si="58"/>
        <v>44242</v>
      </c>
      <c r="B92" s="15">
        <f t="shared" ca="1" si="67"/>
        <v>1026.7474259999999</v>
      </c>
      <c r="C92" s="14">
        <f t="shared" si="59"/>
        <v>1000</v>
      </c>
      <c r="D92" s="13">
        <f ca="1">IF(A92&lt;$B$1,VLOOKUP(A92,[1]DI!$A$4:$B$15000,2,FALSE),0)</f>
        <v>0</v>
      </c>
      <c r="E92" s="14">
        <f t="shared" ca="1" si="68"/>
        <v>1</v>
      </c>
      <c r="F92" s="14">
        <f ca="1">(TRUNC(PRODUCT($E$12:$E91),16))</f>
        <v>1.0040412533158301</v>
      </c>
      <c r="G92" s="14">
        <f t="shared" si="69"/>
        <v>1</v>
      </c>
      <c r="H92" s="14">
        <f t="shared" ca="1" si="70"/>
        <v>1.00404125</v>
      </c>
      <c r="I92" s="13">
        <f t="shared" si="60"/>
        <v>0.11</v>
      </c>
      <c r="J92" s="29">
        <f t="shared" si="61"/>
        <v>44162</v>
      </c>
      <c r="K92" s="2">
        <f t="shared" si="62"/>
        <v>53</v>
      </c>
      <c r="L92" s="17">
        <f t="shared" si="63"/>
        <v>54</v>
      </c>
      <c r="M92" s="12">
        <f t="shared" si="54"/>
        <v>1.0226147839999999</v>
      </c>
      <c r="N92" s="12">
        <f t="shared" ca="1" si="55"/>
        <v>1.026747426</v>
      </c>
      <c r="O92" s="17">
        <f t="shared" si="64"/>
        <v>0</v>
      </c>
      <c r="P92" s="14">
        <f t="shared" ca="1" si="52"/>
        <v>26.747426000000001</v>
      </c>
      <c r="Q92" s="14">
        <f t="shared" si="53"/>
        <v>0</v>
      </c>
      <c r="R92" s="14">
        <f t="shared" si="71"/>
        <v>0</v>
      </c>
      <c r="S92" s="20">
        <f t="shared" si="56"/>
        <v>0</v>
      </c>
      <c r="T92" s="14">
        <f t="shared" si="57"/>
        <v>0</v>
      </c>
      <c r="U92" s="4" t="str">
        <f t="shared" si="65"/>
        <v>J=</v>
      </c>
      <c r="V92" s="29">
        <f t="shared" si="66"/>
        <v>45345</v>
      </c>
      <c r="W92" s="3"/>
      <c r="X92" s="4"/>
      <c r="Y92" s="97"/>
      <c r="Z92" s="98"/>
      <c r="AA92" s="100"/>
      <c r="AB92" s="101"/>
      <c r="AC92" s="100"/>
      <c r="AD92" s="105"/>
      <c r="AE92" s="106"/>
      <c r="AF92" s="100"/>
      <c r="AG92" s="97"/>
      <c r="AH92" s="103"/>
      <c r="AI92" s="107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8">
        <f t="shared" si="58"/>
        <v>44243</v>
      </c>
      <c r="B93" s="15">
        <f t="shared" ca="1" si="67"/>
        <v>1026.7474259999999</v>
      </c>
      <c r="C93" s="14">
        <f t="shared" si="59"/>
        <v>1000</v>
      </c>
      <c r="D93" s="13">
        <f ca="1">IF(A93&lt;$B$1,VLOOKUP(A93,[1]DI!$A$4:$B$15000,2,FALSE),0)</f>
        <v>0</v>
      </c>
      <c r="E93" s="14">
        <f t="shared" ca="1" si="68"/>
        <v>1</v>
      </c>
      <c r="F93" s="14">
        <f ca="1">(TRUNC(PRODUCT($E$12:$E92),16))</f>
        <v>1.0040412533158301</v>
      </c>
      <c r="G93" s="14">
        <f t="shared" si="69"/>
        <v>1</v>
      </c>
      <c r="H93" s="14">
        <f t="shared" ca="1" si="70"/>
        <v>1.00404125</v>
      </c>
      <c r="I93" s="13">
        <f t="shared" si="60"/>
        <v>0.11</v>
      </c>
      <c r="J93" s="29">
        <f t="shared" si="61"/>
        <v>44162</v>
      </c>
      <c r="K93" s="2">
        <f t="shared" si="62"/>
        <v>53</v>
      </c>
      <c r="L93" s="17">
        <f t="shared" si="63"/>
        <v>54</v>
      </c>
      <c r="M93" s="12">
        <f t="shared" si="54"/>
        <v>1.0226147839999999</v>
      </c>
      <c r="N93" s="12">
        <f t="shared" ca="1" si="55"/>
        <v>1.026747426</v>
      </c>
      <c r="O93" s="17">
        <f t="shared" si="64"/>
        <v>0</v>
      </c>
      <c r="P93" s="14">
        <f t="shared" ca="1" si="52"/>
        <v>26.747426000000001</v>
      </c>
      <c r="Q93" s="14">
        <f t="shared" si="53"/>
        <v>0</v>
      </c>
      <c r="R93" s="14">
        <f t="shared" si="71"/>
        <v>0</v>
      </c>
      <c r="S93" s="20">
        <f t="shared" si="56"/>
        <v>0</v>
      </c>
      <c r="T93" s="14">
        <f t="shared" si="57"/>
        <v>0</v>
      </c>
      <c r="U93" s="4" t="str">
        <f t="shared" si="65"/>
        <v>J=</v>
      </c>
      <c r="V93" s="29">
        <f t="shared" si="66"/>
        <v>45345</v>
      </c>
      <c r="W93" s="3"/>
      <c r="X93" s="4"/>
      <c r="Y93" s="97"/>
      <c r="Z93" s="98"/>
      <c r="AA93" s="100"/>
      <c r="AB93" s="101"/>
      <c r="AC93" s="100"/>
      <c r="AD93" s="105"/>
      <c r="AE93" s="106"/>
      <c r="AF93" s="100"/>
      <c r="AG93" s="97"/>
      <c r="AH93" s="103"/>
      <c r="AI93" s="107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8">
        <f t="shared" si="58"/>
        <v>44244</v>
      </c>
      <c r="B94" s="15">
        <f t="shared" ca="1" si="67"/>
        <v>1026.7474259999999</v>
      </c>
      <c r="C94" s="14">
        <f t="shared" si="59"/>
        <v>1000</v>
      </c>
      <c r="D94" s="13">
        <f ca="1">IF(A94&lt;$B$1,VLOOKUP(A94,[1]DI!$A$4:$B$15000,2,FALSE),0)</f>
        <v>1.9000000000000006E-2</v>
      </c>
      <c r="E94" s="14">
        <f t="shared" ca="1" si="68"/>
        <v>1.0000746899999999</v>
      </c>
      <c r="F94" s="14">
        <f ca="1">(TRUNC(PRODUCT($E$12:$E93),16))</f>
        <v>1.0040412533158301</v>
      </c>
      <c r="G94" s="14">
        <f t="shared" si="69"/>
        <v>1</v>
      </c>
      <c r="H94" s="14">
        <f t="shared" ca="1" si="70"/>
        <v>1.00404125</v>
      </c>
      <c r="I94" s="13">
        <f t="shared" si="60"/>
        <v>0.11</v>
      </c>
      <c r="J94" s="29">
        <f t="shared" si="61"/>
        <v>44162</v>
      </c>
      <c r="K94" s="2">
        <f t="shared" si="62"/>
        <v>54</v>
      </c>
      <c r="L94" s="17">
        <f t="shared" si="63"/>
        <v>54</v>
      </c>
      <c r="M94" s="12">
        <f t="shared" si="54"/>
        <v>1.0226147839999999</v>
      </c>
      <c r="N94" s="12">
        <f t="shared" ca="1" si="55"/>
        <v>1.026747426</v>
      </c>
      <c r="O94" s="17">
        <f t="shared" si="64"/>
        <v>0</v>
      </c>
      <c r="P94" s="14">
        <f t="shared" ca="1" si="52"/>
        <v>26.747426000000001</v>
      </c>
      <c r="Q94" s="14">
        <f t="shared" si="53"/>
        <v>0</v>
      </c>
      <c r="R94" s="14">
        <f t="shared" si="71"/>
        <v>0</v>
      </c>
      <c r="S94" s="20">
        <f t="shared" si="56"/>
        <v>0</v>
      </c>
      <c r="T94" s="14">
        <f t="shared" si="57"/>
        <v>0</v>
      </c>
      <c r="U94" s="4" t="str">
        <f t="shared" si="65"/>
        <v>J=</v>
      </c>
      <c r="V94" s="29">
        <f t="shared" si="66"/>
        <v>45345</v>
      </c>
      <c r="W94" s="3"/>
      <c r="X94" s="4"/>
      <c r="Y94" s="97"/>
      <c r="Z94" s="98"/>
      <c r="AA94" s="100"/>
      <c r="AB94" s="101"/>
      <c r="AC94" s="100"/>
      <c r="AD94" s="105"/>
      <c r="AE94" s="106"/>
      <c r="AF94" s="100"/>
      <c r="AG94" s="97"/>
      <c r="AH94" s="103"/>
      <c r="AI94" s="107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8">
        <f t="shared" si="58"/>
        <v>44245</v>
      </c>
      <c r="B95" s="15">
        <f t="shared" ca="1" si="67"/>
        <v>1027.2494459899999</v>
      </c>
      <c r="C95" s="14">
        <f t="shared" si="59"/>
        <v>1000</v>
      </c>
      <c r="D95" s="13">
        <f ca="1">IF(A95&lt;$B$1,VLOOKUP(A95,[1]DI!$A$4:$B$15000,2,FALSE),0)</f>
        <v>1.9000000000000006E-2</v>
      </c>
      <c r="E95" s="14">
        <f t="shared" ca="1" si="68"/>
        <v>1.0000746899999999</v>
      </c>
      <c r="F95" s="14">
        <f ca="1">(TRUNC(PRODUCT($E$12:$E94),16))</f>
        <v>1.00411624515704</v>
      </c>
      <c r="G95" s="14">
        <f t="shared" si="69"/>
        <v>1</v>
      </c>
      <c r="H95" s="14">
        <f t="shared" ca="1" si="70"/>
        <v>1.00411625</v>
      </c>
      <c r="I95" s="13">
        <f t="shared" si="60"/>
        <v>0.11</v>
      </c>
      <c r="J95" s="29">
        <f t="shared" si="61"/>
        <v>44162</v>
      </c>
      <c r="K95" s="2">
        <f t="shared" si="62"/>
        <v>55</v>
      </c>
      <c r="L95" s="17">
        <f t="shared" si="63"/>
        <v>55</v>
      </c>
      <c r="M95" s="12">
        <f t="shared" si="54"/>
        <v>1.023038364</v>
      </c>
      <c r="N95" s="12">
        <f t="shared" ca="1" si="55"/>
        <v>1.0272494459999999</v>
      </c>
      <c r="O95" s="17">
        <f t="shared" si="64"/>
        <v>0</v>
      </c>
      <c r="P95" s="14">
        <f t="shared" ca="1" si="52"/>
        <v>27.249445990000002</v>
      </c>
      <c r="Q95" s="14">
        <f t="shared" si="53"/>
        <v>0</v>
      </c>
      <c r="R95" s="14">
        <f t="shared" si="71"/>
        <v>0</v>
      </c>
      <c r="S95" s="20">
        <f t="shared" si="56"/>
        <v>0</v>
      </c>
      <c r="T95" s="14">
        <f t="shared" si="57"/>
        <v>0</v>
      </c>
      <c r="U95" s="4" t="str">
        <f t="shared" si="65"/>
        <v>J=</v>
      </c>
      <c r="V95" s="29">
        <f t="shared" si="66"/>
        <v>45345</v>
      </c>
      <c r="W95" s="3"/>
      <c r="X95" s="4"/>
      <c r="Y95" s="97"/>
      <c r="Z95" s="98"/>
      <c r="AA95" s="100"/>
      <c r="AB95" s="101"/>
      <c r="AC95" s="100"/>
      <c r="AD95" s="105"/>
      <c r="AE95" s="106"/>
      <c r="AF95" s="100"/>
      <c r="AG95" s="97"/>
      <c r="AH95" s="103"/>
      <c r="AI95" s="107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8">
        <f t="shared" si="58"/>
        <v>44246</v>
      </c>
      <c r="B96" s="15">
        <f t="shared" ca="1" si="67"/>
        <v>1027.751694</v>
      </c>
      <c r="C96" s="14">
        <f t="shared" si="59"/>
        <v>1000</v>
      </c>
      <c r="D96" s="13">
        <f ca="1">IF(A96&lt;$B$1,VLOOKUP(A96,[1]DI!$A$4:$B$15000,2,FALSE),0)</f>
        <v>1.9000000000000006E-2</v>
      </c>
      <c r="E96" s="14">
        <f t="shared" ca="1" si="68"/>
        <v>1.0000746899999999</v>
      </c>
      <c r="F96" s="14">
        <f ca="1">(TRUNC(PRODUCT($E$12:$E95),16))</f>
        <v>1.00419124259939</v>
      </c>
      <c r="G96" s="14">
        <f t="shared" si="69"/>
        <v>1</v>
      </c>
      <c r="H96" s="14">
        <f t="shared" ca="1" si="70"/>
        <v>1.0041912399999999</v>
      </c>
      <c r="I96" s="13">
        <f t="shared" si="60"/>
        <v>0.11</v>
      </c>
      <c r="J96" s="29">
        <f t="shared" si="61"/>
        <v>44162</v>
      </c>
      <c r="K96" s="2">
        <f t="shared" si="62"/>
        <v>56</v>
      </c>
      <c r="L96" s="17">
        <f t="shared" si="63"/>
        <v>56</v>
      </c>
      <c r="M96" s="12">
        <f t="shared" si="54"/>
        <v>1.0234621189999999</v>
      </c>
      <c r="N96" s="12">
        <f t="shared" ca="1" si="55"/>
        <v>1.027751694</v>
      </c>
      <c r="O96" s="17">
        <f t="shared" si="64"/>
        <v>0</v>
      </c>
      <c r="P96" s="14">
        <f t="shared" ca="1" si="52"/>
        <v>27.751694000000001</v>
      </c>
      <c r="Q96" s="14">
        <f t="shared" si="53"/>
        <v>0</v>
      </c>
      <c r="R96" s="14">
        <f t="shared" si="71"/>
        <v>0</v>
      </c>
      <c r="S96" s="20">
        <f t="shared" si="56"/>
        <v>0</v>
      </c>
      <c r="T96" s="14">
        <f t="shared" si="57"/>
        <v>0</v>
      </c>
      <c r="U96" s="4" t="str">
        <f t="shared" si="65"/>
        <v>J=</v>
      </c>
      <c r="V96" s="29">
        <f t="shared" si="66"/>
        <v>45345</v>
      </c>
      <c r="W96" s="3"/>
      <c r="X96" s="4"/>
      <c r="Y96" s="97"/>
      <c r="Z96" s="98"/>
      <c r="AA96" s="100"/>
      <c r="AB96" s="101"/>
      <c r="AC96" s="100"/>
      <c r="AD96" s="105"/>
      <c r="AE96" s="106"/>
      <c r="AF96" s="100"/>
      <c r="AG96" s="97"/>
      <c r="AH96" s="103"/>
      <c r="AI96" s="107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8">
        <f t="shared" si="58"/>
        <v>44247</v>
      </c>
      <c r="B97" s="15">
        <f t="shared" ca="1" si="67"/>
        <v>1028.2542040000001</v>
      </c>
      <c r="C97" s="14">
        <f t="shared" si="59"/>
        <v>1000</v>
      </c>
      <c r="D97" s="13">
        <f ca="1">IF(A97&lt;$B$1,VLOOKUP(A97,[1]DI!$A$4:$B$15000,2,FALSE),0)</f>
        <v>0</v>
      </c>
      <c r="E97" s="14">
        <f t="shared" ca="1" si="68"/>
        <v>1</v>
      </c>
      <c r="F97" s="14">
        <f ca="1">(TRUNC(PRODUCT($E$12:$E96),16))</f>
        <v>1.0042662456433</v>
      </c>
      <c r="G97" s="14">
        <f t="shared" si="69"/>
        <v>1</v>
      </c>
      <c r="H97" s="14">
        <f t="shared" ca="1" si="70"/>
        <v>1.0042662499999999</v>
      </c>
      <c r="I97" s="13">
        <f t="shared" si="60"/>
        <v>0.11</v>
      </c>
      <c r="J97" s="29">
        <f t="shared" si="61"/>
        <v>44162</v>
      </c>
      <c r="K97" s="2">
        <f t="shared" si="62"/>
        <v>56</v>
      </c>
      <c r="L97" s="17">
        <f t="shared" si="63"/>
        <v>57</v>
      </c>
      <c r="M97" s="12">
        <f t="shared" si="54"/>
        <v>1.02388605</v>
      </c>
      <c r="N97" s="12">
        <f t="shared" ca="1" si="55"/>
        <v>1.028254204</v>
      </c>
      <c r="O97" s="17">
        <f t="shared" si="64"/>
        <v>0</v>
      </c>
      <c r="P97" s="14">
        <f t="shared" ca="1" si="52"/>
        <v>28.254204000000001</v>
      </c>
      <c r="Q97" s="14">
        <f t="shared" si="53"/>
        <v>0</v>
      </c>
      <c r="R97" s="14">
        <f t="shared" si="71"/>
        <v>0</v>
      </c>
      <c r="S97" s="20">
        <f t="shared" si="56"/>
        <v>0</v>
      </c>
      <c r="T97" s="14">
        <f t="shared" si="57"/>
        <v>0</v>
      </c>
      <c r="U97" s="4" t="str">
        <f t="shared" si="65"/>
        <v>J=</v>
      </c>
      <c r="V97" s="29">
        <f t="shared" si="66"/>
        <v>45345</v>
      </c>
      <c r="W97" s="3"/>
      <c r="X97" s="4"/>
      <c r="Y97" s="97"/>
      <c r="Z97" s="98"/>
      <c r="AA97" s="100"/>
      <c r="AB97" s="101"/>
      <c r="AC97" s="100"/>
      <c r="AD97" s="105"/>
      <c r="AE97" s="106"/>
      <c r="AF97" s="100"/>
      <c r="AG97" s="97"/>
      <c r="AH97" s="103"/>
      <c r="AI97" s="107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8">
        <f t="shared" si="58"/>
        <v>44248</v>
      </c>
      <c r="B98" s="15">
        <f t="shared" ca="1" si="67"/>
        <v>1028.2542040000001</v>
      </c>
      <c r="C98" s="14">
        <f t="shared" si="59"/>
        <v>1000</v>
      </c>
      <c r="D98" s="13">
        <f ca="1">IF(A98&lt;$B$1,VLOOKUP(A98,[1]DI!$A$4:$B$15000,2,FALSE),0)</f>
        <v>0</v>
      </c>
      <c r="E98" s="14">
        <f t="shared" ca="1" si="68"/>
        <v>1</v>
      </c>
      <c r="F98" s="14">
        <f ca="1">(TRUNC(PRODUCT($E$12:$E97),16))</f>
        <v>1.0042662456433</v>
      </c>
      <c r="G98" s="14">
        <f t="shared" si="69"/>
        <v>1</v>
      </c>
      <c r="H98" s="14">
        <f t="shared" ca="1" si="70"/>
        <v>1.0042662499999999</v>
      </c>
      <c r="I98" s="13">
        <f t="shared" si="60"/>
        <v>0.11</v>
      </c>
      <c r="J98" s="29">
        <f t="shared" si="61"/>
        <v>44162</v>
      </c>
      <c r="K98" s="2">
        <f t="shared" si="62"/>
        <v>56</v>
      </c>
      <c r="L98" s="17">
        <f t="shared" si="63"/>
        <v>57</v>
      </c>
      <c r="M98" s="12">
        <f t="shared" si="54"/>
        <v>1.02388605</v>
      </c>
      <c r="N98" s="12">
        <f t="shared" ca="1" si="55"/>
        <v>1.028254204</v>
      </c>
      <c r="O98" s="17">
        <f t="shared" si="64"/>
        <v>0</v>
      </c>
      <c r="P98" s="14">
        <f t="shared" ca="1" si="52"/>
        <v>28.254204000000001</v>
      </c>
      <c r="Q98" s="14">
        <f t="shared" si="53"/>
        <v>0</v>
      </c>
      <c r="R98" s="14">
        <f t="shared" si="71"/>
        <v>0</v>
      </c>
      <c r="S98" s="20">
        <f t="shared" si="56"/>
        <v>0</v>
      </c>
      <c r="T98" s="14">
        <f t="shared" si="57"/>
        <v>0</v>
      </c>
      <c r="U98" s="4" t="str">
        <f t="shared" si="65"/>
        <v>J=</v>
      </c>
      <c r="V98" s="29">
        <f t="shared" si="66"/>
        <v>45345</v>
      </c>
      <c r="W98" s="3"/>
      <c r="X98" s="4"/>
      <c r="Y98" s="97"/>
      <c r="Z98" s="98"/>
      <c r="AA98" s="100"/>
      <c r="AB98" s="101"/>
      <c r="AC98" s="100"/>
      <c r="AD98" s="105"/>
      <c r="AE98" s="106"/>
      <c r="AF98" s="100"/>
      <c r="AG98" s="97"/>
      <c r="AH98" s="103"/>
      <c r="AI98" s="107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8">
        <f t="shared" si="58"/>
        <v>44249</v>
      </c>
      <c r="B99" s="15">
        <f t="shared" ca="1" si="67"/>
        <v>1028.2542040000001</v>
      </c>
      <c r="C99" s="14">
        <f t="shared" si="59"/>
        <v>1000</v>
      </c>
      <c r="D99" s="13">
        <f ca="1">IF(A99&lt;$B$1,VLOOKUP(A99,[1]DI!$A$4:$B$15000,2,FALSE),0)</f>
        <v>1.9000000000000006E-2</v>
      </c>
      <c r="E99" s="14">
        <f t="shared" ca="1" si="68"/>
        <v>1.0000746899999999</v>
      </c>
      <c r="F99" s="14">
        <f ca="1">(TRUNC(PRODUCT($E$12:$E98),16))</f>
        <v>1.0042662456433</v>
      </c>
      <c r="G99" s="14">
        <f t="shared" si="69"/>
        <v>1</v>
      </c>
      <c r="H99" s="14">
        <f t="shared" ca="1" si="70"/>
        <v>1.0042662499999999</v>
      </c>
      <c r="I99" s="13">
        <f t="shared" si="60"/>
        <v>0.11</v>
      </c>
      <c r="J99" s="29">
        <f t="shared" si="61"/>
        <v>44162</v>
      </c>
      <c r="K99" s="2">
        <f t="shared" si="62"/>
        <v>57</v>
      </c>
      <c r="L99" s="17">
        <f t="shared" si="63"/>
        <v>57</v>
      </c>
      <c r="M99" s="12">
        <f t="shared" si="54"/>
        <v>1.02388605</v>
      </c>
      <c r="N99" s="12">
        <f t="shared" ca="1" si="55"/>
        <v>1.028254204</v>
      </c>
      <c r="O99" s="17">
        <f t="shared" si="64"/>
        <v>0</v>
      </c>
      <c r="P99" s="14">
        <f t="shared" ca="1" si="52"/>
        <v>28.254204000000001</v>
      </c>
      <c r="Q99" s="14">
        <f t="shared" si="53"/>
        <v>0</v>
      </c>
      <c r="R99" s="14">
        <f t="shared" si="71"/>
        <v>0</v>
      </c>
      <c r="S99" s="20">
        <f t="shared" si="56"/>
        <v>0</v>
      </c>
      <c r="T99" s="14">
        <f t="shared" si="57"/>
        <v>0</v>
      </c>
      <c r="U99" s="4" t="str">
        <f t="shared" si="65"/>
        <v>J=</v>
      </c>
      <c r="V99" s="29">
        <f t="shared" si="66"/>
        <v>45345</v>
      </c>
      <c r="W99" s="3"/>
      <c r="X99" s="4"/>
      <c r="Y99" s="97"/>
      <c r="Z99" s="98"/>
      <c r="AA99" s="100"/>
      <c r="AB99" s="101"/>
      <c r="AC99" s="100"/>
      <c r="AD99" s="105"/>
      <c r="AE99" s="106"/>
      <c r="AF99" s="100"/>
      <c r="AG99" s="97"/>
      <c r="AH99" s="103"/>
      <c r="AI99" s="107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8">
        <f t="shared" si="58"/>
        <v>44250</v>
      </c>
      <c r="B100" s="15">
        <f t="shared" ca="1" si="67"/>
        <v>1028.7569430000001</v>
      </c>
      <c r="C100" s="14">
        <f t="shared" si="59"/>
        <v>1000</v>
      </c>
      <c r="D100" s="13">
        <f ca="1">IF(A100&lt;$B$1,VLOOKUP(A100,[1]DI!$A$4:$B$15000,2,FALSE),0)</f>
        <v>1.9000000000000006E-2</v>
      </c>
      <c r="E100" s="14">
        <f t="shared" ca="1" si="68"/>
        <v>1.0000746899999999</v>
      </c>
      <c r="F100" s="14">
        <f ca="1">(TRUNC(PRODUCT($E$12:$E99),16))</f>
        <v>1.0043412542891901</v>
      </c>
      <c r="G100" s="14">
        <f t="shared" si="69"/>
        <v>1</v>
      </c>
      <c r="H100" s="14">
        <f t="shared" ca="1" si="70"/>
        <v>1.00434125</v>
      </c>
      <c r="I100" s="13">
        <f t="shared" si="60"/>
        <v>0.11</v>
      </c>
      <c r="J100" s="29">
        <f t="shared" si="61"/>
        <v>44162</v>
      </c>
      <c r="K100" s="2">
        <f t="shared" si="62"/>
        <v>58</v>
      </c>
      <c r="L100" s="17">
        <f t="shared" si="63"/>
        <v>58</v>
      </c>
      <c r="M100" s="12">
        <f t="shared" si="54"/>
        <v>1.0243101569999999</v>
      </c>
      <c r="N100" s="12">
        <f t="shared" ca="1" si="55"/>
        <v>1.0287569430000001</v>
      </c>
      <c r="O100" s="17">
        <f t="shared" si="64"/>
        <v>0</v>
      </c>
      <c r="P100" s="14">
        <f t="shared" ca="1" si="52"/>
        <v>28.756943</v>
      </c>
      <c r="Q100" s="14">
        <f t="shared" si="53"/>
        <v>0</v>
      </c>
      <c r="R100" s="14">
        <f t="shared" si="71"/>
        <v>0</v>
      </c>
      <c r="S100" s="20">
        <f t="shared" si="56"/>
        <v>0</v>
      </c>
      <c r="T100" s="14">
        <f t="shared" si="57"/>
        <v>0</v>
      </c>
      <c r="U100" s="4" t="str">
        <f t="shared" si="65"/>
        <v>J=</v>
      </c>
      <c r="V100" s="29">
        <f t="shared" si="66"/>
        <v>45345</v>
      </c>
      <c r="W100" s="3"/>
      <c r="X100" s="4"/>
      <c r="Y100" s="97"/>
      <c r="Z100" s="98"/>
      <c r="AA100" s="100"/>
      <c r="AB100" s="101"/>
      <c r="AC100" s="100"/>
      <c r="AD100" s="105"/>
      <c r="AE100" s="106"/>
      <c r="AF100" s="100"/>
      <c r="AG100" s="97"/>
      <c r="AH100" s="103"/>
      <c r="AI100" s="107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8">
        <f t="shared" si="58"/>
        <v>44251</v>
      </c>
      <c r="B101" s="15">
        <f t="shared" ca="1" si="67"/>
        <v>1029.2599439999999</v>
      </c>
      <c r="C101" s="14">
        <f t="shared" si="59"/>
        <v>1000</v>
      </c>
      <c r="D101" s="13">
        <f ca="1">IF(A101&lt;$B$1,VLOOKUP(A101,[1]DI!$A$4:$B$15000,2,FALSE),0)</f>
        <v>1.9000000000000006E-2</v>
      </c>
      <c r="E101" s="14">
        <f t="shared" ca="1" si="68"/>
        <v>1.0000746899999999</v>
      </c>
      <c r="F101" s="14">
        <f ca="1">(TRUNC(PRODUCT($E$12:$E100),16))</f>
        <v>1.00441626853747</v>
      </c>
      <c r="G101" s="14">
        <f t="shared" si="69"/>
        <v>1</v>
      </c>
      <c r="H101" s="14">
        <f t="shared" ca="1" si="70"/>
        <v>1.0044162700000001</v>
      </c>
      <c r="I101" s="13">
        <f t="shared" si="60"/>
        <v>0.11</v>
      </c>
      <c r="J101" s="29">
        <f t="shared" si="61"/>
        <v>44162</v>
      </c>
      <c r="K101" s="2">
        <f t="shared" si="62"/>
        <v>59</v>
      </c>
      <c r="L101" s="17">
        <f t="shared" si="63"/>
        <v>59</v>
      </c>
      <c r="M101" s="12">
        <f t="shared" si="54"/>
        <v>1.02473444</v>
      </c>
      <c r="N101" s="12">
        <f t="shared" ca="1" si="55"/>
        <v>1.0292599440000001</v>
      </c>
      <c r="O101" s="17">
        <f t="shared" si="64"/>
        <v>0</v>
      </c>
      <c r="P101" s="14">
        <f t="shared" ca="1" si="52"/>
        <v>29.259944000000001</v>
      </c>
      <c r="Q101" s="14">
        <f t="shared" si="53"/>
        <v>0</v>
      </c>
      <c r="R101" s="14">
        <f t="shared" si="71"/>
        <v>0</v>
      </c>
      <c r="S101" s="20">
        <f t="shared" si="56"/>
        <v>0</v>
      </c>
      <c r="T101" s="14">
        <f t="shared" si="57"/>
        <v>0</v>
      </c>
      <c r="U101" s="4" t="str">
        <f t="shared" si="65"/>
        <v>J=</v>
      </c>
      <c r="V101" s="29">
        <f t="shared" si="66"/>
        <v>45345</v>
      </c>
      <c r="W101" s="3"/>
      <c r="X101" s="4"/>
      <c r="Y101" s="97"/>
      <c r="Z101" s="98"/>
      <c r="AA101" s="100"/>
      <c r="AB101" s="101"/>
      <c r="AC101" s="100"/>
      <c r="AD101" s="105"/>
      <c r="AE101" s="106"/>
      <c r="AF101" s="100"/>
      <c r="AG101" s="97"/>
      <c r="AH101" s="103"/>
      <c r="AI101" s="107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8">
        <f t="shared" si="58"/>
        <v>44252</v>
      </c>
      <c r="B102" s="15">
        <f t="shared" ca="1" si="67"/>
        <v>1029.7631839999999</v>
      </c>
      <c r="C102" s="14">
        <f t="shared" si="59"/>
        <v>1000</v>
      </c>
      <c r="D102" s="13">
        <f ca="1">IF(A102&lt;$B$1,VLOOKUP(A102,[1]DI!$A$4:$B$15000,2,FALSE),0)</f>
        <v>1.9000000000000006E-2</v>
      </c>
      <c r="E102" s="14">
        <f t="shared" ca="1" si="68"/>
        <v>1.0000746899999999</v>
      </c>
      <c r="F102" s="14">
        <f ca="1">(TRUNC(PRODUCT($E$12:$E101),16))</f>
        <v>1.0044912883885699</v>
      </c>
      <c r="G102" s="14">
        <f t="shared" si="69"/>
        <v>1</v>
      </c>
      <c r="H102" s="14">
        <f t="shared" ca="1" si="70"/>
        <v>1.00449129</v>
      </c>
      <c r="I102" s="13">
        <f t="shared" si="60"/>
        <v>0.11</v>
      </c>
      <c r="J102" s="29">
        <f t="shared" si="61"/>
        <v>44162</v>
      </c>
      <c r="K102" s="2">
        <f t="shared" si="62"/>
        <v>60</v>
      </c>
      <c r="L102" s="17">
        <f t="shared" si="63"/>
        <v>60</v>
      </c>
      <c r="M102" s="12">
        <f t="shared" si="54"/>
        <v>1.0251588979999999</v>
      </c>
      <c r="N102" s="12">
        <f t="shared" ca="1" si="55"/>
        <v>1.0297631840000001</v>
      </c>
      <c r="O102" s="17">
        <f t="shared" si="64"/>
        <v>0</v>
      </c>
      <c r="P102" s="14">
        <f t="shared" ca="1" si="52"/>
        <v>29.763183999999999</v>
      </c>
      <c r="Q102" s="14">
        <f t="shared" si="53"/>
        <v>0</v>
      </c>
      <c r="R102" s="14">
        <f t="shared" si="71"/>
        <v>0</v>
      </c>
      <c r="S102" s="20">
        <f t="shared" si="56"/>
        <v>0</v>
      </c>
      <c r="T102" s="14">
        <f t="shared" si="57"/>
        <v>0</v>
      </c>
      <c r="U102" s="4" t="str">
        <f t="shared" si="65"/>
        <v>J=</v>
      </c>
      <c r="V102" s="29">
        <f t="shared" si="66"/>
        <v>45345</v>
      </c>
      <c r="W102" s="3"/>
      <c r="X102" s="4"/>
      <c r="Y102" s="97"/>
      <c r="Z102" s="98"/>
      <c r="AA102" s="100"/>
      <c r="AB102" s="101"/>
      <c r="AC102" s="100"/>
      <c r="AD102" s="105"/>
      <c r="AE102" s="106"/>
      <c r="AF102" s="100"/>
      <c r="AG102" s="97"/>
      <c r="AH102" s="103"/>
      <c r="AI102" s="107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8">
        <f t="shared" si="58"/>
        <v>44253</v>
      </c>
      <c r="B103" s="15">
        <f t="shared" ca="1" si="67"/>
        <v>1030.266664</v>
      </c>
      <c r="C103" s="14">
        <f t="shared" si="59"/>
        <v>1000</v>
      </c>
      <c r="D103" s="13">
        <f ca="1">IF(A103&lt;$B$1,VLOOKUP(A103,[1]DI!$A$4:$B$15000,2,FALSE),0)</f>
        <v>1.9000000000000006E-2</v>
      </c>
      <c r="E103" s="14">
        <f t="shared" ca="1" si="68"/>
        <v>1.0000746899999999</v>
      </c>
      <c r="F103" s="14">
        <f ca="1">(TRUNC(PRODUCT($E$12:$E102),16))</f>
        <v>1.0045663138429</v>
      </c>
      <c r="G103" s="14">
        <f t="shared" si="69"/>
        <v>1</v>
      </c>
      <c r="H103" s="14">
        <f t="shared" ca="1" si="70"/>
        <v>1.00456631</v>
      </c>
      <c r="I103" s="13">
        <f t="shared" si="60"/>
        <v>0.11</v>
      </c>
      <c r="J103" s="29">
        <f t="shared" si="61"/>
        <v>44162</v>
      </c>
      <c r="K103" s="2">
        <f t="shared" si="62"/>
        <v>61</v>
      </c>
      <c r="L103" s="17">
        <f t="shared" si="63"/>
        <v>61</v>
      </c>
      <c r="M103" s="12">
        <f t="shared" si="54"/>
        <v>1.025583532</v>
      </c>
      <c r="N103" s="12">
        <f t="shared" ca="1" si="55"/>
        <v>1.030266664</v>
      </c>
      <c r="O103" s="17">
        <f t="shared" si="64"/>
        <v>0</v>
      </c>
      <c r="P103" s="14">
        <f t="shared" ca="1" si="52"/>
        <v>30.266663999999999</v>
      </c>
      <c r="Q103" s="14">
        <f t="shared" si="53"/>
        <v>0</v>
      </c>
      <c r="R103" s="14">
        <f t="shared" si="71"/>
        <v>0</v>
      </c>
      <c r="S103" s="20">
        <f t="shared" si="56"/>
        <v>0</v>
      </c>
      <c r="T103" s="14">
        <f t="shared" si="57"/>
        <v>0</v>
      </c>
      <c r="U103" s="4" t="str">
        <f t="shared" si="65"/>
        <v>J=</v>
      </c>
      <c r="V103" s="29">
        <f t="shared" si="66"/>
        <v>45345</v>
      </c>
      <c r="W103" s="3"/>
      <c r="X103" s="4"/>
      <c r="Y103" s="97"/>
      <c r="Z103" s="98"/>
      <c r="AA103" s="100"/>
      <c r="AB103" s="101"/>
      <c r="AC103" s="100"/>
      <c r="AD103" s="105"/>
      <c r="AE103" s="106"/>
      <c r="AF103" s="100"/>
      <c r="AG103" s="97"/>
      <c r="AH103" s="103"/>
      <c r="AI103" s="107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8">
        <f t="shared" si="58"/>
        <v>44254</v>
      </c>
      <c r="B104" s="15">
        <f t="shared" ca="1" si="67"/>
        <v>1030.770395</v>
      </c>
      <c r="C104" s="14">
        <f t="shared" si="59"/>
        <v>1000</v>
      </c>
      <c r="D104" s="13">
        <f ca="1">IF(A104&lt;$B$1,VLOOKUP(A104,[1]DI!$A$4:$B$15000,2,FALSE),0)</f>
        <v>0</v>
      </c>
      <c r="E104" s="14">
        <f t="shared" ca="1" si="68"/>
        <v>1</v>
      </c>
      <c r="F104" s="14">
        <f ca="1">(TRUNC(PRODUCT($E$12:$E103),16))</f>
        <v>1.00464134490088</v>
      </c>
      <c r="G104" s="14">
        <f t="shared" si="69"/>
        <v>1</v>
      </c>
      <c r="H104" s="14">
        <f t="shared" ca="1" si="70"/>
        <v>1.00464134</v>
      </c>
      <c r="I104" s="13">
        <f t="shared" si="60"/>
        <v>0.11</v>
      </c>
      <c r="J104" s="29">
        <f t="shared" si="61"/>
        <v>44162</v>
      </c>
      <c r="K104" s="2">
        <f t="shared" si="62"/>
        <v>61</v>
      </c>
      <c r="L104" s="17">
        <f t="shared" si="63"/>
        <v>62</v>
      </c>
      <c r="M104" s="12">
        <f t="shared" si="54"/>
        <v>1.026008341</v>
      </c>
      <c r="N104" s="12">
        <f t="shared" ca="1" si="55"/>
        <v>1.030770395</v>
      </c>
      <c r="O104" s="17">
        <f t="shared" si="64"/>
        <v>0</v>
      </c>
      <c r="P104" s="14">
        <f t="shared" ca="1" si="52"/>
        <v>30.770395000000001</v>
      </c>
      <c r="Q104" s="14">
        <f t="shared" si="53"/>
        <v>0</v>
      </c>
      <c r="R104" s="14">
        <f t="shared" si="71"/>
        <v>0</v>
      </c>
      <c r="S104" s="20">
        <f t="shared" si="56"/>
        <v>0</v>
      </c>
      <c r="T104" s="14">
        <f t="shared" si="57"/>
        <v>0</v>
      </c>
      <c r="U104" s="4" t="str">
        <f t="shared" si="65"/>
        <v>J=</v>
      </c>
      <c r="V104" s="29">
        <f t="shared" si="66"/>
        <v>45345</v>
      </c>
      <c r="W104" s="3"/>
      <c r="X104" s="11"/>
      <c r="Y104" s="97"/>
      <c r="Z104" s="98"/>
      <c r="AA104" s="100"/>
      <c r="AB104" s="101"/>
      <c r="AC104" s="100"/>
      <c r="AD104" s="105"/>
      <c r="AE104" s="106"/>
      <c r="AF104" s="100"/>
      <c r="AG104" s="97"/>
      <c r="AH104" s="103"/>
      <c r="AI104" s="107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8">
        <f t="shared" si="58"/>
        <v>44255</v>
      </c>
      <c r="B105" s="15">
        <f t="shared" ca="1" si="67"/>
        <v>1030.770395</v>
      </c>
      <c r="C105" s="14">
        <f t="shared" si="59"/>
        <v>1000</v>
      </c>
      <c r="D105" s="13">
        <f ca="1">IF(A105&lt;$B$1,VLOOKUP(A105,[1]DI!$A$4:$B$15000,2,FALSE),0)</f>
        <v>0</v>
      </c>
      <c r="E105" s="14">
        <f t="shared" ca="1" si="68"/>
        <v>1</v>
      </c>
      <c r="F105" s="14">
        <f ca="1">(TRUNC(PRODUCT($E$12:$E104),16))</f>
        <v>1.00464134490088</v>
      </c>
      <c r="G105" s="14">
        <f t="shared" si="69"/>
        <v>1</v>
      </c>
      <c r="H105" s="14">
        <f t="shared" ca="1" si="70"/>
        <v>1.00464134</v>
      </c>
      <c r="I105" s="13">
        <f t="shared" si="60"/>
        <v>0.11</v>
      </c>
      <c r="J105" s="29">
        <f t="shared" si="61"/>
        <v>44162</v>
      </c>
      <c r="K105" s="2">
        <f t="shared" si="62"/>
        <v>61</v>
      </c>
      <c r="L105" s="17">
        <f t="shared" si="63"/>
        <v>62</v>
      </c>
      <c r="M105" s="12">
        <f t="shared" si="54"/>
        <v>1.026008341</v>
      </c>
      <c r="N105" s="12">
        <f t="shared" ca="1" si="55"/>
        <v>1.030770395</v>
      </c>
      <c r="O105" s="17">
        <f t="shared" si="64"/>
        <v>0</v>
      </c>
      <c r="P105" s="14">
        <f t="shared" ca="1" si="52"/>
        <v>30.770395000000001</v>
      </c>
      <c r="Q105" s="14">
        <f t="shared" si="53"/>
        <v>0</v>
      </c>
      <c r="R105" s="14">
        <f t="shared" si="71"/>
        <v>0</v>
      </c>
      <c r="S105" s="20">
        <f t="shared" si="56"/>
        <v>0</v>
      </c>
      <c r="T105" s="14">
        <f t="shared" si="57"/>
        <v>0</v>
      </c>
      <c r="U105" s="4" t="str">
        <f t="shared" si="65"/>
        <v>J=</v>
      </c>
      <c r="V105" s="29">
        <f t="shared" si="66"/>
        <v>45345</v>
      </c>
      <c r="W105" s="3"/>
      <c r="X105" s="4"/>
      <c r="Y105" s="97"/>
      <c r="Z105" s="98"/>
      <c r="AA105" s="100"/>
      <c r="AB105" s="101"/>
      <c r="AC105" s="100"/>
      <c r="AD105" s="105"/>
      <c r="AE105" s="106"/>
      <c r="AF105" s="100"/>
      <c r="AG105" s="97"/>
      <c r="AH105" s="103"/>
      <c r="AI105" s="107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8">
        <f t="shared" si="58"/>
        <v>44256</v>
      </c>
      <c r="B106" s="15">
        <f t="shared" ca="1" si="67"/>
        <v>1030.770395</v>
      </c>
      <c r="C106" s="14">
        <f t="shared" si="59"/>
        <v>1000</v>
      </c>
      <c r="D106" s="13">
        <f ca="1">IF(A106&lt;$B$1,VLOOKUP(A106,[1]DI!$A$4:$B$15000,2,FALSE),0)</f>
        <v>1.9000000000000006E-2</v>
      </c>
      <c r="E106" s="14">
        <f t="shared" ca="1" si="68"/>
        <v>1.0000746899999999</v>
      </c>
      <c r="F106" s="14">
        <f ca="1">(TRUNC(PRODUCT($E$12:$E105),16))</f>
        <v>1.00464134490088</v>
      </c>
      <c r="G106" s="14">
        <f t="shared" si="69"/>
        <v>1</v>
      </c>
      <c r="H106" s="14">
        <f t="shared" ca="1" si="70"/>
        <v>1.00464134</v>
      </c>
      <c r="I106" s="13">
        <f t="shared" si="60"/>
        <v>0.11</v>
      </c>
      <c r="J106" s="29">
        <f t="shared" si="61"/>
        <v>44162</v>
      </c>
      <c r="K106" s="2">
        <f t="shared" si="62"/>
        <v>62</v>
      </c>
      <c r="L106" s="17">
        <f t="shared" si="63"/>
        <v>62</v>
      </c>
      <c r="M106" s="12">
        <f t="shared" si="54"/>
        <v>1.026008341</v>
      </c>
      <c r="N106" s="12">
        <f t="shared" ca="1" si="55"/>
        <v>1.030770395</v>
      </c>
      <c r="O106" s="17">
        <f t="shared" si="64"/>
        <v>0</v>
      </c>
      <c r="P106" s="14">
        <f t="shared" ca="1" si="52"/>
        <v>30.770395000000001</v>
      </c>
      <c r="Q106" s="14">
        <f t="shared" si="53"/>
        <v>0</v>
      </c>
      <c r="R106" s="14">
        <f t="shared" si="71"/>
        <v>0</v>
      </c>
      <c r="S106" s="20">
        <f t="shared" si="56"/>
        <v>0</v>
      </c>
      <c r="T106" s="14">
        <f t="shared" si="57"/>
        <v>0</v>
      </c>
      <c r="U106" s="4" t="str">
        <f t="shared" si="65"/>
        <v>J=</v>
      </c>
      <c r="V106" s="29">
        <f t="shared" si="66"/>
        <v>45345</v>
      </c>
      <c r="W106" s="3"/>
      <c r="X106" s="4"/>
      <c r="Y106" s="97"/>
      <c r="Z106" s="98"/>
      <c r="AA106" s="100"/>
      <c r="AB106" s="101"/>
      <c r="AC106" s="100"/>
      <c r="AD106" s="105"/>
      <c r="AE106" s="106"/>
      <c r="AF106" s="100"/>
      <c r="AG106" s="97"/>
      <c r="AH106" s="103"/>
      <c r="AI106" s="107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8">
        <f t="shared" si="58"/>
        <v>44257</v>
      </c>
      <c r="B107" s="15">
        <f t="shared" ca="1" si="67"/>
        <v>1031.2743769900001</v>
      </c>
      <c r="C107" s="14">
        <f t="shared" si="59"/>
        <v>1000</v>
      </c>
      <c r="D107" s="13">
        <f ca="1">IF(A107&lt;$B$1,VLOOKUP(A107,[1]DI!$A$4:$B$15000,2,FALSE),0)</f>
        <v>1.9000000000000006E-2</v>
      </c>
      <c r="E107" s="14">
        <f t="shared" ca="1" si="68"/>
        <v>1.0000746899999999</v>
      </c>
      <c r="F107" s="14">
        <f ca="1">(TRUNC(PRODUCT($E$12:$E106),16))</f>
        <v>1.0047163815629301</v>
      </c>
      <c r="G107" s="14">
        <f t="shared" si="69"/>
        <v>1</v>
      </c>
      <c r="H107" s="14">
        <f t="shared" ca="1" si="70"/>
        <v>1.0047163800000001</v>
      </c>
      <c r="I107" s="13">
        <f t="shared" si="60"/>
        <v>0.11</v>
      </c>
      <c r="J107" s="29">
        <f t="shared" si="61"/>
        <v>44162</v>
      </c>
      <c r="K107" s="2">
        <f t="shared" si="62"/>
        <v>63</v>
      </c>
      <c r="L107" s="17">
        <f t="shared" si="63"/>
        <v>63</v>
      </c>
      <c r="M107" s="12">
        <f t="shared" si="54"/>
        <v>1.0264333269999999</v>
      </c>
      <c r="N107" s="12">
        <f t="shared" ca="1" si="55"/>
        <v>1.0312743769999999</v>
      </c>
      <c r="O107" s="17">
        <f t="shared" si="64"/>
        <v>0</v>
      </c>
      <c r="P107" s="14">
        <f t="shared" ca="1" si="52"/>
        <v>31.27437699</v>
      </c>
      <c r="Q107" s="14">
        <f t="shared" si="53"/>
        <v>0</v>
      </c>
      <c r="R107" s="14">
        <f t="shared" si="71"/>
        <v>0</v>
      </c>
      <c r="S107" s="20">
        <f t="shared" si="56"/>
        <v>0</v>
      </c>
      <c r="T107" s="14">
        <f t="shared" si="57"/>
        <v>0</v>
      </c>
      <c r="U107" s="4" t="str">
        <f t="shared" si="65"/>
        <v>J=</v>
      </c>
      <c r="V107" s="29">
        <f t="shared" si="66"/>
        <v>45345</v>
      </c>
      <c r="W107" s="3"/>
      <c r="X107" s="4"/>
      <c r="Y107" s="97"/>
      <c r="Z107" s="98"/>
      <c r="AA107" s="100"/>
      <c r="AB107" s="101"/>
      <c r="AC107" s="100"/>
      <c r="AD107" s="105"/>
      <c r="AE107" s="106"/>
      <c r="AF107" s="100"/>
      <c r="AG107" s="97"/>
      <c r="AH107" s="103"/>
      <c r="AI107" s="107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8">
        <f t="shared" si="58"/>
        <v>44258</v>
      </c>
      <c r="B108" s="15">
        <f t="shared" ca="1" si="67"/>
        <v>1031.7785989900001</v>
      </c>
      <c r="C108" s="14">
        <f t="shared" si="59"/>
        <v>1000</v>
      </c>
      <c r="D108" s="13">
        <f ca="1">IF(A108&lt;$B$1,VLOOKUP(A108,[1]DI!$A$4:$B$15000,2,FALSE),0)</f>
        <v>1.9000000000000006E-2</v>
      </c>
      <c r="E108" s="14">
        <f t="shared" ca="1" si="68"/>
        <v>1.0000746899999999</v>
      </c>
      <c r="F108" s="14">
        <f ca="1">(TRUNC(PRODUCT($E$12:$E107),16))</f>
        <v>1.00479142382947</v>
      </c>
      <c r="G108" s="14">
        <f t="shared" si="69"/>
        <v>1</v>
      </c>
      <c r="H108" s="14">
        <f t="shared" ca="1" si="70"/>
        <v>1.0047914200000001</v>
      </c>
      <c r="I108" s="13">
        <f t="shared" si="60"/>
        <v>0.11</v>
      </c>
      <c r="J108" s="29">
        <f t="shared" si="61"/>
        <v>44162</v>
      </c>
      <c r="K108" s="2">
        <f t="shared" si="62"/>
        <v>64</v>
      </c>
      <c r="L108" s="17">
        <f t="shared" si="63"/>
        <v>64</v>
      </c>
      <c r="M108" s="12">
        <f t="shared" si="54"/>
        <v>1.0268584890000001</v>
      </c>
      <c r="N108" s="12">
        <f t="shared" ca="1" si="55"/>
        <v>1.0317785989999999</v>
      </c>
      <c r="O108" s="17">
        <f t="shared" si="64"/>
        <v>0</v>
      </c>
      <c r="P108" s="14">
        <f t="shared" ca="1" si="52"/>
        <v>31.778598989999999</v>
      </c>
      <c r="Q108" s="14">
        <f t="shared" si="53"/>
        <v>0</v>
      </c>
      <c r="R108" s="14">
        <f t="shared" si="71"/>
        <v>0</v>
      </c>
      <c r="S108" s="20">
        <f t="shared" si="56"/>
        <v>0</v>
      </c>
      <c r="T108" s="14">
        <f t="shared" si="57"/>
        <v>0</v>
      </c>
      <c r="U108" s="4" t="str">
        <f t="shared" si="65"/>
        <v>J=</v>
      </c>
      <c r="V108" s="29">
        <f t="shared" si="66"/>
        <v>45345</v>
      </c>
      <c r="W108" s="3"/>
      <c r="X108" s="4"/>
      <c r="Y108" s="97"/>
      <c r="Z108" s="98"/>
      <c r="AA108" s="100"/>
      <c r="AB108" s="101"/>
      <c r="AC108" s="100"/>
      <c r="AD108" s="105"/>
      <c r="AE108" s="106"/>
      <c r="AF108" s="100"/>
      <c r="AG108" s="97"/>
      <c r="AH108" s="103"/>
      <c r="AI108" s="107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8">
        <f t="shared" si="58"/>
        <v>44259</v>
      </c>
      <c r="B109" s="15">
        <f t="shared" ca="1" si="67"/>
        <v>1032.2830730000001</v>
      </c>
      <c r="C109" s="14">
        <f t="shared" si="59"/>
        <v>1000</v>
      </c>
      <c r="D109" s="13">
        <f ca="1">IF(A109&lt;$B$1,VLOOKUP(A109,[1]DI!$A$4:$B$15000,2,FALSE),0)</f>
        <v>1.9000000000000006E-2</v>
      </c>
      <c r="E109" s="14">
        <f t="shared" ca="1" si="68"/>
        <v>1.0000746899999999</v>
      </c>
      <c r="F109" s="14">
        <f ca="1">(TRUNC(PRODUCT($E$12:$E108),16))</f>
        <v>1.0048664717009099</v>
      </c>
      <c r="G109" s="14">
        <f t="shared" si="69"/>
        <v>1</v>
      </c>
      <c r="H109" s="14">
        <f t="shared" ca="1" si="70"/>
        <v>1.0048664700000001</v>
      </c>
      <c r="I109" s="13">
        <f t="shared" si="60"/>
        <v>0.11</v>
      </c>
      <c r="J109" s="29">
        <f t="shared" si="61"/>
        <v>44162</v>
      </c>
      <c r="K109" s="2">
        <f t="shared" si="62"/>
        <v>65</v>
      </c>
      <c r="L109" s="17">
        <f t="shared" si="63"/>
        <v>65</v>
      </c>
      <c r="M109" s="12">
        <f t="shared" si="54"/>
        <v>1.027283827</v>
      </c>
      <c r="N109" s="12">
        <f t="shared" ca="1" si="55"/>
        <v>1.0322830730000001</v>
      </c>
      <c r="O109" s="17">
        <f t="shared" si="64"/>
        <v>0</v>
      </c>
      <c r="P109" s="14">
        <f t="shared" ca="1" si="52"/>
        <v>32.283073000000002</v>
      </c>
      <c r="Q109" s="14">
        <f t="shared" si="53"/>
        <v>0</v>
      </c>
      <c r="R109" s="14">
        <f t="shared" si="71"/>
        <v>0</v>
      </c>
      <c r="S109" s="20">
        <f t="shared" si="56"/>
        <v>0</v>
      </c>
      <c r="T109" s="14">
        <f t="shared" si="57"/>
        <v>0</v>
      </c>
      <c r="U109" s="4" t="str">
        <f t="shared" si="65"/>
        <v>J=</v>
      </c>
      <c r="V109" s="29">
        <f t="shared" si="66"/>
        <v>45345</v>
      </c>
      <c r="W109" s="3"/>
      <c r="X109" s="4"/>
      <c r="Y109" s="97"/>
      <c r="Z109" s="98"/>
      <c r="AA109" s="100"/>
      <c r="AB109" s="101"/>
      <c r="AC109" s="100"/>
      <c r="AD109" s="105"/>
      <c r="AE109" s="106"/>
      <c r="AF109" s="100"/>
      <c r="AG109" s="97"/>
      <c r="AH109" s="103"/>
      <c r="AI109" s="107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8">
        <f t="shared" si="58"/>
        <v>44260</v>
      </c>
      <c r="B110" s="15">
        <f t="shared" ca="1" si="67"/>
        <v>1032.7877980000001</v>
      </c>
      <c r="C110" s="14">
        <f t="shared" si="59"/>
        <v>1000</v>
      </c>
      <c r="D110" s="13">
        <f ca="1">IF(A110&lt;$B$1,VLOOKUP(A110,[1]DI!$A$4:$B$15000,2,FALSE),0)</f>
        <v>1.9000000000000006E-2</v>
      </c>
      <c r="E110" s="14">
        <f t="shared" ca="1" si="68"/>
        <v>1.0000746899999999</v>
      </c>
      <c r="F110" s="14">
        <f ca="1">(TRUNC(PRODUCT($E$12:$E109),16))</f>
        <v>1.0049415251776901</v>
      </c>
      <c r="G110" s="14">
        <f t="shared" si="69"/>
        <v>1</v>
      </c>
      <c r="H110" s="14">
        <f t="shared" ca="1" si="70"/>
        <v>1.00494153</v>
      </c>
      <c r="I110" s="13">
        <f t="shared" si="60"/>
        <v>0.11</v>
      </c>
      <c r="J110" s="29">
        <f t="shared" si="61"/>
        <v>44162</v>
      </c>
      <c r="K110" s="2">
        <f t="shared" si="62"/>
        <v>66</v>
      </c>
      <c r="L110" s="17">
        <f t="shared" si="63"/>
        <v>66</v>
      </c>
      <c r="M110" s="12">
        <f t="shared" si="54"/>
        <v>1.027709341</v>
      </c>
      <c r="N110" s="12">
        <f t="shared" ca="1" si="55"/>
        <v>1.032787798</v>
      </c>
      <c r="O110" s="17">
        <f t="shared" si="64"/>
        <v>0</v>
      </c>
      <c r="P110" s="14">
        <f t="shared" ca="1" si="52"/>
        <v>32.787798000000002</v>
      </c>
      <c r="Q110" s="14">
        <f t="shared" si="53"/>
        <v>0</v>
      </c>
      <c r="R110" s="14">
        <f t="shared" si="71"/>
        <v>0</v>
      </c>
      <c r="S110" s="20">
        <f t="shared" si="56"/>
        <v>0</v>
      </c>
      <c r="T110" s="14">
        <f t="shared" si="57"/>
        <v>0</v>
      </c>
      <c r="U110" s="4" t="str">
        <f t="shared" si="65"/>
        <v>J=</v>
      </c>
      <c r="V110" s="29">
        <f t="shared" si="66"/>
        <v>45345</v>
      </c>
      <c r="W110" s="3"/>
      <c r="X110" s="4"/>
      <c r="Y110" s="97"/>
      <c r="Z110" s="98"/>
      <c r="AA110" s="100"/>
      <c r="AB110" s="101"/>
      <c r="AC110" s="100"/>
      <c r="AD110" s="105"/>
      <c r="AE110" s="106"/>
      <c r="AF110" s="100"/>
      <c r="AG110" s="97"/>
      <c r="AH110" s="103"/>
      <c r="AI110" s="107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8">
        <f t="shared" si="58"/>
        <v>44261</v>
      </c>
      <c r="B111" s="15">
        <f t="shared" ca="1" si="67"/>
        <v>1033.2927540000001</v>
      </c>
      <c r="C111" s="14">
        <f t="shared" si="59"/>
        <v>1000</v>
      </c>
      <c r="D111" s="13">
        <f ca="1">IF(A111&lt;$B$1,VLOOKUP(A111,[1]DI!$A$4:$B$15000,2,FALSE),0)</f>
        <v>0</v>
      </c>
      <c r="E111" s="14">
        <f t="shared" ca="1" si="68"/>
        <v>1</v>
      </c>
      <c r="F111" s="14">
        <f ca="1">(TRUNC(PRODUCT($E$12:$E110),16))</f>
        <v>1.0050165842601999</v>
      </c>
      <c r="G111" s="14">
        <f t="shared" si="69"/>
        <v>1</v>
      </c>
      <c r="H111" s="14">
        <f t="shared" ca="1" si="70"/>
        <v>1.0050165799999999</v>
      </c>
      <c r="I111" s="13">
        <f t="shared" si="60"/>
        <v>0.11</v>
      </c>
      <c r="J111" s="29">
        <f t="shared" si="61"/>
        <v>44162</v>
      </c>
      <c r="K111" s="2">
        <f t="shared" si="62"/>
        <v>66</v>
      </c>
      <c r="L111" s="17">
        <f t="shared" si="63"/>
        <v>67</v>
      </c>
      <c r="M111" s="12">
        <f t="shared" si="54"/>
        <v>1.028135032</v>
      </c>
      <c r="N111" s="12">
        <f t="shared" ca="1" si="55"/>
        <v>1.0332927540000001</v>
      </c>
      <c r="O111" s="17">
        <f t="shared" si="64"/>
        <v>0</v>
      </c>
      <c r="P111" s="14">
        <f t="shared" ca="1" si="52"/>
        <v>33.292754000000002</v>
      </c>
      <c r="Q111" s="14">
        <f t="shared" si="53"/>
        <v>0</v>
      </c>
      <c r="R111" s="14">
        <f t="shared" si="71"/>
        <v>0</v>
      </c>
      <c r="S111" s="20">
        <f t="shared" si="56"/>
        <v>0</v>
      </c>
      <c r="T111" s="14">
        <f t="shared" si="57"/>
        <v>0</v>
      </c>
      <c r="U111" s="4" t="str">
        <f t="shared" si="65"/>
        <v>J=</v>
      </c>
      <c r="V111" s="29">
        <f t="shared" si="66"/>
        <v>45345</v>
      </c>
      <c r="W111" s="3"/>
      <c r="X111" s="4"/>
      <c r="Y111" s="97"/>
      <c r="Z111" s="98"/>
      <c r="AA111" s="100"/>
      <c r="AB111" s="101"/>
      <c r="AC111" s="100"/>
      <c r="AD111" s="105"/>
      <c r="AE111" s="106"/>
      <c r="AF111" s="100"/>
      <c r="AG111" s="97"/>
      <c r="AH111" s="103"/>
      <c r="AI111" s="107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8">
        <f t="shared" si="58"/>
        <v>44262</v>
      </c>
      <c r="B112" s="15">
        <f t="shared" ca="1" si="67"/>
        <v>1033.2927540000001</v>
      </c>
      <c r="C112" s="14">
        <f t="shared" si="59"/>
        <v>1000</v>
      </c>
      <c r="D112" s="13">
        <f ca="1">IF(A112&lt;$B$1,VLOOKUP(A112,[1]DI!$A$4:$B$15000,2,FALSE),0)</f>
        <v>0</v>
      </c>
      <c r="E112" s="14">
        <f t="shared" ca="1" si="68"/>
        <v>1</v>
      </c>
      <c r="F112" s="14">
        <f ca="1">(TRUNC(PRODUCT($E$12:$E111),16))</f>
        <v>1.0050165842601999</v>
      </c>
      <c r="G112" s="14">
        <f t="shared" si="69"/>
        <v>1</v>
      </c>
      <c r="H112" s="14">
        <f t="shared" ca="1" si="70"/>
        <v>1.0050165799999999</v>
      </c>
      <c r="I112" s="13">
        <f t="shared" si="60"/>
        <v>0.11</v>
      </c>
      <c r="J112" s="29">
        <f t="shared" si="61"/>
        <v>44162</v>
      </c>
      <c r="K112" s="2">
        <f t="shared" si="62"/>
        <v>66</v>
      </c>
      <c r="L112" s="17">
        <f t="shared" si="63"/>
        <v>67</v>
      </c>
      <c r="M112" s="12">
        <f t="shared" si="54"/>
        <v>1.028135032</v>
      </c>
      <c r="N112" s="12">
        <f t="shared" ca="1" si="55"/>
        <v>1.0332927540000001</v>
      </c>
      <c r="O112" s="17">
        <f t="shared" si="64"/>
        <v>0</v>
      </c>
      <c r="P112" s="14">
        <f t="shared" ca="1" si="52"/>
        <v>33.292754000000002</v>
      </c>
      <c r="Q112" s="14">
        <f t="shared" si="53"/>
        <v>0</v>
      </c>
      <c r="R112" s="14">
        <f t="shared" si="71"/>
        <v>0</v>
      </c>
      <c r="S112" s="20">
        <f t="shared" si="56"/>
        <v>0</v>
      </c>
      <c r="T112" s="14">
        <f t="shared" si="57"/>
        <v>0</v>
      </c>
      <c r="U112" s="4" t="str">
        <f t="shared" si="65"/>
        <v>J=</v>
      </c>
      <c r="V112" s="29">
        <f t="shared" si="66"/>
        <v>45345</v>
      </c>
      <c r="W112" s="3"/>
      <c r="X112" s="4"/>
      <c r="Y112" s="97"/>
      <c r="Z112" s="98"/>
      <c r="AA112" s="100"/>
      <c r="AB112" s="101"/>
      <c r="AC112" s="100"/>
      <c r="AD112" s="105"/>
      <c r="AE112" s="106"/>
      <c r="AF112" s="100"/>
      <c r="AG112" s="97"/>
      <c r="AH112" s="103"/>
      <c r="AI112" s="107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8">
        <f t="shared" si="58"/>
        <v>44263</v>
      </c>
      <c r="B113" s="15">
        <f t="shared" ca="1" si="67"/>
        <v>1033.2927540000001</v>
      </c>
      <c r="C113" s="14">
        <f t="shared" si="59"/>
        <v>1000</v>
      </c>
      <c r="D113" s="13">
        <f ca="1">IF(A113&lt;$B$1,VLOOKUP(A113,[1]DI!$A$4:$B$15000,2,FALSE),0)</f>
        <v>1.9000000000000006E-2</v>
      </c>
      <c r="E113" s="14">
        <f t="shared" ca="1" si="68"/>
        <v>1.0000746899999999</v>
      </c>
      <c r="F113" s="14">
        <f ca="1">(TRUNC(PRODUCT($E$12:$E112),16))</f>
        <v>1.0050165842601999</v>
      </c>
      <c r="G113" s="14">
        <f t="shared" si="69"/>
        <v>1</v>
      </c>
      <c r="H113" s="14">
        <f t="shared" ca="1" si="70"/>
        <v>1.0050165799999999</v>
      </c>
      <c r="I113" s="13">
        <f t="shared" si="60"/>
        <v>0.11</v>
      </c>
      <c r="J113" s="29">
        <f t="shared" si="61"/>
        <v>44162</v>
      </c>
      <c r="K113" s="2">
        <f t="shared" si="62"/>
        <v>67</v>
      </c>
      <c r="L113" s="17">
        <f t="shared" si="63"/>
        <v>67</v>
      </c>
      <c r="M113" s="12">
        <f t="shared" si="54"/>
        <v>1.028135032</v>
      </c>
      <c r="N113" s="12">
        <f t="shared" ca="1" si="55"/>
        <v>1.0332927540000001</v>
      </c>
      <c r="O113" s="17">
        <f t="shared" si="64"/>
        <v>0</v>
      </c>
      <c r="P113" s="14">
        <f t="shared" ca="1" si="52"/>
        <v>33.292754000000002</v>
      </c>
      <c r="Q113" s="14">
        <f t="shared" si="53"/>
        <v>0</v>
      </c>
      <c r="R113" s="14">
        <f t="shared" si="71"/>
        <v>0</v>
      </c>
      <c r="S113" s="20">
        <f t="shared" si="56"/>
        <v>0</v>
      </c>
      <c r="T113" s="14">
        <f t="shared" si="57"/>
        <v>0</v>
      </c>
      <c r="U113" s="4" t="str">
        <f t="shared" si="65"/>
        <v>J=</v>
      </c>
      <c r="V113" s="29">
        <f t="shared" si="66"/>
        <v>45345</v>
      </c>
      <c r="W113" s="3"/>
      <c r="X113" s="4"/>
      <c r="Y113" s="97"/>
      <c r="Z113" s="98"/>
      <c r="AA113" s="100"/>
      <c r="AB113" s="101"/>
      <c r="AC113" s="100"/>
      <c r="AD113" s="105"/>
      <c r="AE113" s="106"/>
      <c r="AF113" s="100"/>
      <c r="AG113" s="97"/>
      <c r="AH113" s="103"/>
      <c r="AI113" s="107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8">
        <f t="shared" si="58"/>
        <v>44264</v>
      </c>
      <c r="B114" s="15">
        <f t="shared" ca="1" si="67"/>
        <v>1033.7979700000001</v>
      </c>
      <c r="C114" s="14">
        <f t="shared" si="59"/>
        <v>1000</v>
      </c>
      <c r="D114" s="13">
        <f ca="1">IF(A114&lt;$B$1,VLOOKUP(A114,[1]DI!$A$4:$B$15000,2,FALSE),0)</f>
        <v>1.9000000000000006E-2</v>
      </c>
      <c r="E114" s="14">
        <f t="shared" ca="1" si="68"/>
        <v>1.0000746899999999</v>
      </c>
      <c r="F114" s="14">
        <f ca="1">(TRUNC(PRODUCT($E$12:$E113),16))</f>
        <v>1.0050916489488799</v>
      </c>
      <c r="G114" s="14">
        <f t="shared" si="69"/>
        <v>1</v>
      </c>
      <c r="H114" s="14">
        <f t="shared" ca="1" si="70"/>
        <v>1.00509165</v>
      </c>
      <c r="I114" s="13">
        <f t="shared" si="60"/>
        <v>0.11</v>
      </c>
      <c r="J114" s="29">
        <f t="shared" si="61"/>
        <v>44162</v>
      </c>
      <c r="K114" s="2">
        <f t="shared" si="62"/>
        <v>68</v>
      </c>
      <c r="L114" s="17">
        <f t="shared" si="63"/>
        <v>68</v>
      </c>
      <c r="M114" s="12">
        <f t="shared" si="54"/>
        <v>1.0285608980000001</v>
      </c>
      <c r="N114" s="12">
        <f t="shared" ca="1" si="55"/>
        <v>1.03379797</v>
      </c>
      <c r="O114" s="17">
        <f t="shared" si="64"/>
        <v>0</v>
      </c>
      <c r="P114" s="14">
        <f t="shared" ref="P114:P177" ca="1" si="72">TRUNC(((N114-1)*C114),8)+TRUNC(R113*N114,8)</f>
        <v>33.797969999999999</v>
      </c>
      <c r="Q114" s="14">
        <f t="shared" ref="Q114:Q177" si="73">Q113</f>
        <v>0</v>
      </c>
      <c r="R114" s="14">
        <f t="shared" si="71"/>
        <v>0</v>
      </c>
      <c r="S114" s="20">
        <f t="shared" si="56"/>
        <v>0</v>
      </c>
      <c r="T114" s="14">
        <f t="shared" si="57"/>
        <v>0</v>
      </c>
      <c r="U114" s="4" t="str">
        <f t="shared" si="65"/>
        <v>J=</v>
      </c>
      <c r="V114" s="29">
        <f t="shared" si="66"/>
        <v>45345</v>
      </c>
      <c r="W114" s="3"/>
      <c r="X114" s="4"/>
      <c r="Y114" s="97"/>
      <c r="Z114" s="98"/>
      <c r="AA114" s="100"/>
      <c r="AB114" s="101"/>
      <c r="AC114" s="100"/>
      <c r="AD114" s="105"/>
      <c r="AE114" s="106"/>
      <c r="AF114" s="100"/>
      <c r="AG114" s="97"/>
      <c r="AH114" s="103"/>
      <c r="AI114" s="107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8">
        <f t="shared" si="58"/>
        <v>44265</v>
      </c>
      <c r="B115" s="15">
        <f t="shared" ca="1" si="67"/>
        <v>1034.3034279999999</v>
      </c>
      <c r="C115" s="14">
        <f t="shared" si="59"/>
        <v>1000</v>
      </c>
      <c r="D115" s="13">
        <f ca="1">IF(A115&lt;$B$1,VLOOKUP(A115,[1]DI!$A$4:$B$15000,2,FALSE),0)</f>
        <v>1.9000000000000006E-2</v>
      </c>
      <c r="E115" s="14">
        <f t="shared" ca="1" si="68"/>
        <v>1.0000746899999999</v>
      </c>
      <c r="F115" s="14">
        <f ca="1">(TRUNC(PRODUCT($E$12:$E114),16))</f>
        <v>1.00516671924414</v>
      </c>
      <c r="G115" s="14">
        <f t="shared" si="69"/>
        <v>1</v>
      </c>
      <c r="H115" s="14">
        <f t="shared" ca="1" si="70"/>
        <v>1.0051667200000001</v>
      </c>
      <c r="I115" s="13">
        <f t="shared" si="60"/>
        <v>0.11</v>
      </c>
      <c r="J115" s="29">
        <f t="shared" si="61"/>
        <v>44162</v>
      </c>
      <c r="K115" s="2">
        <f t="shared" si="62"/>
        <v>69</v>
      </c>
      <c r="L115" s="17">
        <f t="shared" si="63"/>
        <v>69</v>
      </c>
      <c r="M115" s="12">
        <f t="shared" si="54"/>
        <v>1.0289869410000001</v>
      </c>
      <c r="N115" s="12">
        <f t="shared" ca="1" si="55"/>
        <v>1.0343034280000001</v>
      </c>
      <c r="O115" s="17">
        <f t="shared" si="64"/>
        <v>0</v>
      </c>
      <c r="P115" s="14">
        <f t="shared" ca="1" si="72"/>
        <v>34.303427999999997</v>
      </c>
      <c r="Q115" s="14">
        <f t="shared" si="73"/>
        <v>0</v>
      </c>
      <c r="R115" s="14">
        <f t="shared" si="71"/>
        <v>0</v>
      </c>
      <c r="S115" s="20">
        <f t="shared" si="56"/>
        <v>0</v>
      </c>
      <c r="T115" s="14">
        <f t="shared" si="57"/>
        <v>0</v>
      </c>
      <c r="U115" s="4" t="str">
        <f t="shared" si="65"/>
        <v>J=</v>
      </c>
      <c r="V115" s="29">
        <f t="shared" si="66"/>
        <v>45345</v>
      </c>
      <c r="W115" s="3"/>
      <c r="X115" s="4"/>
      <c r="Y115" s="97"/>
      <c r="Z115" s="98"/>
      <c r="AA115" s="100"/>
      <c r="AB115" s="101"/>
      <c r="AC115" s="100"/>
      <c r="AD115" s="105"/>
      <c r="AE115" s="106"/>
      <c r="AF115" s="100"/>
      <c r="AG115" s="97"/>
      <c r="AH115" s="103"/>
      <c r="AI115" s="107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8">
        <f t="shared" si="58"/>
        <v>44266</v>
      </c>
      <c r="B116" s="15">
        <f t="shared" ca="1" si="67"/>
        <v>1034.809139</v>
      </c>
      <c r="C116" s="14">
        <f t="shared" si="59"/>
        <v>1000</v>
      </c>
      <c r="D116" s="13">
        <f ca="1">IF(A116&lt;$B$1,VLOOKUP(A116,[1]DI!$A$4:$B$15000,2,FALSE),0)</f>
        <v>1.9000000000000006E-2</v>
      </c>
      <c r="E116" s="14">
        <f t="shared" ca="1" si="68"/>
        <v>1.0000746899999999</v>
      </c>
      <c r="F116" s="14">
        <f ca="1">(TRUNC(PRODUCT($E$12:$E115),16))</f>
        <v>1.0052417951464001</v>
      </c>
      <c r="G116" s="14">
        <f t="shared" si="69"/>
        <v>1</v>
      </c>
      <c r="H116" s="14">
        <f t="shared" ca="1" si="70"/>
        <v>1.0052418000000001</v>
      </c>
      <c r="I116" s="13">
        <f t="shared" si="60"/>
        <v>0.11</v>
      </c>
      <c r="J116" s="29">
        <f t="shared" si="61"/>
        <v>44162</v>
      </c>
      <c r="K116" s="2">
        <f t="shared" si="62"/>
        <v>70</v>
      </c>
      <c r="L116" s="17">
        <f t="shared" si="63"/>
        <v>70</v>
      </c>
      <c r="M116" s="12">
        <f t="shared" si="54"/>
        <v>1.0294131609999999</v>
      </c>
      <c r="N116" s="12">
        <f t="shared" ca="1" si="55"/>
        <v>1.034809139</v>
      </c>
      <c r="O116" s="17">
        <f t="shared" si="64"/>
        <v>0</v>
      </c>
      <c r="P116" s="14">
        <f t="shared" ca="1" si="72"/>
        <v>34.809139000000002</v>
      </c>
      <c r="Q116" s="14">
        <f t="shared" si="73"/>
        <v>0</v>
      </c>
      <c r="R116" s="14">
        <f t="shared" si="71"/>
        <v>0</v>
      </c>
      <c r="S116" s="20">
        <f t="shared" si="56"/>
        <v>0</v>
      </c>
      <c r="T116" s="14">
        <f t="shared" si="57"/>
        <v>0</v>
      </c>
      <c r="U116" s="4" t="str">
        <f t="shared" si="65"/>
        <v>J=</v>
      </c>
      <c r="V116" s="29">
        <f t="shared" si="66"/>
        <v>45345</v>
      </c>
      <c r="W116" s="3"/>
      <c r="X116" s="4"/>
      <c r="Y116" s="97"/>
      <c r="Z116" s="98"/>
      <c r="AA116" s="100"/>
      <c r="AB116" s="101"/>
      <c r="AC116" s="100"/>
      <c r="AD116" s="105"/>
      <c r="AE116" s="106"/>
      <c r="AF116" s="100"/>
      <c r="AG116" s="97"/>
      <c r="AH116" s="103"/>
      <c r="AI116" s="107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8">
        <f t="shared" si="58"/>
        <v>44267</v>
      </c>
      <c r="B117" s="15">
        <f t="shared" ca="1" si="67"/>
        <v>1035.3150900000001</v>
      </c>
      <c r="C117" s="14">
        <f t="shared" si="59"/>
        <v>1000</v>
      </c>
      <c r="D117" s="13">
        <f ca="1">IF(A117&lt;$B$1,VLOOKUP(A117,[1]DI!$A$4:$B$15000,2,FALSE),0)</f>
        <v>1.9000000000000006E-2</v>
      </c>
      <c r="E117" s="14">
        <f t="shared" ca="1" si="68"/>
        <v>1.0000746899999999</v>
      </c>
      <c r="F117" s="14">
        <f ca="1">(TRUNC(PRODUCT($E$12:$E116),16))</f>
        <v>1.00531687665608</v>
      </c>
      <c r="G117" s="14">
        <f t="shared" si="69"/>
        <v>1</v>
      </c>
      <c r="H117" s="14">
        <f t="shared" ca="1" si="70"/>
        <v>1.0053168800000001</v>
      </c>
      <c r="I117" s="13">
        <f t="shared" si="60"/>
        <v>0.11</v>
      </c>
      <c r="J117" s="29">
        <f t="shared" si="61"/>
        <v>44162</v>
      </c>
      <c r="K117" s="2">
        <f t="shared" si="62"/>
        <v>71</v>
      </c>
      <c r="L117" s="17">
        <f t="shared" si="63"/>
        <v>71</v>
      </c>
      <c r="M117" s="12">
        <f t="shared" si="54"/>
        <v>1.0298395570000001</v>
      </c>
      <c r="N117" s="12">
        <f t="shared" ca="1" si="55"/>
        <v>1.0353150900000001</v>
      </c>
      <c r="O117" s="17">
        <f t="shared" si="64"/>
        <v>0</v>
      </c>
      <c r="P117" s="14">
        <f t="shared" ca="1" si="72"/>
        <v>35.315089999999998</v>
      </c>
      <c r="Q117" s="14">
        <f t="shared" si="73"/>
        <v>0</v>
      </c>
      <c r="R117" s="14">
        <f t="shared" si="71"/>
        <v>0</v>
      </c>
      <c r="S117" s="20">
        <f t="shared" si="56"/>
        <v>0</v>
      </c>
      <c r="T117" s="14">
        <f t="shared" si="57"/>
        <v>0</v>
      </c>
      <c r="U117" s="4" t="str">
        <f t="shared" si="65"/>
        <v>J=</v>
      </c>
      <c r="V117" s="29">
        <f t="shared" si="66"/>
        <v>45345</v>
      </c>
      <c r="W117" s="3"/>
      <c r="X117" s="4"/>
      <c r="Y117" s="97"/>
      <c r="Z117" s="98"/>
      <c r="AA117" s="100"/>
      <c r="AB117" s="101"/>
      <c r="AC117" s="100"/>
      <c r="AD117" s="105"/>
      <c r="AE117" s="106"/>
      <c r="AF117" s="100"/>
      <c r="AG117" s="97"/>
      <c r="AH117" s="103"/>
      <c r="AI117" s="107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8">
        <f t="shared" si="58"/>
        <v>44268</v>
      </c>
      <c r="B118" s="15">
        <f t="shared" ca="1" si="67"/>
        <v>1035.8212840000001</v>
      </c>
      <c r="C118" s="14">
        <f t="shared" si="59"/>
        <v>1000</v>
      </c>
      <c r="D118" s="13">
        <f ca="1">IF(A118&lt;$B$1,VLOOKUP(A118,[1]DI!$A$4:$B$15000,2,FALSE),0)</f>
        <v>0</v>
      </c>
      <c r="E118" s="14">
        <f t="shared" ca="1" si="68"/>
        <v>1</v>
      </c>
      <c r="F118" s="14">
        <f ca="1">(TRUNC(PRODUCT($E$12:$E117),16))</f>
        <v>1.0053919637736</v>
      </c>
      <c r="G118" s="14">
        <f t="shared" si="69"/>
        <v>1</v>
      </c>
      <c r="H118" s="14">
        <f t="shared" ca="1" si="70"/>
        <v>1.0053919600000001</v>
      </c>
      <c r="I118" s="13">
        <f t="shared" si="60"/>
        <v>0.11</v>
      </c>
      <c r="J118" s="29">
        <f t="shared" si="61"/>
        <v>44162</v>
      </c>
      <c r="K118" s="2">
        <f t="shared" si="62"/>
        <v>71</v>
      </c>
      <c r="L118" s="17">
        <f t="shared" si="63"/>
        <v>72</v>
      </c>
      <c r="M118" s="12">
        <f t="shared" si="54"/>
        <v>1.03026613</v>
      </c>
      <c r="N118" s="12">
        <f t="shared" ca="1" si="55"/>
        <v>1.0358212840000001</v>
      </c>
      <c r="O118" s="17">
        <f t="shared" si="64"/>
        <v>0</v>
      </c>
      <c r="P118" s="14">
        <f t="shared" ca="1" si="72"/>
        <v>35.821283999999999</v>
      </c>
      <c r="Q118" s="14">
        <f t="shared" si="73"/>
        <v>0</v>
      </c>
      <c r="R118" s="14">
        <f t="shared" si="71"/>
        <v>0</v>
      </c>
      <c r="S118" s="20">
        <f t="shared" si="56"/>
        <v>0</v>
      </c>
      <c r="T118" s="14">
        <f t="shared" si="57"/>
        <v>0</v>
      </c>
      <c r="U118" s="4" t="str">
        <f t="shared" si="65"/>
        <v>J=</v>
      </c>
      <c r="V118" s="29">
        <f t="shared" si="66"/>
        <v>45345</v>
      </c>
      <c r="W118" s="3"/>
      <c r="X118" s="4"/>
      <c r="Y118" s="97"/>
      <c r="Z118" s="98"/>
      <c r="AA118" s="100"/>
      <c r="AB118" s="101"/>
      <c r="AC118" s="100"/>
      <c r="AD118" s="105"/>
      <c r="AE118" s="106"/>
      <c r="AF118" s="100"/>
      <c r="AG118" s="97"/>
      <c r="AH118" s="103"/>
      <c r="AI118" s="107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8">
        <f t="shared" si="58"/>
        <v>44269</v>
      </c>
      <c r="B119" s="15">
        <f t="shared" ca="1" si="67"/>
        <v>1035.8212840000001</v>
      </c>
      <c r="C119" s="14">
        <f t="shared" si="59"/>
        <v>1000</v>
      </c>
      <c r="D119" s="13">
        <f ca="1">IF(A119&lt;$B$1,VLOOKUP(A119,[1]DI!$A$4:$B$15000,2,FALSE),0)</f>
        <v>0</v>
      </c>
      <c r="E119" s="14">
        <f t="shared" ca="1" si="68"/>
        <v>1</v>
      </c>
      <c r="F119" s="14">
        <f ca="1">(TRUNC(PRODUCT($E$12:$E118),16))</f>
        <v>1.0053919637736</v>
      </c>
      <c r="G119" s="14">
        <f t="shared" si="69"/>
        <v>1</v>
      </c>
      <c r="H119" s="14">
        <f t="shared" ca="1" si="70"/>
        <v>1.0053919600000001</v>
      </c>
      <c r="I119" s="13">
        <f t="shared" si="60"/>
        <v>0.11</v>
      </c>
      <c r="J119" s="29">
        <f t="shared" si="61"/>
        <v>44162</v>
      </c>
      <c r="K119" s="2">
        <f t="shared" si="62"/>
        <v>71</v>
      </c>
      <c r="L119" s="17">
        <f t="shared" si="63"/>
        <v>72</v>
      </c>
      <c r="M119" s="12">
        <f t="shared" si="54"/>
        <v>1.03026613</v>
      </c>
      <c r="N119" s="12">
        <f t="shared" ca="1" si="55"/>
        <v>1.0358212840000001</v>
      </c>
      <c r="O119" s="17">
        <f t="shared" si="64"/>
        <v>0</v>
      </c>
      <c r="P119" s="14">
        <f t="shared" ca="1" si="72"/>
        <v>35.821283999999999</v>
      </c>
      <c r="Q119" s="14">
        <f t="shared" si="73"/>
        <v>0</v>
      </c>
      <c r="R119" s="14">
        <f t="shared" si="71"/>
        <v>0</v>
      </c>
      <c r="S119" s="20">
        <f t="shared" si="56"/>
        <v>0</v>
      </c>
      <c r="T119" s="14">
        <f t="shared" si="57"/>
        <v>0</v>
      </c>
      <c r="U119" s="4" t="str">
        <f t="shared" si="65"/>
        <v>J=</v>
      </c>
      <c r="V119" s="29">
        <f t="shared" si="66"/>
        <v>45345</v>
      </c>
      <c r="W119" s="3"/>
      <c r="X119" s="4"/>
      <c r="Y119" s="97"/>
      <c r="Z119" s="98"/>
      <c r="AA119" s="100"/>
      <c r="AB119" s="101"/>
      <c r="AC119" s="100"/>
      <c r="AD119" s="105"/>
      <c r="AE119" s="106"/>
      <c r="AF119" s="100"/>
      <c r="AG119" s="97"/>
      <c r="AH119" s="103"/>
      <c r="AI119" s="107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8">
        <f t="shared" si="58"/>
        <v>44270</v>
      </c>
      <c r="B120" s="15">
        <f t="shared" ca="1" si="67"/>
        <v>1035.8212840000001</v>
      </c>
      <c r="C120" s="14">
        <f t="shared" si="59"/>
        <v>1000</v>
      </c>
      <c r="D120" s="13">
        <f ca="1">IF(A120&lt;$B$1,VLOOKUP(A120,[1]DI!$A$4:$B$15000,2,FALSE),0)</f>
        <v>1.9000000000000006E-2</v>
      </c>
      <c r="E120" s="14">
        <f t="shared" ca="1" si="68"/>
        <v>1.0000746899999999</v>
      </c>
      <c r="F120" s="14">
        <f ca="1">(TRUNC(PRODUCT($E$12:$E119),16))</f>
        <v>1.0053919637736</v>
      </c>
      <c r="G120" s="14">
        <f t="shared" si="69"/>
        <v>1</v>
      </c>
      <c r="H120" s="14">
        <f t="shared" ca="1" si="70"/>
        <v>1.0053919600000001</v>
      </c>
      <c r="I120" s="13">
        <f t="shared" si="60"/>
        <v>0.11</v>
      </c>
      <c r="J120" s="29">
        <f t="shared" si="61"/>
        <v>44162</v>
      </c>
      <c r="K120" s="2">
        <f t="shared" si="62"/>
        <v>72</v>
      </c>
      <c r="L120" s="17">
        <f t="shared" si="63"/>
        <v>72</v>
      </c>
      <c r="M120" s="12">
        <f t="shared" si="54"/>
        <v>1.03026613</v>
      </c>
      <c r="N120" s="12">
        <f t="shared" ca="1" si="55"/>
        <v>1.0358212840000001</v>
      </c>
      <c r="O120" s="17">
        <f t="shared" si="64"/>
        <v>0</v>
      </c>
      <c r="P120" s="14">
        <f t="shared" ca="1" si="72"/>
        <v>35.821283999999999</v>
      </c>
      <c r="Q120" s="14">
        <f t="shared" si="73"/>
        <v>0</v>
      </c>
      <c r="R120" s="14">
        <f t="shared" si="71"/>
        <v>0</v>
      </c>
      <c r="S120" s="20">
        <f t="shared" si="56"/>
        <v>0</v>
      </c>
      <c r="T120" s="14">
        <f t="shared" si="57"/>
        <v>0</v>
      </c>
      <c r="U120" s="4" t="str">
        <f t="shared" si="65"/>
        <v>J=</v>
      </c>
      <c r="V120" s="29">
        <f t="shared" si="66"/>
        <v>45345</v>
      </c>
      <c r="W120" s="3"/>
      <c r="X120" s="4"/>
      <c r="Y120" s="97"/>
      <c r="Z120" s="98"/>
      <c r="AA120" s="100"/>
      <c r="AB120" s="101"/>
      <c r="AC120" s="100"/>
      <c r="AD120" s="105"/>
      <c r="AE120" s="106"/>
      <c r="AF120" s="100"/>
      <c r="AG120" s="97"/>
      <c r="AH120" s="103"/>
      <c r="AI120" s="107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8">
        <f t="shared" si="58"/>
        <v>44271</v>
      </c>
      <c r="B121" s="15">
        <f t="shared" ca="1" si="67"/>
        <v>1036.3277390000001</v>
      </c>
      <c r="C121" s="14">
        <f t="shared" si="59"/>
        <v>1000</v>
      </c>
      <c r="D121" s="13">
        <f ca="1">IF(A121&lt;$B$1,VLOOKUP(A121,[1]DI!$A$4:$B$15000,2,FALSE),0)</f>
        <v>1.9000000000000006E-2</v>
      </c>
      <c r="E121" s="14">
        <f t="shared" ca="1" si="68"/>
        <v>1.0000746899999999</v>
      </c>
      <c r="F121" s="14">
        <f ca="1">(TRUNC(PRODUCT($E$12:$E120),16))</f>
        <v>1.00546705649937</v>
      </c>
      <c r="G121" s="14">
        <f t="shared" si="69"/>
        <v>1</v>
      </c>
      <c r="H121" s="14">
        <f t="shared" ca="1" si="70"/>
        <v>1.00546706</v>
      </c>
      <c r="I121" s="13">
        <f t="shared" si="60"/>
        <v>0.11</v>
      </c>
      <c r="J121" s="29">
        <f t="shared" si="61"/>
        <v>44162</v>
      </c>
      <c r="K121" s="2">
        <f t="shared" si="62"/>
        <v>73</v>
      </c>
      <c r="L121" s="17">
        <f t="shared" si="63"/>
        <v>73</v>
      </c>
      <c r="M121" s="12">
        <f t="shared" si="54"/>
        <v>1.0306928790000001</v>
      </c>
      <c r="N121" s="12">
        <f t="shared" ca="1" si="55"/>
        <v>1.0363277390000001</v>
      </c>
      <c r="O121" s="17">
        <f t="shared" si="64"/>
        <v>0</v>
      </c>
      <c r="P121" s="14">
        <f t="shared" ca="1" si="72"/>
        <v>36.327739000000001</v>
      </c>
      <c r="Q121" s="14">
        <f t="shared" si="73"/>
        <v>0</v>
      </c>
      <c r="R121" s="14">
        <f t="shared" si="71"/>
        <v>0</v>
      </c>
      <c r="S121" s="20">
        <f t="shared" si="56"/>
        <v>0</v>
      </c>
      <c r="T121" s="14">
        <f t="shared" si="57"/>
        <v>0</v>
      </c>
      <c r="U121" s="4" t="str">
        <f t="shared" si="65"/>
        <v>J=</v>
      </c>
      <c r="V121" s="29">
        <f t="shared" si="66"/>
        <v>45345</v>
      </c>
      <c r="W121" s="3"/>
      <c r="X121" s="4"/>
      <c r="Y121" s="97"/>
      <c r="Z121" s="98"/>
      <c r="AA121" s="100"/>
      <c r="AB121" s="101"/>
      <c r="AC121" s="100"/>
      <c r="AD121" s="105"/>
      <c r="AE121" s="106"/>
      <c r="AF121" s="100"/>
      <c r="AG121" s="97"/>
      <c r="AH121" s="103"/>
      <c r="AI121" s="107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8">
        <f t="shared" si="58"/>
        <v>44272</v>
      </c>
      <c r="B122" s="15">
        <f t="shared" ca="1" si="67"/>
        <v>1036.8344259999999</v>
      </c>
      <c r="C122" s="14">
        <f t="shared" si="59"/>
        <v>1000</v>
      </c>
      <c r="D122" s="13">
        <f ca="1">IF(A122&lt;$B$1,VLOOKUP(A122,[1]DI!$A$4:$B$15000,2,FALSE),0)</f>
        <v>1.9000000000000006E-2</v>
      </c>
      <c r="E122" s="14">
        <f t="shared" ca="1" si="68"/>
        <v>1.0000746899999999</v>
      </c>
      <c r="F122" s="14">
        <f ca="1">(TRUNC(PRODUCT($E$12:$E121),16))</f>
        <v>1.0055421548338199</v>
      </c>
      <c r="G122" s="14">
        <f t="shared" si="69"/>
        <v>1</v>
      </c>
      <c r="H122" s="14">
        <f t="shared" ca="1" si="70"/>
        <v>1.0055421499999999</v>
      </c>
      <c r="I122" s="13">
        <f t="shared" si="60"/>
        <v>0.11</v>
      </c>
      <c r="J122" s="29">
        <f t="shared" si="61"/>
        <v>44162</v>
      </c>
      <c r="K122" s="2">
        <f t="shared" si="62"/>
        <v>74</v>
      </c>
      <c r="L122" s="17">
        <f t="shared" si="63"/>
        <v>74</v>
      </c>
      <c r="M122" s="12">
        <f t="shared" si="54"/>
        <v>1.0311198049999999</v>
      </c>
      <c r="N122" s="12">
        <f t="shared" ca="1" si="55"/>
        <v>1.036834426</v>
      </c>
      <c r="O122" s="17">
        <f t="shared" si="64"/>
        <v>0</v>
      </c>
      <c r="P122" s="14">
        <f t="shared" ca="1" si="72"/>
        <v>36.834426000000001</v>
      </c>
      <c r="Q122" s="14">
        <f t="shared" si="73"/>
        <v>0</v>
      </c>
      <c r="R122" s="14">
        <f t="shared" si="71"/>
        <v>0</v>
      </c>
      <c r="S122" s="20">
        <f t="shared" si="56"/>
        <v>0</v>
      </c>
      <c r="T122" s="14">
        <f t="shared" si="57"/>
        <v>0</v>
      </c>
      <c r="U122" s="4" t="str">
        <f t="shared" si="65"/>
        <v>J=</v>
      </c>
      <c r="V122" s="29">
        <f t="shared" si="66"/>
        <v>45345</v>
      </c>
      <c r="W122" s="3"/>
      <c r="X122" s="4"/>
      <c r="Y122" s="97"/>
      <c r="Z122" s="98"/>
      <c r="AA122" s="100"/>
      <c r="AB122" s="101"/>
      <c r="AC122" s="100"/>
      <c r="AD122" s="105"/>
      <c r="AE122" s="106"/>
      <c r="AF122" s="100"/>
      <c r="AG122" s="97"/>
      <c r="AH122" s="103"/>
      <c r="AI122" s="107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8">
        <f t="shared" si="58"/>
        <v>44273</v>
      </c>
      <c r="B123" s="15">
        <f t="shared" ca="1" si="67"/>
        <v>1037.341375</v>
      </c>
      <c r="C123" s="14">
        <f t="shared" si="59"/>
        <v>1000</v>
      </c>
      <c r="D123" s="13">
        <f ca="1">IF(A123&lt;$B$1,VLOOKUP(A123,[1]DI!$A$4:$B$15000,2,FALSE),0)</f>
        <v>2.6499999999999999E-2</v>
      </c>
      <c r="E123" s="14">
        <f t="shared" ca="1" si="68"/>
        <v>1.00010379</v>
      </c>
      <c r="F123" s="14">
        <f ca="1">(TRUNC(PRODUCT($E$12:$E122),16))</f>
        <v>1.00561725877737</v>
      </c>
      <c r="G123" s="14">
        <f t="shared" si="69"/>
        <v>1</v>
      </c>
      <c r="H123" s="14">
        <f t="shared" ca="1" si="70"/>
        <v>1.00561726</v>
      </c>
      <c r="I123" s="13">
        <f t="shared" si="60"/>
        <v>0.11</v>
      </c>
      <c r="J123" s="29">
        <f t="shared" si="61"/>
        <v>44162</v>
      </c>
      <c r="K123" s="2">
        <f t="shared" si="62"/>
        <v>75</v>
      </c>
      <c r="L123" s="17">
        <f t="shared" si="63"/>
        <v>75</v>
      </c>
      <c r="M123" s="12">
        <f t="shared" si="54"/>
        <v>1.0315469079999999</v>
      </c>
      <c r="N123" s="12">
        <f t="shared" ca="1" si="55"/>
        <v>1.037341375</v>
      </c>
      <c r="O123" s="17">
        <f t="shared" si="64"/>
        <v>0</v>
      </c>
      <c r="P123" s="14">
        <f t="shared" ca="1" si="72"/>
        <v>37.341374999999999</v>
      </c>
      <c r="Q123" s="14">
        <f t="shared" si="73"/>
        <v>0</v>
      </c>
      <c r="R123" s="14">
        <f t="shared" si="71"/>
        <v>0</v>
      </c>
      <c r="S123" s="20">
        <f t="shared" si="56"/>
        <v>0</v>
      </c>
      <c r="T123" s="14">
        <f t="shared" si="57"/>
        <v>0</v>
      </c>
      <c r="U123" s="4" t="str">
        <f t="shared" si="65"/>
        <v>J=</v>
      </c>
      <c r="V123" s="29">
        <f t="shared" si="66"/>
        <v>45345</v>
      </c>
      <c r="W123" s="3"/>
      <c r="X123" s="4"/>
      <c r="Y123" s="97"/>
      <c r="Z123" s="98"/>
      <c r="AA123" s="100"/>
      <c r="AB123" s="101"/>
      <c r="AC123" s="100"/>
      <c r="AD123" s="105"/>
      <c r="AE123" s="106"/>
      <c r="AF123" s="100"/>
      <c r="AG123" s="97"/>
      <c r="AH123" s="103"/>
      <c r="AI123" s="107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8">
        <f t="shared" si="58"/>
        <v>44274</v>
      </c>
      <c r="B124" s="15">
        <f t="shared" ca="1" si="67"/>
        <v>1037.8787620000001</v>
      </c>
      <c r="C124" s="14">
        <f t="shared" si="59"/>
        <v>1000</v>
      </c>
      <c r="D124" s="13">
        <f ca="1">IF(A124&lt;$B$1,VLOOKUP(A124,[1]DI!$A$4:$B$15000,2,FALSE),0)</f>
        <v>2.6499999999999999E-2</v>
      </c>
      <c r="E124" s="14">
        <f t="shared" ca="1" si="68"/>
        <v>1.00010379</v>
      </c>
      <c r="F124" s="14">
        <f ca="1">(TRUNC(PRODUCT($E$12:$E123),16))</f>
        <v>1.0057216317926501</v>
      </c>
      <c r="G124" s="14">
        <f t="shared" si="69"/>
        <v>1</v>
      </c>
      <c r="H124" s="14">
        <f t="shared" ca="1" si="70"/>
        <v>1.00572163</v>
      </c>
      <c r="I124" s="13">
        <f t="shared" si="60"/>
        <v>0.11</v>
      </c>
      <c r="J124" s="29">
        <f t="shared" si="61"/>
        <v>44162</v>
      </c>
      <c r="K124" s="2">
        <f t="shared" si="62"/>
        <v>76</v>
      </c>
      <c r="L124" s="17">
        <f t="shared" si="63"/>
        <v>76</v>
      </c>
      <c r="M124" s="12">
        <f t="shared" si="54"/>
        <v>1.031974188</v>
      </c>
      <c r="N124" s="12">
        <f t="shared" ca="1" si="55"/>
        <v>1.0378787620000001</v>
      </c>
      <c r="O124" s="17">
        <f t="shared" si="64"/>
        <v>0</v>
      </c>
      <c r="P124" s="14">
        <f t="shared" ca="1" si="72"/>
        <v>37.878762000000002</v>
      </c>
      <c r="Q124" s="14">
        <f t="shared" si="73"/>
        <v>0</v>
      </c>
      <c r="R124" s="14">
        <f t="shared" si="71"/>
        <v>0</v>
      </c>
      <c r="S124" s="20">
        <f t="shared" si="56"/>
        <v>0</v>
      </c>
      <c r="T124" s="14">
        <f t="shared" si="57"/>
        <v>0</v>
      </c>
      <c r="U124" s="4" t="str">
        <f t="shared" si="65"/>
        <v>J=</v>
      </c>
      <c r="V124" s="29">
        <f t="shared" si="66"/>
        <v>45345</v>
      </c>
      <c r="W124" s="3"/>
      <c r="X124" s="4"/>
      <c r="Y124" s="97"/>
      <c r="Z124" s="98"/>
      <c r="AA124" s="100"/>
      <c r="AB124" s="101"/>
      <c r="AC124" s="100"/>
      <c r="AD124" s="105"/>
      <c r="AE124" s="106"/>
      <c r="AF124" s="100"/>
      <c r="AG124" s="97"/>
      <c r="AH124" s="103"/>
      <c r="AI124" s="107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8">
        <f t="shared" si="58"/>
        <v>44275</v>
      </c>
      <c r="B125" s="15">
        <f t="shared" ca="1" si="67"/>
        <v>1038.416438</v>
      </c>
      <c r="C125" s="14">
        <f t="shared" si="59"/>
        <v>1000</v>
      </c>
      <c r="D125" s="13">
        <f ca="1">IF(A125&lt;$B$1,VLOOKUP(A125,[1]DI!$A$4:$B$15000,2,FALSE),0)</f>
        <v>0</v>
      </c>
      <c r="E125" s="14">
        <f t="shared" ca="1" si="68"/>
        <v>1</v>
      </c>
      <c r="F125" s="14">
        <f ca="1">(TRUNC(PRODUCT($E$12:$E124),16))</f>
        <v>1.0058260156408201</v>
      </c>
      <c r="G125" s="14">
        <f t="shared" si="69"/>
        <v>1</v>
      </c>
      <c r="H125" s="14">
        <f t="shared" ca="1" si="70"/>
        <v>1.00582602</v>
      </c>
      <c r="I125" s="13">
        <f t="shared" si="60"/>
        <v>0.11</v>
      </c>
      <c r="J125" s="29">
        <f t="shared" si="61"/>
        <v>44162</v>
      </c>
      <c r="K125" s="2">
        <f t="shared" si="62"/>
        <v>76</v>
      </c>
      <c r="L125" s="17">
        <f t="shared" si="63"/>
        <v>77</v>
      </c>
      <c r="M125" s="12">
        <f t="shared" si="54"/>
        <v>1.032401645</v>
      </c>
      <c r="N125" s="12">
        <f t="shared" ca="1" si="55"/>
        <v>1.0384164380000001</v>
      </c>
      <c r="O125" s="17">
        <f t="shared" si="64"/>
        <v>0</v>
      </c>
      <c r="P125" s="14">
        <f t="shared" ca="1" si="72"/>
        <v>38.416437999999999</v>
      </c>
      <c r="Q125" s="14">
        <f t="shared" si="73"/>
        <v>0</v>
      </c>
      <c r="R125" s="14">
        <f t="shared" si="71"/>
        <v>0</v>
      </c>
      <c r="S125" s="20">
        <f t="shared" si="56"/>
        <v>0</v>
      </c>
      <c r="T125" s="14">
        <f t="shared" si="57"/>
        <v>0</v>
      </c>
      <c r="U125" s="4" t="str">
        <f t="shared" si="65"/>
        <v>J=</v>
      </c>
      <c r="V125" s="29">
        <f t="shared" si="66"/>
        <v>45345</v>
      </c>
      <c r="W125" s="3"/>
      <c r="X125" s="4"/>
      <c r="Y125" s="97"/>
      <c r="Z125" s="98"/>
      <c r="AA125" s="100"/>
      <c r="AB125" s="101"/>
      <c r="AC125" s="100"/>
      <c r="AD125" s="105"/>
      <c r="AE125" s="106"/>
      <c r="AF125" s="100"/>
      <c r="AG125" s="97"/>
      <c r="AH125" s="103"/>
      <c r="AI125" s="107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8">
        <f t="shared" si="58"/>
        <v>44276</v>
      </c>
      <c r="B126" s="15">
        <f t="shared" ca="1" si="67"/>
        <v>1038.416438</v>
      </c>
      <c r="C126" s="14">
        <f t="shared" si="59"/>
        <v>1000</v>
      </c>
      <c r="D126" s="13">
        <f ca="1">IF(A126&lt;$B$1,VLOOKUP(A126,[1]DI!$A$4:$B$15000,2,FALSE),0)</f>
        <v>0</v>
      </c>
      <c r="E126" s="14">
        <f t="shared" ca="1" si="68"/>
        <v>1</v>
      </c>
      <c r="F126" s="14">
        <f ca="1">(TRUNC(PRODUCT($E$12:$E125),16))</f>
        <v>1.0058260156408201</v>
      </c>
      <c r="G126" s="14">
        <f t="shared" si="69"/>
        <v>1</v>
      </c>
      <c r="H126" s="14">
        <f t="shared" ca="1" si="70"/>
        <v>1.00582602</v>
      </c>
      <c r="I126" s="13">
        <f t="shared" si="60"/>
        <v>0.11</v>
      </c>
      <c r="J126" s="29">
        <f t="shared" si="61"/>
        <v>44162</v>
      </c>
      <c r="K126" s="2">
        <f t="shared" si="62"/>
        <v>76</v>
      </c>
      <c r="L126" s="17">
        <f t="shared" si="63"/>
        <v>77</v>
      </c>
      <c r="M126" s="12">
        <f t="shared" si="54"/>
        <v>1.032401645</v>
      </c>
      <c r="N126" s="12">
        <f t="shared" ca="1" si="55"/>
        <v>1.0384164380000001</v>
      </c>
      <c r="O126" s="17">
        <f t="shared" si="64"/>
        <v>0</v>
      </c>
      <c r="P126" s="14">
        <f t="shared" ca="1" si="72"/>
        <v>38.416437999999999</v>
      </c>
      <c r="Q126" s="14">
        <f t="shared" si="73"/>
        <v>0</v>
      </c>
      <c r="R126" s="14">
        <f t="shared" si="71"/>
        <v>0</v>
      </c>
      <c r="S126" s="20">
        <f t="shared" si="56"/>
        <v>0</v>
      </c>
      <c r="T126" s="14">
        <f t="shared" si="57"/>
        <v>0</v>
      </c>
      <c r="U126" s="4" t="str">
        <f t="shared" si="65"/>
        <v>J=</v>
      </c>
      <c r="V126" s="29">
        <f t="shared" si="66"/>
        <v>45345</v>
      </c>
      <c r="W126" s="3"/>
      <c r="X126" s="4"/>
      <c r="Y126" s="97"/>
      <c r="Z126" s="98"/>
      <c r="AA126" s="100"/>
      <c r="AB126" s="101"/>
      <c r="AC126" s="100"/>
      <c r="AD126" s="105"/>
      <c r="AE126" s="106"/>
      <c r="AF126" s="100"/>
      <c r="AG126" s="97"/>
      <c r="AH126" s="103"/>
      <c r="AI126" s="107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8">
        <f t="shared" si="58"/>
        <v>44277</v>
      </c>
      <c r="B127" s="15">
        <f t="shared" ca="1" si="67"/>
        <v>1038.416438</v>
      </c>
      <c r="C127" s="14">
        <f t="shared" si="59"/>
        <v>1000</v>
      </c>
      <c r="D127" s="13">
        <f ca="1">IF(A127&lt;$B$1,VLOOKUP(A127,[1]DI!$A$4:$B$15000,2,FALSE),0)</f>
        <v>2.6499999999999999E-2</v>
      </c>
      <c r="E127" s="14">
        <f t="shared" ca="1" si="68"/>
        <v>1.00010379</v>
      </c>
      <c r="F127" s="14">
        <f ca="1">(TRUNC(PRODUCT($E$12:$E126),16))</f>
        <v>1.0058260156408201</v>
      </c>
      <c r="G127" s="14">
        <f t="shared" si="69"/>
        <v>1</v>
      </c>
      <c r="H127" s="14">
        <f t="shared" ca="1" si="70"/>
        <v>1.00582602</v>
      </c>
      <c r="I127" s="13">
        <f t="shared" si="60"/>
        <v>0.11</v>
      </c>
      <c r="J127" s="29">
        <f t="shared" si="61"/>
        <v>44162</v>
      </c>
      <c r="K127" s="2">
        <f t="shared" si="62"/>
        <v>77</v>
      </c>
      <c r="L127" s="17">
        <f t="shared" si="63"/>
        <v>77</v>
      </c>
      <c r="M127" s="12">
        <f t="shared" si="54"/>
        <v>1.032401645</v>
      </c>
      <c r="N127" s="12">
        <f t="shared" ca="1" si="55"/>
        <v>1.0384164380000001</v>
      </c>
      <c r="O127" s="17">
        <f t="shared" si="64"/>
        <v>0</v>
      </c>
      <c r="P127" s="14">
        <f t="shared" ca="1" si="72"/>
        <v>38.416437999999999</v>
      </c>
      <c r="Q127" s="14">
        <f t="shared" si="73"/>
        <v>0</v>
      </c>
      <c r="R127" s="14">
        <f t="shared" si="71"/>
        <v>0</v>
      </c>
      <c r="S127" s="20">
        <f t="shared" si="56"/>
        <v>0</v>
      </c>
      <c r="T127" s="14">
        <f t="shared" si="57"/>
        <v>0</v>
      </c>
      <c r="U127" s="4" t="str">
        <f t="shared" si="65"/>
        <v>J=</v>
      </c>
      <c r="V127" s="29">
        <f t="shared" si="66"/>
        <v>45345</v>
      </c>
      <c r="W127" s="3"/>
      <c r="X127" s="4"/>
      <c r="Y127" s="97"/>
      <c r="Z127" s="98"/>
      <c r="AA127" s="100"/>
      <c r="AB127" s="101"/>
      <c r="AC127" s="100"/>
      <c r="AD127" s="105"/>
      <c r="AE127" s="106"/>
      <c r="AF127" s="100"/>
      <c r="AG127" s="97"/>
      <c r="AH127" s="103"/>
      <c r="AI127" s="107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8">
        <f t="shared" si="58"/>
        <v>44278</v>
      </c>
      <c r="B128" s="15">
        <f t="shared" ca="1" si="67"/>
        <v>1038.9543799999999</v>
      </c>
      <c r="C128" s="14">
        <f t="shared" si="59"/>
        <v>1000</v>
      </c>
      <c r="D128" s="13">
        <f ca="1">IF(A128&lt;$B$1,VLOOKUP(A128,[1]DI!$A$4:$B$15000,2,FALSE),0)</f>
        <v>2.6499999999999999E-2</v>
      </c>
      <c r="E128" s="14">
        <f t="shared" ca="1" si="68"/>
        <v>1.00010379</v>
      </c>
      <c r="F128" s="14">
        <f ca="1">(TRUNC(PRODUCT($E$12:$E127),16))</f>
        <v>1.00593041032298</v>
      </c>
      <c r="G128" s="14">
        <f t="shared" si="69"/>
        <v>1</v>
      </c>
      <c r="H128" s="14">
        <f t="shared" ca="1" si="70"/>
        <v>1.0059304099999999</v>
      </c>
      <c r="I128" s="13">
        <f t="shared" si="60"/>
        <v>0.11</v>
      </c>
      <c r="J128" s="29">
        <f t="shared" si="61"/>
        <v>44162</v>
      </c>
      <c r="K128" s="2">
        <f t="shared" si="62"/>
        <v>78</v>
      </c>
      <c r="L128" s="17">
        <f t="shared" si="63"/>
        <v>78</v>
      </c>
      <c r="M128" s="12">
        <f t="shared" si="54"/>
        <v>1.032829279</v>
      </c>
      <c r="N128" s="12">
        <f t="shared" ca="1" si="55"/>
        <v>1.0389543800000001</v>
      </c>
      <c r="O128" s="17">
        <f t="shared" si="64"/>
        <v>0</v>
      </c>
      <c r="P128" s="14">
        <f t="shared" ca="1" si="72"/>
        <v>38.95438</v>
      </c>
      <c r="Q128" s="14">
        <f t="shared" si="73"/>
        <v>0</v>
      </c>
      <c r="R128" s="14">
        <f t="shared" si="71"/>
        <v>0</v>
      </c>
      <c r="S128" s="20">
        <f t="shared" si="56"/>
        <v>0</v>
      </c>
      <c r="T128" s="14">
        <f t="shared" si="57"/>
        <v>0</v>
      </c>
      <c r="U128" s="4" t="str">
        <f t="shared" si="65"/>
        <v>J=</v>
      </c>
      <c r="V128" s="29">
        <f t="shared" si="66"/>
        <v>45345</v>
      </c>
      <c r="W128" s="3"/>
      <c r="X128" s="4"/>
      <c r="Y128" s="97"/>
      <c r="Z128" s="98"/>
      <c r="AA128" s="100"/>
      <c r="AB128" s="101"/>
      <c r="AC128" s="100"/>
      <c r="AD128" s="105"/>
      <c r="AE128" s="106"/>
      <c r="AF128" s="100"/>
      <c r="AG128" s="97"/>
      <c r="AH128" s="103"/>
      <c r="AI128" s="107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8">
        <f t="shared" si="58"/>
        <v>44279</v>
      </c>
      <c r="B129" s="15">
        <f t="shared" ca="1" si="67"/>
        <v>1039.4926109999999</v>
      </c>
      <c r="C129" s="14">
        <f t="shared" si="59"/>
        <v>1000</v>
      </c>
      <c r="D129" s="13">
        <f ca="1">IF(A129&lt;$B$1,VLOOKUP(A129,[1]DI!$A$4:$B$15000,2,FALSE),0)</f>
        <v>2.6499999999999999E-2</v>
      </c>
      <c r="E129" s="14">
        <f t="shared" ca="1" si="68"/>
        <v>1.00010379</v>
      </c>
      <c r="F129" s="14">
        <f ca="1">(TRUNC(PRODUCT($E$12:$E128),16))</f>
        <v>1.0060348158402701</v>
      </c>
      <c r="G129" s="14">
        <f t="shared" si="69"/>
        <v>1</v>
      </c>
      <c r="H129" s="14">
        <f t="shared" ca="1" si="70"/>
        <v>1.00603482</v>
      </c>
      <c r="I129" s="13">
        <f t="shared" si="60"/>
        <v>0.11</v>
      </c>
      <c r="J129" s="29">
        <f t="shared" si="61"/>
        <v>44162</v>
      </c>
      <c r="K129" s="2">
        <f t="shared" si="62"/>
        <v>79</v>
      </c>
      <c r="L129" s="17">
        <f t="shared" si="63"/>
        <v>79</v>
      </c>
      <c r="M129" s="12">
        <f t="shared" si="54"/>
        <v>1.03325709</v>
      </c>
      <c r="N129" s="12">
        <f t="shared" ca="1" si="55"/>
        <v>1.039492611</v>
      </c>
      <c r="O129" s="17">
        <f t="shared" si="64"/>
        <v>0</v>
      </c>
      <c r="P129" s="14">
        <f t="shared" ca="1" si="72"/>
        <v>39.492610999999997</v>
      </c>
      <c r="Q129" s="14">
        <f t="shared" si="73"/>
        <v>0</v>
      </c>
      <c r="R129" s="14">
        <f t="shared" si="71"/>
        <v>0</v>
      </c>
      <c r="S129" s="20">
        <f t="shared" si="56"/>
        <v>0</v>
      </c>
      <c r="T129" s="14">
        <f t="shared" si="57"/>
        <v>0</v>
      </c>
      <c r="U129" s="4" t="str">
        <f t="shared" si="65"/>
        <v>J=</v>
      </c>
      <c r="V129" s="29">
        <f t="shared" si="66"/>
        <v>45345</v>
      </c>
      <c r="W129" s="3"/>
      <c r="X129" s="4"/>
      <c r="Y129" s="97"/>
      <c r="Z129" s="98"/>
      <c r="AA129" s="100"/>
      <c r="AB129" s="101"/>
      <c r="AC129" s="100"/>
      <c r="AD129" s="105"/>
      <c r="AE129" s="106"/>
      <c r="AF129" s="100"/>
      <c r="AG129" s="97"/>
      <c r="AH129" s="103"/>
      <c r="AI129" s="107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8">
        <f t="shared" si="58"/>
        <v>44280</v>
      </c>
      <c r="B130" s="15">
        <f t="shared" ca="1" si="67"/>
        <v>1040.031109</v>
      </c>
      <c r="C130" s="14">
        <f t="shared" si="59"/>
        <v>1000</v>
      </c>
      <c r="D130" s="13">
        <f ca="1">IF(A130&lt;$B$1,VLOOKUP(A130,[1]DI!$A$4:$B$15000,2,FALSE),0)</f>
        <v>2.6499999999999999E-2</v>
      </c>
      <c r="E130" s="14">
        <f t="shared" ca="1" si="68"/>
        <v>1.00010379</v>
      </c>
      <c r="F130" s="14">
        <f ca="1">(TRUNC(PRODUCT($E$12:$E129),16))</f>
        <v>1.0061392321938001</v>
      </c>
      <c r="G130" s="14">
        <f t="shared" si="69"/>
        <v>1</v>
      </c>
      <c r="H130" s="14">
        <f t="shared" ca="1" si="70"/>
        <v>1.0061392300000001</v>
      </c>
      <c r="I130" s="13">
        <f t="shared" si="60"/>
        <v>0.11</v>
      </c>
      <c r="J130" s="29">
        <f t="shared" si="61"/>
        <v>44162</v>
      </c>
      <c r="K130" s="2">
        <f t="shared" si="62"/>
        <v>80</v>
      </c>
      <c r="L130" s="17">
        <f t="shared" si="63"/>
        <v>80</v>
      </c>
      <c r="M130" s="12">
        <f t="shared" si="54"/>
        <v>1.0336850790000001</v>
      </c>
      <c r="N130" s="12">
        <f t="shared" ca="1" si="55"/>
        <v>1.0400311090000001</v>
      </c>
      <c r="O130" s="17">
        <f t="shared" si="64"/>
        <v>0</v>
      </c>
      <c r="P130" s="14">
        <f t="shared" ca="1" si="72"/>
        <v>40.031109000000001</v>
      </c>
      <c r="Q130" s="14">
        <f t="shared" si="73"/>
        <v>0</v>
      </c>
      <c r="R130" s="14">
        <f t="shared" si="71"/>
        <v>0</v>
      </c>
      <c r="S130" s="20">
        <f t="shared" si="56"/>
        <v>0</v>
      </c>
      <c r="T130" s="14">
        <f t="shared" si="57"/>
        <v>0</v>
      </c>
      <c r="U130" s="4" t="str">
        <f t="shared" si="65"/>
        <v>J=</v>
      </c>
      <c r="V130" s="29">
        <f t="shared" si="66"/>
        <v>45345</v>
      </c>
      <c r="W130" s="3"/>
      <c r="X130" s="4"/>
      <c r="Y130" s="97"/>
      <c r="Z130" s="98"/>
      <c r="AA130" s="100"/>
      <c r="AB130" s="101"/>
      <c r="AC130" s="100"/>
      <c r="AD130" s="105"/>
      <c r="AE130" s="106"/>
      <c r="AF130" s="100"/>
      <c r="AG130" s="97"/>
      <c r="AH130" s="103"/>
      <c r="AI130" s="107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8">
        <f t="shared" si="58"/>
        <v>44281</v>
      </c>
      <c r="B131" s="15">
        <f t="shared" ca="1" si="67"/>
        <v>1040.5698950000001</v>
      </c>
      <c r="C131" s="14">
        <f t="shared" si="59"/>
        <v>1000</v>
      </c>
      <c r="D131" s="13">
        <f ca="1">IF(A131&lt;$B$1,VLOOKUP(A131,[1]DI!$A$4:$B$15000,2,FALSE),0)</f>
        <v>2.6499999999999999E-2</v>
      </c>
      <c r="E131" s="14">
        <f t="shared" ca="1" si="68"/>
        <v>1.00010379</v>
      </c>
      <c r="F131" s="14">
        <f ca="1">(TRUNC(PRODUCT($E$12:$E130),16))</f>
        <v>1.0062436593847099</v>
      </c>
      <c r="G131" s="14">
        <f t="shared" si="69"/>
        <v>1</v>
      </c>
      <c r="H131" s="14">
        <f t="shared" ca="1" si="70"/>
        <v>1.00624366</v>
      </c>
      <c r="I131" s="13">
        <f t="shared" si="60"/>
        <v>0.11</v>
      </c>
      <c r="J131" s="29">
        <f t="shared" si="61"/>
        <v>44162</v>
      </c>
      <c r="K131" s="2">
        <f t="shared" si="62"/>
        <v>81</v>
      </c>
      <c r="L131" s="17">
        <f t="shared" si="63"/>
        <v>81</v>
      </c>
      <c r="M131" s="12">
        <f t="shared" si="54"/>
        <v>1.034113244</v>
      </c>
      <c r="N131" s="12">
        <f t="shared" ca="1" si="55"/>
        <v>1.040569895</v>
      </c>
      <c r="O131" s="17">
        <f t="shared" si="64"/>
        <v>0</v>
      </c>
      <c r="P131" s="14">
        <f t="shared" ca="1" si="72"/>
        <v>40.569895000000002</v>
      </c>
      <c r="Q131" s="14">
        <f t="shared" si="73"/>
        <v>0</v>
      </c>
      <c r="R131" s="14">
        <f t="shared" si="71"/>
        <v>0</v>
      </c>
      <c r="S131" s="20">
        <f t="shared" si="56"/>
        <v>0</v>
      </c>
      <c r="T131" s="14">
        <f t="shared" si="57"/>
        <v>0</v>
      </c>
      <c r="U131" s="4" t="str">
        <f t="shared" si="65"/>
        <v>J=</v>
      </c>
      <c r="V131" s="29">
        <f t="shared" si="66"/>
        <v>45345</v>
      </c>
      <c r="W131" s="3"/>
      <c r="X131" s="4"/>
      <c r="Y131" s="97"/>
      <c r="Z131" s="98"/>
      <c r="AA131" s="100"/>
      <c r="AB131" s="101"/>
      <c r="AC131" s="100"/>
      <c r="AD131" s="105"/>
      <c r="AE131" s="106"/>
      <c r="AF131" s="100"/>
      <c r="AG131" s="97"/>
      <c r="AH131" s="103"/>
      <c r="AI131" s="107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8">
        <f t="shared" si="58"/>
        <v>44282</v>
      </c>
      <c r="B132" s="15">
        <f t="shared" ca="1" si="67"/>
        <v>1041.10896</v>
      </c>
      <c r="C132" s="14">
        <f t="shared" si="59"/>
        <v>1000</v>
      </c>
      <c r="D132" s="13">
        <f ca="1">IF(A132&lt;$B$1,VLOOKUP(A132,[1]DI!$A$4:$B$15000,2,FALSE),0)</f>
        <v>0</v>
      </c>
      <c r="E132" s="14">
        <f t="shared" ca="1" si="68"/>
        <v>1</v>
      </c>
      <c r="F132" s="14">
        <f ca="1">(TRUNC(PRODUCT($E$12:$E131),16))</f>
        <v>1.0063480974141199</v>
      </c>
      <c r="G132" s="14">
        <f t="shared" si="69"/>
        <v>1</v>
      </c>
      <c r="H132" s="14">
        <f t="shared" ca="1" si="70"/>
        <v>1.0063481000000001</v>
      </c>
      <c r="I132" s="13">
        <f t="shared" si="60"/>
        <v>0.11</v>
      </c>
      <c r="J132" s="29">
        <f t="shared" si="61"/>
        <v>44162</v>
      </c>
      <c r="K132" s="2">
        <f t="shared" si="62"/>
        <v>81</v>
      </c>
      <c r="L132" s="17">
        <f t="shared" si="63"/>
        <v>82</v>
      </c>
      <c r="M132" s="12">
        <f t="shared" si="54"/>
        <v>1.0345415870000001</v>
      </c>
      <c r="N132" s="12">
        <f t="shared" ca="1" si="55"/>
        <v>1.0411089600000001</v>
      </c>
      <c r="O132" s="17">
        <f t="shared" si="64"/>
        <v>0</v>
      </c>
      <c r="P132" s="14">
        <f t="shared" ca="1" si="72"/>
        <v>41.108960000000003</v>
      </c>
      <c r="Q132" s="14">
        <f t="shared" si="73"/>
        <v>0</v>
      </c>
      <c r="R132" s="14">
        <f t="shared" si="71"/>
        <v>0</v>
      </c>
      <c r="S132" s="20">
        <f t="shared" si="56"/>
        <v>0</v>
      </c>
      <c r="T132" s="14">
        <f t="shared" si="57"/>
        <v>0</v>
      </c>
      <c r="U132" s="4" t="str">
        <f t="shared" si="65"/>
        <v>J=</v>
      </c>
      <c r="V132" s="29">
        <f t="shared" si="66"/>
        <v>45345</v>
      </c>
      <c r="W132" s="3"/>
      <c r="X132" s="4"/>
      <c r="Y132" s="97"/>
      <c r="Z132" s="98"/>
      <c r="AA132" s="100"/>
      <c r="AB132" s="101"/>
      <c r="AC132" s="100"/>
      <c r="AD132" s="105"/>
      <c r="AE132" s="106"/>
      <c r="AF132" s="100"/>
      <c r="AG132" s="97"/>
      <c r="AH132" s="103"/>
      <c r="AI132" s="107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8">
        <f t="shared" si="58"/>
        <v>44283</v>
      </c>
      <c r="B133" s="15">
        <f t="shared" ca="1" si="67"/>
        <v>1041.10896</v>
      </c>
      <c r="C133" s="14">
        <f t="shared" si="59"/>
        <v>1000</v>
      </c>
      <c r="D133" s="13">
        <f ca="1">IF(A133&lt;$B$1,VLOOKUP(A133,[1]DI!$A$4:$B$15000,2,FALSE),0)</f>
        <v>0</v>
      </c>
      <c r="E133" s="14">
        <f t="shared" ca="1" si="68"/>
        <v>1</v>
      </c>
      <c r="F133" s="14">
        <f ca="1">(TRUNC(PRODUCT($E$12:$E132),16))</f>
        <v>1.0063480974141199</v>
      </c>
      <c r="G133" s="14">
        <f t="shared" si="69"/>
        <v>1</v>
      </c>
      <c r="H133" s="14">
        <f t="shared" ca="1" si="70"/>
        <v>1.0063481000000001</v>
      </c>
      <c r="I133" s="13">
        <f t="shared" si="60"/>
        <v>0.11</v>
      </c>
      <c r="J133" s="29">
        <f t="shared" si="61"/>
        <v>44162</v>
      </c>
      <c r="K133" s="2">
        <f t="shared" si="62"/>
        <v>81</v>
      </c>
      <c r="L133" s="17">
        <f t="shared" si="63"/>
        <v>82</v>
      </c>
      <c r="M133" s="12">
        <f t="shared" si="54"/>
        <v>1.0345415870000001</v>
      </c>
      <c r="N133" s="12">
        <f t="shared" ca="1" si="55"/>
        <v>1.0411089600000001</v>
      </c>
      <c r="O133" s="17">
        <f t="shared" si="64"/>
        <v>0</v>
      </c>
      <c r="P133" s="14">
        <f t="shared" ca="1" si="72"/>
        <v>41.108960000000003</v>
      </c>
      <c r="Q133" s="14">
        <f t="shared" si="73"/>
        <v>0</v>
      </c>
      <c r="R133" s="14">
        <f t="shared" si="71"/>
        <v>0</v>
      </c>
      <c r="S133" s="20">
        <f t="shared" si="56"/>
        <v>0</v>
      </c>
      <c r="T133" s="14">
        <f t="shared" si="57"/>
        <v>0</v>
      </c>
      <c r="U133" s="4" t="str">
        <f t="shared" si="65"/>
        <v>J=</v>
      </c>
      <c r="V133" s="29">
        <f t="shared" si="66"/>
        <v>45345</v>
      </c>
      <c r="W133" s="3"/>
      <c r="X133" s="4"/>
      <c r="Y133" s="97"/>
      <c r="Z133" s="98"/>
      <c r="AA133" s="100"/>
      <c r="AB133" s="101"/>
      <c r="AC133" s="100"/>
      <c r="AD133" s="105"/>
      <c r="AE133" s="106"/>
      <c r="AF133" s="100"/>
      <c r="AG133" s="97"/>
      <c r="AH133" s="103"/>
      <c r="AI133" s="107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8">
        <f t="shared" si="58"/>
        <v>44284</v>
      </c>
      <c r="B134" s="15">
        <f t="shared" ca="1" si="67"/>
        <v>1041.10896</v>
      </c>
      <c r="C134" s="14">
        <f t="shared" si="59"/>
        <v>1000</v>
      </c>
      <c r="D134" s="13">
        <f ca="1">IF(A134&lt;$B$1,VLOOKUP(A134,[1]DI!$A$4:$B$15000,2,FALSE),0)</f>
        <v>2.6499999999999999E-2</v>
      </c>
      <c r="E134" s="14">
        <f t="shared" ca="1" si="68"/>
        <v>1.00010379</v>
      </c>
      <c r="F134" s="14">
        <f ca="1">(TRUNC(PRODUCT($E$12:$E133),16))</f>
        <v>1.0063480974141199</v>
      </c>
      <c r="G134" s="14">
        <f t="shared" si="69"/>
        <v>1</v>
      </c>
      <c r="H134" s="14">
        <f t="shared" ca="1" si="70"/>
        <v>1.0063481000000001</v>
      </c>
      <c r="I134" s="13">
        <f t="shared" si="60"/>
        <v>0.11</v>
      </c>
      <c r="J134" s="29">
        <f t="shared" si="61"/>
        <v>44162</v>
      </c>
      <c r="K134" s="2">
        <f t="shared" si="62"/>
        <v>82</v>
      </c>
      <c r="L134" s="17">
        <f t="shared" si="63"/>
        <v>82</v>
      </c>
      <c r="M134" s="12">
        <f t="shared" si="54"/>
        <v>1.0345415870000001</v>
      </c>
      <c r="N134" s="12">
        <f t="shared" ca="1" si="55"/>
        <v>1.0411089600000001</v>
      </c>
      <c r="O134" s="17">
        <f t="shared" si="64"/>
        <v>0</v>
      </c>
      <c r="P134" s="14">
        <f t="shared" ca="1" si="72"/>
        <v>41.108960000000003</v>
      </c>
      <c r="Q134" s="14">
        <f t="shared" si="73"/>
        <v>0</v>
      </c>
      <c r="R134" s="14">
        <f t="shared" si="71"/>
        <v>0</v>
      </c>
      <c r="S134" s="20">
        <f t="shared" si="56"/>
        <v>0</v>
      </c>
      <c r="T134" s="14">
        <f t="shared" si="57"/>
        <v>0</v>
      </c>
      <c r="U134" s="4" t="str">
        <f t="shared" si="65"/>
        <v>J=</v>
      </c>
      <c r="V134" s="29">
        <f t="shared" si="66"/>
        <v>45345</v>
      </c>
      <c r="W134" s="3"/>
      <c r="X134" s="4"/>
      <c r="Y134" s="97"/>
      <c r="Z134" s="98"/>
      <c r="AA134" s="100"/>
      <c r="AB134" s="101"/>
      <c r="AC134" s="100"/>
      <c r="AD134" s="105"/>
      <c r="AE134" s="106"/>
      <c r="AF134" s="100"/>
      <c r="AG134" s="97"/>
      <c r="AH134" s="103"/>
      <c r="AI134" s="107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8">
        <f t="shared" si="58"/>
        <v>44285</v>
      </c>
      <c r="B135" s="15">
        <f t="shared" ca="1" si="67"/>
        <v>1041.6483040000001</v>
      </c>
      <c r="C135" s="14">
        <f t="shared" si="59"/>
        <v>1000</v>
      </c>
      <c r="D135" s="13">
        <f ca="1">IF(A135&lt;$B$1,VLOOKUP(A135,[1]DI!$A$4:$B$15000,2,FALSE),0)</f>
        <v>2.6499999999999999E-2</v>
      </c>
      <c r="E135" s="14">
        <f t="shared" ca="1" si="68"/>
        <v>1.00010379</v>
      </c>
      <c r="F135" s="14">
        <f ca="1">(TRUNC(PRODUCT($E$12:$E134),16))</f>
        <v>1.00645254628315</v>
      </c>
      <c r="G135" s="14">
        <f t="shared" si="69"/>
        <v>1</v>
      </c>
      <c r="H135" s="14">
        <f t="shared" ca="1" si="70"/>
        <v>1.0064525499999999</v>
      </c>
      <c r="I135" s="13">
        <f t="shared" si="60"/>
        <v>0.11</v>
      </c>
      <c r="J135" s="29">
        <f t="shared" si="61"/>
        <v>44162</v>
      </c>
      <c r="K135" s="2">
        <f t="shared" si="62"/>
        <v>83</v>
      </c>
      <c r="L135" s="17">
        <f t="shared" si="63"/>
        <v>83</v>
      </c>
      <c r="M135" s="12">
        <f t="shared" si="54"/>
        <v>1.034970108</v>
      </c>
      <c r="N135" s="12">
        <f t="shared" ca="1" si="55"/>
        <v>1.041648304</v>
      </c>
      <c r="O135" s="17">
        <f t="shared" si="64"/>
        <v>0</v>
      </c>
      <c r="P135" s="14">
        <f t="shared" ca="1" si="72"/>
        <v>41.648304000000003</v>
      </c>
      <c r="Q135" s="14">
        <f t="shared" si="73"/>
        <v>0</v>
      </c>
      <c r="R135" s="14">
        <f t="shared" si="71"/>
        <v>0</v>
      </c>
      <c r="S135" s="20">
        <f t="shared" si="56"/>
        <v>0</v>
      </c>
      <c r="T135" s="14">
        <f t="shared" si="57"/>
        <v>0</v>
      </c>
      <c r="U135" s="4" t="str">
        <f t="shared" si="65"/>
        <v>J=</v>
      </c>
      <c r="V135" s="29">
        <f t="shared" si="66"/>
        <v>45345</v>
      </c>
      <c r="W135" s="3"/>
      <c r="X135" s="4"/>
      <c r="Y135" s="97"/>
      <c r="Z135" s="98"/>
      <c r="AA135" s="100"/>
      <c r="AB135" s="101"/>
      <c r="AC135" s="100"/>
      <c r="AD135" s="105"/>
      <c r="AE135" s="106"/>
      <c r="AF135" s="100"/>
      <c r="AG135" s="97"/>
      <c r="AH135" s="103"/>
      <c r="AI135" s="107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8">
        <f t="shared" si="58"/>
        <v>44286</v>
      </c>
      <c r="B136" s="15">
        <f t="shared" ca="1" si="67"/>
        <v>1042.1879249900001</v>
      </c>
      <c r="C136" s="14">
        <f t="shared" si="59"/>
        <v>1000</v>
      </c>
      <c r="D136" s="13">
        <f ca="1">IF(A136&lt;$B$1,VLOOKUP(A136,[1]DI!$A$4:$B$15000,2,FALSE),0)</f>
        <v>2.6499999999999999E-2</v>
      </c>
      <c r="E136" s="14">
        <f t="shared" ca="1" si="68"/>
        <v>1.00010379</v>
      </c>
      <c r="F136" s="14">
        <f ca="1">(TRUNC(PRODUCT($E$12:$E135),16))</f>
        <v>1.0065570059929301</v>
      </c>
      <c r="G136" s="14">
        <f t="shared" si="69"/>
        <v>1</v>
      </c>
      <c r="H136" s="14">
        <f t="shared" ca="1" si="70"/>
        <v>1.0065570100000001</v>
      </c>
      <c r="I136" s="13">
        <f t="shared" si="60"/>
        <v>0.11</v>
      </c>
      <c r="J136" s="29">
        <f t="shared" si="61"/>
        <v>44162</v>
      </c>
      <c r="K136" s="2">
        <f t="shared" si="62"/>
        <v>84</v>
      </c>
      <c r="L136" s="17">
        <f t="shared" si="63"/>
        <v>84</v>
      </c>
      <c r="M136" s="12">
        <f t="shared" si="54"/>
        <v>1.035398805</v>
      </c>
      <c r="N136" s="12">
        <f t="shared" ca="1" si="55"/>
        <v>1.0421879249999999</v>
      </c>
      <c r="O136" s="17">
        <f t="shared" si="64"/>
        <v>0</v>
      </c>
      <c r="P136" s="14">
        <f t="shared" ca="1" si="72"/>
        <v>42.187924989999999</v>
      </c>
      <c r="Q136" s="14">
        <f t="shared" si="73"/>
        <v>0</v>
      </c>
      <c r="R136" s="14">
        <f t="shared" si="71"/>
        <v>0</v>
      </c>
      <c r="S136" s="20">
        <f t="shared" si="56"/>
        <v>0</v>
      </c>
      <c r="T136" s="14">
        <f t="shared" si="57"/>
        <v>0</v>
      </c>
      <c r="U136" s="4" t="str">
        <f t="shared" si="65"/>
        <v>J=</v>
      </c>
      <c r="V136" s="29">
        <f t="shared" si="66"/>
        <v>45345</v>
      </c>
      <c r="W136" s="3"/>
      <c r="X136" s="4"/>
      <c r="Y136" s="97"/>
      <c r="Z136" s="98"/>
      <c r="AA136" s="100"/>
      <c r="AB136" s="101"/>
      <c r="AC136" s="100"/>
      <c r="AD136" s="105"/>
      <c r="AE136" s="106"/>
      <c r="AF136" s="100"/>
      <c r="AG136" s="97"/>
      <c r="AH136" s="103"/>
      <c r="AI136" s="107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8">
        <f t="shared" si="58"/>
        <v>44287</v>
      </c>
      <c r="B137" s="15">
        <f t="shared" ca="1" si="67"/>
        <v>1042.7278259899999</v>
      </c>
      <c r="C137" s="14">
        <f t="shared" si="59"/>
        <v>1000</v>
      </c>
      <c r="D137" s="13">
        <f ca="1">IF(A137&lt;$B$1,VLOOKUP(A137,[1]DI!$A$4:$B$15000,2,FALSE),0)</f>
        <v>2.6499999999999999E-2</v>
      </c>
      <c r="E137" s="14">
        <f t="shared" ca="1" si="68"/>
        <v>1.00010379</v>
      </c>
      <c r="F137" s="14">
        <f ca="1">(TRUNC(PRODUCT($E$12:$E136),16))</f>
        <v>1.00666147654458</v>
      </c>
      <c r="G137" s="14">
        <f t="shared" si="69"/>
        <v>1</v>
      </c>
      <c r="H137" s="14">
        <f t="shared" ca="1" si="70"/>
        <v>1.00666148</v>
      </c>
      <c r="I137" s="13">
        <f t="shared" si="60"/>
        <v>0.11</v>
      </c>
      <c r="J137" s="29">
        <f t="shared" si="61"/>
        <v>44162</v>
      </c>
      <c r="K137" s="2">
        <f t="shared" si="62"/>
        <v>85</v>
      </c>
      <c r="L137" s="17">
        <f t="shared" si="63"/>
        <v>85</v>
      </c>
      <c r="M137" s="12">
        <f t="shared" si="54"/>
        <v>1.035827681</v>
      </c>
      <c r="N137" s="12">
        <f t="shared" ca="1" si="55"/>
        <v>1.0427278259999999</v>
      </c>
      <c r="O137" s="17">
        <f t="shared" si="64"/>
        <v>0</v>
      </c>
      <c r="P137" s="14">
        <f t="shared" ca="1" si="72"/>
        <v>42.727825989999999</v>
      </c>
      <c r="Q137" s="14">
        <f t="shared" si="73"/>
        <v>0</v>
      </c>
      <c r="R137" s="14">
        <f t="shared" si="71"/>
        <v>0</v>
      </c>
      <c r="S137" s="20">
        <f t="shared" si="56"/>
        <v>0</v>
      </c>
      <c r="T137" s="14">
        <f t="shared" si="57"/>
        <v>0</v>
      </c>
      <c r="U137" s="4" t="str">
        <f t="shared" si="65"/>
        <v>J=</v>
      </c>
      <c r="V137" s="29">
        <f t="shared" si="66"/>
        <v>45345</v>
      </c>
      <c r="W137" s="3"/>
      <c r="X137" s="4"/>
      <c r="Y137" s="97"/>
      <c r="Z137" s="98"/>
      <c r="AA137" s="100"/>
      <c r="AB137" s="101"/>
      <c r="AC137" s="100"/>
      <c r="AD137" s="105"/>
      <c r="AE137" s="106"/>
      <c r="AF137" s="100"/>
      <c r="AG137" s="97"/>
      <c r="AH137" s="103"/>
      <c r="AI137" s="107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8">
        <f t="shared" si="58"/>
        <v>44288</v>
      </c>
      <c r="B138" s="15">
        <f t="shared" ca="1" si="67"/>
        <v>1043.2680059899999</v>
      </c>
      <c r="C138" s="14">
        <f t="shared" si="59"/>
        <v>1000</v>
      </c>
      <c r="D138" s="13">
        <f ca="1">IF(A138&lt;$B$1,VLOOKUP(A138,[1]DI!$A$4:$B$15000,2,FALSE),0)</f>
        <v>0</v>
      </c>
      <c r="E138" s="14">
        <f t="shared" ca="1" si="68"/>
        <v>1</v>
      </c>
      <c r="F138" s="14">
        <f ca="1">(TRUNC(PRODUCT($E$12:$E137),16))</f>
        <v>1.0067659579392301</v>
      </c>
      <c r="G138" s="14">
        <f t="shared" si="69"/>
        <v>1</v>
      </c>
      <c r="H138" s="14">
        <f t="shared" ca="1" si="70"/>
        <v>1.0067659600000001</v>
      </c>
      <c r="I138" s="13">
        <f t="shared" si="60"/>
        <v>0.11</v>
      </c>
      <c r="J138" s="29">
        <f t="shared" si="61"/>
        <v>44162</v>
      </c>
      <c r="K138" s="2">
        <f t="shared" si="62"/>
        <v>85</v>
      </c>
      <c r="L138" s="17">
        <f t="shared" si="63"/>
        <v>86</v>
      </c>
      <c r="M138" s="12">
        <f t="shared" si="54"/>
        <v>1.036256734</v>
      </c>
      <c r="N138" s="12">
        <f t="shared" ca="1" si="55"/>
        <v>1.0432680059999999</v>
      </c>
      <c r="O138" s="17">
        <f t="shared" si="64"/>
        <v>0</v>
      </c>
      <c r="P138" s="14">
        <f t="shared" ca="1" si="72"/>
        <v>43.268005989999999</v>
      </c>
      <c r="Q138" s="14">
        <f t="shared" si="73"/>
        <v>0</v>
      </c>
      <c r="R138" s="14">
        <f t="shared" si="71"/>
        <v>0</v>
      </c>
      <c r="S138" s="20">
        <f t="shared" si="56"/>
        <v>0</v>
      </c>
      <c r="T138" s="14">
        <f t="shared" si="57"/>
        <v>0</v>
      </c>
      <c r="U138" s="4" t="str">
        <f t="shared" si="65"/>
        <v>J=</v>
      </c>
      <c r="V138" s="29">
        <f t="shared" si="66"/>
        <v>45345</v>
      </c>
      <c r="W138" s="3"/>
      <c r="X138" s="4"/>
      <c r="Y138" s="97"/>
      <c r="Z138" s="98"/>
      <c r="AA138" s="100"/>
      <c r="AB138" s="101"/>
      <c r="AC138" s="100"/>
      <c r="AD138" s="105"/>
      <c r="AE138" s="106"/>
      <c r="AF138" s="100"/>
      <c r="AG138" s="97"/>
      <c r="AH138" s="103"/>
      <c r="AI138" s="107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8">
        <f t="shared" si="58"/>
        <v>44289</v>
      </c>
      <c r="B139" s="15">
        <f t="shared" ca="1" si="67"/>
        <v>1043.2680059899999</v>
      </c>
      <c r="C139" s="14">
        <f t="shared" si="59"/>
        <v>1000</v>
      </c>
      <c r="D139" s="13">
        <f ca="1">IF(A139&lt;$B$1,VLOOKUP(A139,[1]DI!$A$4:$B$15000,2,FALSE),0)</f>
        <v>0</v>
      </c>
      <c r="E139" s="14">
        <f t="shared" ca="1" si="68"/>
        <v>1</v>
      </c>
      <c r="F139" s="14">
        <f ca="1">(TRUNC(PRODUCT($E$12:$E138),16))</f>
        <v>1.0067659579392301</v>
      </c>
      <c r="G139" s="14">
        <f t="shared" si="69"/>
        <v>1</v>
      </c>
      <c r="H139" s="14">
        <f t="shared" ca="1" si="70"/>
        <v>1.0067659600000001</v>
      </c>
      <c r="I139" s="13">
        <f t="shared" si="60"/>
        <v>0.11</v>
      </c>
      <c r="J139" s="29">
        <f t="shared" si="61"/>
        <v>44162</v>
      </c>
      <c r="K139" s="2">
        <f t="shared" si="62"/>
        <v>85</v>
      </c>
      <c r="L139" s="17">
        <f t="shared" si="63"/>
        <v>86</v>
      </c>
      <c r="M139" s="12">
        <f t="shared" si="54"/>
        <v>1.036256734</v>
      </c>
      <c r="N139" s="12">
        <f t="shared" ca="1" si="55"/>
        <v>1.0432680059999999</v>
      </c>
      <c r="O139" s="17">
        <f t="shared" si="64"/>
        <v>0</v>
      </c>
      <c r="P139" s="14">
        <f t="shared" ca="1" si="72"/>
        <v>43.268005989999999</v>
      </c>
      <c r="Q139" s="14">
        <f t="shared" si="73"/>
        <v>0</v>
      </c>
      <c r="R139" s="14">
        <f t="shared" si="71"/>
        <v>0</v>
      </c>
      <c r="S139" s="20">
        <f t="shared" si="56"/>
        <v>0</v>
      </c>
      <c r="T139" s="14">
        <f t="shared" si="57"/>
        <v>0</v>
      </c>
      <c r="U139" s="4" t="str">
        <f t="shared" si="65"/>
        <v>J=</v>
      </c>
      <c r="V139" s="29">
        <f t="shared" si="66"/>
        <v>45345</v>
      </c>
      <c r="W139" s="3"/>
      <c r="X139" s="4"/>
      <c r="Y139" s="97"/>
      <c r="Z139" s="98"/>
      <c r="AA139" s="100"/>
      <c r="AB139" s="101"/>
      <c r="AC139" s="100"/>
      <c r="AD139" s="105"/>
      <c r="AE139" s="106"/>
      <c r="AF139" s="100"/>
      <c r="AG139" s="97"/>
      <c r="AH139" s="103"/>
      <c r="AI139" s="107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8">
        <f t="shared" si="58"/>
        <v>44290</v>
      </c>
      <c r="B140" s="15">
        <f t="shared" ca="1" si="67"/>
        <v>1043.2680059899999</v>
      </c>
      <c r="C140" s="14">
        <f t="shared" si="59"/>
        <v>1000</v>
      </c>
      <c r="D140" s="13">
        <f ca="1">IF(A140&lt;$B$1,VLOOKUP(A140,[1]DI!$A$4:$B$15000,2,FALSE),0)</f>
        <v>0</v>
      </c>
      <c r="E140" s="14">
        <f t="shared" ca="1" si="68"/>
        <v>1</v>
      </c>
      <c r="F140" s="14">
        <f ca="1">(TRUNC(PRODUCT($E$12:$E139),16))</f>
        <v>1.0067659579392301</v>
      </c>
      <c r="G140" s="14">
        <f t="shared" si="69"/>
        <v>1</v>
      </c>
      <c r="H140" s="14">
        <f t="shared" ca="1" si="70"/>
        <v>1.0067659600000001</v>
      </c>
      <c r="I140" s="13">
        <f t="shared" si="60"/>
        <v>0.11</v>
      </c>
      <c r="J140" s="29">
        <f t="shared" si="61"/>
        <v>44162</v>
      </c>
      <c r="K140" s="2">
        <f t="shared" si="62"/>
        <v>85</v>
      </c>
      <c r="L140" s="17">
        <f t="shared" si="63"/>
        <v>86</v>
      </c>
      <c r="M140" s="12">
        <f t="shared" ref="M140:M203" si="74">ROUND((I140+1)^(L140/252),9)</f>
        <v>1.036256734</v>
      </c>
      <c r="N140" s="12">
        <f t="shared" ref="N140:N203" ca="1" si="75">ROUND(H140*M140,9)</f>
        <v>1.0432680059999999</v>
      </c>
      <c r="O140" s="17">
        <f t="shared" si="64"/>
        <v>0</v>
      </c>
      <c r="P140" s="14">
        <f t="shared" ca="1" si="72"/>
        <v>43.268005989999999</v>
      </c>
      <c r="Q140" s="14">
        <f t="shared" si="73"/>
        <v>0</v>
      </c>
      <c r="R140" s="14">
        <f t="shared" si="71"/>
        <v>0</v>
      </c>
      <c r="S140" s="20">
        <f t="shared" ref="S140:S203" si="76">IF($O140&gt;0,VLOOKUP($O140,$Y$12:$AE$150,7),0)</f>
        <v>0</v>
      </c>
      <c r="T140" s="14">
        <f t="shared" ref="T140:T203" si="77">IF(S140&gt;0,TRUNC(S140*C140,8),0)</f>
        <v>0</v>
      </c>
      <c r="U140" s="4" t="str">
        <f t="shared" si="65"/>
        <v>J=</v>
      </c>
      <c r="V140" s="29">
        <f t="shared" si="66"/>
        <v>45345</v>
      </c>
      <c r="W140" s="3"/>
      <c r="X140" s="4"/>
      <c r="Y140" s="97"/>
      <c r="Z140" s="98"/>
      <c r="AA140" s="100"/>
      <c r="AB140" s="101"/>
      <c r="AC140" s="100"/>
      <c r="AD140" s="105"/>
      <c r="AE140" s="106"/>
      <c r="AF140" s="100"/>
      <c r="AG140" s="97"/>
      <c r="AH140" s="103"/>
      <c r="AI140" s="107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8">
        <f t="shared" ref="A141:A204" si="78">(A140+1)</f>
        <v>44291</v>
      </c>
      <c r="B141" s="15">
        <f t="shared" ca="1" si="67"/>
        <v>1043.2680059899999</v>
      </c>
      <c r="C141" s="14">
        <f t="shared" ref="C141:C204" si="79">(C140-T140)</f>
        <v>1000</v>
      </c>
      <c r="D141" s="13">
        <f ca="1">IF(A141&lt;$B$1,VLOOKUP(A141,[1]DI!$A$4:$B$15000,2,FALSE),0)</f>
        <v>2.6499999999999999E-2</v>
      </c>
      <c r="E141" s="14">
        <f t="shared" ca="1" si="68"/>
        <v>1.00010379</v>
      </c>
      <c r="F141" s="14">
        <f ca="1">(TRUNC(PRODUCT($E$12:$E140),16))</f>
        <v>1.0067659579392301</v>
      </c>
      <c r="G141" s="14">
        <f t="shared" si="69"/>
        <v>1</v>
      </c>
      <c r="H141" s="14">
        <f t="shared" ca="1" si="70"/>
        <v>1.0067659600000001</v>
      </c>
      <c r="I141" s="13">
        <f t="shared" ref="I141:I204" si="80">I140</f>
        <v>0.11</v>
      </c>
      <c r="J141" s="29">
        <f t="shared" ref="J141:J204" si="81">IF(O140&gt;0,VLOOKUP(O140,Y$12:AI$150,2),J140)</f>
        <v>44162</v>
      </c>
      <c r="K141" s="2">
        <f t="shared" ref="K141:K204" si="82">IF(A141&gt;J141,IF(NETWORKDAYS(J141,A141,$Y$160:$Y$544)-1=0,1,NETWORKDAYS(J141,A141,$Y$160:$Y$544)-1),0)</f>
        <v>86</v>
      </c>
      <c r="L141" s="17">
        <f t="shared" ref="L141:L204" si="83">IF(AND(K141=1,K140=1),1,IF(K141&gt;0,IF(K141=K140,K141+1,K141),0))</f>
        <v>86</v>
      </c>
      <c r="M141" s="12">
        <f t="shared" si="74"/>
        <v>1.036256734</v>
      </c>
      <c r="N141" s="12">
        <f t="shared" ca="1" si="75"/>
        <v>1.0432680059999999</v>
      </c>
      <c r="O141" s="17">
        <f t="shared" ref="O141:O204" si="84">IF(VLOOKUP(A141,Z$12:AG$150,8)=VLOOKUP(A140,Z$12:AG$150,8),0,VLOOKUP(A141,Z$12:AG$150,8))</f>
        <v>0</v>
      </c>
      <c r="P141" s="14">
        <f t="shared" ca="1" si="72"/>
        <v>43.268005989999999</v>
      </c>
      <c r="Q141" s="14">
        <f t="shared" si="73"/>
        <v>0</v>
      </c>
      <c r="R141" s="14">
        <f t="shared" si="71"/>
        <v>0</v>
      </c>
      <c r="S141" s="20">
        <f t="shared" si="76"/>
        <v>0</v>
      </c>
      <c r="T141" s="14">
        <f t="shared" si="77"/>
        <v>0</v>
      </c>
      <c r="U141" s="4" t="str">
        <f t="shared" ref="U141:U204" si="85">IF(O140&gt;0,VLOOKUP(O140,Y$12:AI$150,10),U140)</f>
        <v>J=</v>
      </c>
      <c r="V141" s="29">
        <f t="shared" ref="V141:V204" si="86">IF(O140&gt;0,VLOOKUP(O140,Y$12:AI$150,11),V140)</f>
        <v>45345</v>
      </c>
      <c r="W141" s="3"/>
      <c r="X141" s="4"/>
      <c r="Y141" s="97"/>
      <c r="Z141" s="98"/>
      <c r="AA141" s="100"/>
      <c r="AB141" s="101"/>
      <c r="AC141" s="100"/>
      <c r="AD141" s="105"/>
      <c r="AE141" s="106"/>
      <c r="AF141" s="100"/>
      <c r="AG141" s="97"/>
      <c r="AH141" s="103"/>
      <c r="AI141" s="107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8">
        <f t="shared" si="78"/>
        <v>44292</v>
      </c>
      <c r="B142" s="15">
        <f t="shared" ref="B142:B205" ca="1" si="87">IF(A142&lt;=TODAY(),C142+P142,IF(AND(A142&gt;TODAY(),A142&lt;=$B$1),IF(VLOOKUP(TODAY(),$A$10:$D$5000,4,FALSE)=0,"n.d",C142+P142),"n.d"))</f>
        <v>1043.808464</v>
      </c>
      <c r="C142" s="14">
        <f t="shared" si="79"/>
        <v>1000</v>
      </c>
      <c r="D142" s="13">
        <f ca="1">IF(A142&lt;$B$1,VLOOKUP(A142,[1]DI!$A$4:$B$15000,2,FALSE),0)</f>
        <v>2.6499999999999999E-2</v>
      </c>
      <c r="E142" s="14">
        <f t="shared" ref="E142:E205" ca="1" si="88">ROUND(((1+D142)^(1/252)),8)</f>
        <v>1.00010379</v>
      </c>
      <c r="F142" s="14">
        <f ca="1">(TRUNC(PRODUCT($E$12:$E141),16))</f>
        <v>1.0068704501780099</v>
      </c>
      <c r="G142" s="14">
        <f t="shared" ref="G142:G205" si="89">IF(O141&gt;0,F141,G141)</f>
        <v>1</v>
      </c>
      <c r="H142" s="14">
        <f t="shared" ref="H142:H205" ca="1" si="90">ROUND(F142/G142,8)</f>
        <v>1.0068704500000001</v>
      </c>
      <c r="I142" s="13">
        <f t="shared" si="80"/>
        <v>0.11</v>
      </c>
      <c r="J142" s="29">
        <f t="shared" si="81"/>
        <v>44162</v>
      </c>
      <c r="K142" s="2">
        <f t="shared" si="82"/>
        <v>87</v>
      </c>
      <c r="L142" s="17">
        <f t="shared" si="83"/>
        <v>87</v>
      </c>
      <c r="M142" s="12">
        <f t="shared" si="74"/>
        <v>1.036685965</v>
      </c>
      <c r="N142" s="12">
        <f t="shared" ca="1" si="75"/>
        <v>1.043808464</v>
      </c>
      <c r="O142" s="17">
        <f t="shared" si="84"/>
        <v>0</v>
      </c>
      <c r="P142" s="14">
        <f t="shared" ca="1" si="72"/>
        <v>43.808464000000001</v>
      </c>
      <c r="Q142" s="14">
        <f t="shared" si="73"/>
        <v>0</v>
      </c>
      <c r="R142" s="14">
        <f t="shared" si="71"/>
        <v>0</v>
      </c>
      <c r="S142" s="20">
        <f t="shared" si="76"/>
        <v>0</v>
      </c>
      <c r="T142" s="14">
        <f t="shared" si="77"/>
        <v>0</v>
      </c>
      <c r="U142" s="4" t="str">
        <f t="shared" si="85"/>
        <v>J=</v>
      </c>
      <c r="V142" s="29">
        <f t="shared" si="86"/>
        <v>45345</v>
      </c>
      <c r="W142" s="3"/>
      <c r="X142" s="3"/>
      <c r="Y142" s="97"/>
      <c r="Z142" s="98"/>
      <c r="AA142" s="100"/>
      <c r="AB142" s="101"/>
      <c r="AC142" s="100"/>
      <c r="AD142" s="105"/>
      <c r="AE142" s="106"/>
      <c r="AF142" s="100"/>
      <c r="AG142" s="97"/>
      <c r="AH142" s="103"/>
      <c r="AI142" s="107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8">
        <f t="shared" si="78"/>
        <v>44293</v>
      </c>
      <c r="B143" s="15">
        <f t="shared" ca="1" si="87"/>
        <v>1044.349201</v>
      </c>
      <c r="C143" s="14">
        <f t="shared" si="79"/>
        <v>1000</v>
      </c>
      <c r="D143" s="13">
        <f ca="1">IF(A143&lt;$B$1,VLOOKUP(A143,[1]DI!$A$4:$B$15000,2,FALSE),0)</f>
        <v>2.6499999999999999E-2</v>
      </c>
      <c r="E143" s="14">
        <f t="shared" ca="1" si="88"/>
        <v>1.00010379</v>
      </c>
      <c r="F143" s="14">
        <f ca="1">(TRUNC(PRODUCT($E$12:$E142),16))</f>
        <v>1.00697495326203</v>
      </c>
      <c r="G143" s="14">
        <f t="shared" si="89"/>
        <v>1</v>
      </c>
      <c r="H143" s="14">
        <f t="shared" ca="1" si="90"/>
        <v>1.00697495</v>
      </c>
      <c r="I143" s="13">
        <f t="shared" si="80"/>
        <v>0.11</v>
      </c>
      <c r="J143" s="29">
        <f t="shared" si="81"/>
        <v>44162</v>
      </c>
      <c r="K143" s="2">
        <f t="shared" si="82"/>
        <v>88</v>
      </c>
      <c r="L143" s="17">
        <f t="shared" si="83"/>
        <v>88</v>
      </c>
      <c r="M143" s="12">
        <f t="shared" si="74"/>
        <v>1.037115373</v>
      </c>
      <c r="N143" s="12">
        <f t="shared" ca="1" si="75"/>
        <v>1.0443492009999999</v>
      </c>
      <c r="O143" s="17">
        <f t="shared" si="84"/>
        <v>0</v>
      </c>
      <c r="P143" s="14">
        <f t="shared" ca="1" si="72"/>
        <v>44.349201000000001</v>
      </c>
      <c r="Q143" s="14">
        <f t="shared" si="73"/>
        <v>0</v>
      </c>
      <c r="R143" s="14">
        <f t="shared" si="71"/>
        <v>0</v>
      </c>
      <c r="S143" s="20">
        <f t="shared" si="76"/>
        <v>0</v>
      </c>
      <c r="T143" s="14">
        <f t="shared" si="77"/>
        <v>0</v>
      </c>
      <c r="U143" s="4" t="str">
        <f t="shared" si="85"/>
        <v>J=</v>
      </c>
      <c r="V143" s="29">
        <f t="shared" si="86"/>
        <v>45345</v>
      </c>
      <c r="W143" s="3"/>
      <c r="X143" s="3"/>
      <c r="Y143" s="97"/>
      <c r="Z143" s="98"/>
      <c r="AA143" s="100"/>
      <c r="AB143" s="101"/>
      <c r="AC143" s="100"/>
      <c r="AD143" s="105"/>
      <c r="AE143" s="106"/>
      <c r="AF143" s="100"/>
      <c r="AG143" s="97"/>
      <c r="AH143" s="103"/>
      <c r="AI143" s="107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8">
        <f t="shared" si="78"/>
        <v>44294</v>
      </c>
      <c r="B144" s="15">
        <f t="shared" ca="1" si="87"/>
        <v>1044.890228</v>
      </c>
      <c r="C144" s="14">
        <f t="shared" si="79"/>
        <v>1000</v>
      </c>
      <c r="D144" s="13">
        <f ca="1">IF(A144&lt;$B$1,VLOOKUP(A144,[1]DI!$A$4:$B$15000,2,FALSE),0)</f>
        <v>2.6499999999999999E-2</v>
      </c>
      <c r="E144" s="14">
        <f t="shared" ca="1" si="88"/>
        <v>1.00010379</v>
      </c>
      <c r="F144" s="14">
        <f ca="1">(TRUNC(PRODUCT($E$12:$E143),16))</f>
        <v>1.0070794671924299</v>
      </c>
      <c r="G144" s="14">
        <f t="shared" si="89"/>
        <v>1</v>
      </c>
      <c r="H144" s="14">
        <f t="shared" ca="1" si="90"/>
        <v>1.0070794700000001</v>
      </c>
      <c r="I144" s="13">
        <f t="shared" si="80"/>
        <v>0.11</v>
      </c>
      <c r="J144" s="29">
        <f t="shared" si="81"/>
        <v>44162</v>
      </c>
      <c r="K144" s="2">
        <f t="shared" si="82"/>
        <v>89</v>
      </c>
      <c r="L144" s="17">
        <f t="shared" si="83"/>
        <v>89</v>
      </c>
      <c r="M144" s="12">
        <f t="shared" si="74"/>
        <v>1.03754496</v>
      </c>
      <c r="N144" s="12">
        <f t="shared" ca="1" si="75"/>
        <v>1.0448902280000001</v>
      </c>
      <c r="O144" s="17">
        <f t="shared" si="84"/>
        <v>0</v>
      </c>
      <c r="P144" s="14">
        <f t="shared" ca="1" si="72"/>
        <v>44.890228</v>
      </c>
      <c r="Q144" s="14">
        <f t="shared" si="73"/>
        <v>0</v>
      </c>
      <c r="R144" s="14">
        <f t="shared" si="71"/>
        <v>0</v>
      </c>
      <c r="S144" s="20">
        <f t="shared" si="76"/>
        <v>0</v>
      </c>
      <c r="T144" s="14">
        <f t="shared" si="77"/>
        <v>0</v>
      </c>
      <c r="U144" s="4" t="str">
        <f t="shared" si="85"/>
        <v>J=</v>
      </c>
      <c r="V144" s="29">
        <f t="shared" si="86"/>
        <v>45345</v>
      </c>
      <c r="W144" s="3"/>
      <c r="X144" s="3"/>
      <c r="Y144" s="97"/>
      <c r="Z144" s="98"/>
      <c r="AA144" s="100"/>
      <c r="AB144" s="101"/>
      <c r="AC144" s="100"/>
      <c r="AD144" s="105"/>
      <c r="AE144" s="106"/>
      <c r="AF144" s="100"/>
      <c r="AG144" s="97"/>
      <c r="AH144" s="103"/>
      <c r="AI144" s="107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8">
        <f t="shared" si="78"/>
        <v>44295</v>
      </c>
      <c r="B145" s="15">
        <f t="shared" ca="1" si="87"/>
        <v>1045.4315240000001</v>
      </c>
      <c r="C145" s="14">
        <f t="shared" si="79"/>
        <v>1000</v>
      </c>
      <c r="D145" s="13">
        <f ca="1">IF(A145&lt;$B$1,VLOOKUP(A145,[1]DI!$A$4:$B$15000,2,FALSE),0)</f>
        <v>2.6499999999999999E-2</v>
      </c>
      <c r="E145" s="14">
        <f t="shared" ca="1" si="88"/>
        <v>1.00010379</v>
      </c>
      <c r="F145" s="14">
        <f ca="1">(TRUNC(PRODUCT($E$12:$E144),16))</f>
        <v>1.00718399197033</v>
      </c>
      <c r="G145" s="14">
        <f t="shared" si="89"/>
        <v>1</v>
      </c>
      <c r="H145" s="14">
        <f t="shared" ca="1" si="90"/>
        <v>1.0071839899999999</v>
      </c>
      <c r="I145" s="13">
        <f t="shared" si="80"/>
        <v>0.11</v>
      </c>
      <c r="J145" s="29">
        <f t="shared" si="81"/>
        <v>44162</v>
      </c>
      <c r="K145" s="2">
        <f t="shared" si="82"/>
        <v>90</v>
      </c>
      <c r="L145" s="17">
        <f t="shared" si="83"/>
        <v>90</v>
      </c>
      <c r="M145" s="12">
        <f t="shared" si="74"/>
        <v>1.0379747239999999</v>
      </c>
      <c r="N145" s="12">
        <f t="shared" ca="1" si="75"/>
        <v>1.0454315240000001</v>
      </c>
      <c r="O145" s="17">
        <f t="shared" si="84"/>
        <v>0</v>
      </c>
      <c r="P145" s="14">
        <f t="shared" ca="1" si="72"/>
        <v>45.431524000000003</v>
      </c>
      <c r="Q145" s="14">
        <f t="shared" si="73"/>
        <v>0</v>
      </c>
      <c r="R145" s="14">
        <f t="shared" si="71"/>
        <v>0</v>
      </c>
      <c r="S145" s="20">
        <f t="shared" si="76"/>
        <v>0</v>
      </c>
      <c r="T145" s="14">
        <f t="shared" si="77"/>
        <v>0</v>
      </c>
      <c r="U145" s="4" t="str">
        <f t="shared" si="85"/>
        <v>J=</v>
      </c>
      <c r="V145" s="29">
        <f t="shared" si="86"/>
        <v>45345</v>
      </c>
      <c r="W145" s="3"/>
      <c r="X145" s="3"/>
      <c r="Y145" s="97"/>
      <c r="Z145" s="98"/>
      <c r="AA145" s="100"/>
      <c r="AB145" s="101"/>
      <c r="AC145" s="100"/>
      <c r="AD145" s="105"/>
      <c r="AE145" s="106"/>
      <c r="AF145" s="100"/>
      <c r="AG145" s="97"/>
      <c r="AH145" s="103"/>
      <c r="AI145" s="107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8">
        <f t="shared" si="78"/>
        <v>44296</v>
      </c>
      <c r="B146" s="15">
        <f t="shared" ca="1" si="87"/>
        <v>1045.9731109899999</v>
      </c>
      <c r="C146" s="14">
        <f t="shared" si="79"/>
        <v>1000</v>
      </c>
      <c r="D146" s="13">
        <f ca="1">IF(A146&lt;$B$1,VLOOKUP(A146,[1]DI!$A$4:$B$15000,2,FALSE),0)</f>
        <v>0</v>
      </c>
      <c r="E146" s="14">
        <f t="shared" ca="1" si="88"/>
        <v>1</v>
      </c>
      <c r="F146" s="14">
        <f ca="1">(TRUNC(PRODUCT($E$12:$E145),16))</f>
        <v>1.0072885275968599</v>
      </c>
      <c r="G146" s="14">
        <f t="shared" si="89"/>
        <v>1</v>
      </c>
      <c r="H146" s="14">
        <f t="shared" ca="1" si="90"/>
        <v>1.0072885300000001</v>
      </c>
      <c r="I146" s="13">
        <f t="shared" si="80"/>
        <v>0.11</v>
      </c>
      <c r="J146" s="29">
        <f t="shared" si="81"/>
        <v>44162</v>
      </c>
      <c r="K146" s="2">
        <f t="shared" si="82"/>
        <v>90</v>
      </c>
      <c r="L146" s="17">
        <f t="shared" si="83"/>
        <v>91</v>
      </c>
      <c r="M146" s="12">
        <f t="shared" si="74"/>
        <v>1.038404667</v>
      </c>
      <c r="N146" s="12">
        <f t="shared" ca="1" si="75"/>
        <v>1.0459731109999999</v>
      </c>
      <c r="O146" s="17">
        <f t="shared" si="84"/>
        <v>0</v>
      </c>
      <c r="P146" s="14">
        <f t="shared" ca="1" si="72"/>
        <v>45.973110990000002</v>
      </c>
      <c r="Q146" s="14">
        <f t="shared" si="73"/>
        <v>0</v>
      </c>
      <c r="R146" s="14">
        <f t="shared" ref="R146:R209" si="91">IF(O146&gt;0,P146-Q146,R145)</f>
        <v>0</v>
      </c>
      <c r="S146" s="20">
        <f t="shared" si="76"/>
        <v>0</v>
      </c>
      <c r="T146" s="14">
        <f t="shared" si="77"/>
        <v>0</v>
      </c>
      <c r="U146" s="4" t="str">
        <f t="shared" si="85"/>
        <v>J=</v>
      </c>
      <c r="V146" s="29">
        <f t="shared" si="86"/>
        <v>45345</v>
      </c>
      <c r="W146" s="3"/>
      <c r="X146" s="3"/>
      <c r="Y146" s="97"/>
      <c r="Z146" s="98"/>
      <c r="AA146" s="100"/>
      <c r="AB146" s="101"/>
      <c r="AC146" s="100"/>
      <c r="AD146" s="105"/>
      <c r="AE146" s="106"/>
      <c r="AF146" s="100"/>
      <c r="AG146" s="97"/>
      <c r="AH146" s="103"/>
      <c r="AI146" s="107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8">
        <f t="shared" si="78"/>
        <v>44297</v>
      </c>
      <c r="B147" s="15">
        <f t="shared" ca="1" si="87"/>
        <v>1045.9731109899999</v>
      </c>
      <c r="C147" s="14">
        <f t="shared" si="79"/>
        <v>1000</v>
      </c>
      <c r="D147" s="13">
        <f ca="1">IF(A147&lt;$B$1,VLOOKUP(A147,[1]DI!$A$4:$B$15000,2,FALSE),0)</f>
        <v>0</v>
      </c>
      <c r="E147" s="14">
        <f t="shared" ca="1" si="88"/>
        <v>1</v>
      </c>
      <c r="F147" s="14">
        <f ca="1">(TRUNC(PRODUCT($E$12:$E146),16))</f>
        <v>1.0072885275968599</v>
      </c>
      <c r="G147" s="14">
        <f t="shared" si="89"/>
        <v>1</v>
      </c>
      <c r="H147" s="14">
        <f t="shared" ca="1" si="90"/>
        <v>1.0072885300000001</v>
      </c>
      <c r="I147" s="13">
        <f t="shared" si="80"/>
        <v>0.11</v>
      </c>
      <c r="J147" s="29">
        <f t="shared" si="81"/>
        <v>44162</v>
      </c>
      <c r="K147" s="2">
        <f t="shared" si="82"/>
        <v>90</v>
      </c>
      <c r="L147" s="17">
        <f t="shared" si="83"/>
        <v>91</v>
      </c>
      <c r="M147" s="12">
        <f t="shared" si="74"/>
        <v>1.038404667</v>
      </c>
      <c r="N147" s="12">
        <f t="shared" ca="1" si="75"/>
        <v>1.0459731109999999</v>
      </c>
      <c r="O147" s="17">
        <f t="shared" si="84"/>
        <v>0</v>
      </c>
      <c r="P147" s="14">
        <f t="shared" ca="1" si="72"/>
        <v>45.973110990000002</v>
      </c>
      <c r="Q147" s="14">
        <f t="shared" si="73"/>
        <v>0</v>
      </c>
      <c r="R147" s="14">
        <f t="shared" si="91"/>
        <v>0</v>
      </c>
      <c r="S147" s="20">
        <f t="shared" si="76"/>
        <v>0</v>
      </c>
      <c r="T147" s="14">
        <f t="shared" si="77"/>
        <v>0</v>
      </c>
      <c r="U147" s="4" t="str">
        <f t="shared" si="85"/>
        <v>J=</v>
      </c>
      <c r="V147" s="29">
        <f t="shared" si="86"/>
        <v>45345</v>
      </c>
      <c r="W147" s="3"/>
      <c r="X147" s="3"/>
      <c r="Y147" s="97"/>
      <c r="Z147" s="98"/>
      <c r="AA147" s="100"/>
      <c r="AB147" s="101"/>
      <c r="AC147" s="100"/>
      <c r="AD147" s="105"/>
      <c r="AE147" s="106"/>
      <c r="AF147" s="100"/>
      <c r="AG147" s="97"/>
      <c r="AH147" s="103"/>
      <c r="AI147" s="107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8">
        <f t="shared" si="78"/>
        <v>44298</v>
      </c>
      <c r="B148" s="15">
        <f t="shared" ca="1" si="87"/>
        <v>1045.9731109899999</v>
      </c>
      <c r="C148" s="14">
        <f t="shared" si="79"/>
        <v>1000</v>
      </c>
      <c r="D148" s="13">
        <f ca="1">IF(A148&lt;$B$1,VLOOKUP(A148,[1]DI!$A$4:$B$15000,2,FALSE),0)</f>
        <v>2.6499999999999999E-2</v>
      </c>
      <c r="E148" s="14">
        <f t="shared" ca="1" si="88"/>
        <v>1.00010379</v>
      </c>
      <c r="F148" s="14">
        <f ca="1">(TRUNC(PRODUCT($E$12:$E147),16))</f>
        <v>1.0072885275968599</v>
      </c>
      <c r="G148" s="14">
        <f t="shared" si="89"/>
        <v>1</v>
      </c>
      <c r="H148" s="14">
        <f t="shared" ca="1" si="90"/>
        <v>1.0072885300000001</v>
      </c>
      <c r="I148" s="13">
        <f t="shared" si="80"/>
        <v>0.11</v>
      </c>
      <c r="J148" s="29">
        <f t="shared" si="81"/>
        <v>44162</v>
      </c>
      <c r="K148" s="2">
        <f t="shared" si="82"/>
        <v>91</v>
      </c>
      <c r="L148" s="17">
        <f t="shared" si="83"/>
        <v>91</v>
      </c>
      <c r="M148" s="12">
        <f t="shared" si="74"/>
        <v>1.038404667</v>
      </c>
      <c r="N148" s="12">
        <f t="shared" ca="1" si="75"/>
        <v>1.0459731109999999</v>
      </c>
      <c r="O148" s="17">
        <f t="shared" si="84"/>
        <v>0</v>
      </c>
      <c r="P148" s="14">
        <f t="shared" ca="1" si="72"/>
        <v>45.973110990000002</v>
      </c>
      <c r="Q148" s="14">
        <f t="shared" si="73"/>
        <v>0</v>
      </c>
      <c r="R148" s="14">
        <f t="shared" si="91"/>
        <v>0</v>
      </c>
      <c r="S148" s="20">
        <f t="shared" si="76"/>
        <v>0</v>
      </c>
      <c r="T148" s="14">
        <f t="shared" si="77"/>
        <v>0</v>
      </c>
      <c r="U148" s="4" t="str">
        <f t="shared" si="85"/>
        <v>J=</v>
      </c>
      <c r="V148" s="29">
        <f t="shared" si="86"/>
        <v>45345</v>
      </c>
      <c r="W148" s="3"/>
      <c r="X148" s="3"/>
      <c r="Y148" s="97"/>
      <c r="Z148" s="98"/>
      <c r="AA148" s="100"/>
      <c r="AB148" s="101"/>
      <c r="AC148" s="100"/>
      <c r="AD148" s="105"/>
      <c r="AE148" s="106"/>
      <c r="AF148" s="100"/>
      <c r="AG148" s="97"/>
      <c r="AH148" s="103"/>
      <c r="AI148" s="107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8">
        <f t="shared" si="78"/>
        <v>44299</v>
      </c>
      <c r="B149" s="15">
        <f t="shared" ca="1" si="87"/>
        <v>1046.5149650000001</v>
      </c>
      <c r="C149" s="14">
        <f t="shared" si="79"/>
        <v>1000</v>
      </c>
      <c r="D149" s="13">
        <f ca="1">IF(A149&lt;$B$1,VLOOKUP(A149,[1]DI!$A$4:$B$15000,2,FALSE),0)</f>
        <v>2.6499999999999999E-2</v>
      </c>
      <c r="E149" s="14">
        <f t="shared" ca="1" si="88"/>
        <v>1.00010379</v>
      </c>
      <c r="F149" s="14">
        <f ca="1">(TRUNC(PRODUCT($E$12:$E148),16))</f>
        <v>1.00739307407314</v>
      </c>
      <c r="G149" s="14">
        <f t="shared" si="89"/>
        <v>1</v>
      </c>
      <c r="H149" s="14">
        <f t="shared" ca="1" si="90"/>
        <v>1.00739307</v>
      </c>
      <c r="I149" s="13">
        <f t="shared" si="80"/>
        <v>0.11</v>
      </c>
      <c r="J149" s="29">
        <f t="shared" si="81"/>
        <v>44162</v>
      </c>
      <c r="K149" s="2">
        <f t="shared" si="82"/>
        <v>92</v>
      </c>
      <c r="L149" s="17">
        <f t="shared" si="83"/>
        <v>92</v>
      </c>
      <c r="M149" s="12">
        <f t="shared" si="74"/>
        <v>1.0388347870000001</v>
      </c>
      <c r="N149" s="12">
        <f t="shared" ca="1" si="75"/>
        <v>1.0465149650000001</v>
      </c>
      <c r="O149" s="17">
        <f t="shared" si="84"/>
        <v>0</v>
      </c>
      <c r="P149" s="14">
        <f t="shared" ca="1" si="72"/>
        <v>46.514964999999997</v>
      </c>
      <c r="Q149" s="14">
        <f t="shared" si="73"/>
        <v>0</v>
      </c>
      <c r="R149" s="14">
        <f t="shared" si="91"/>
        <v>0</v>
      </c>
      <c r="S149" s="20">
        <f t="shared" si="76"/>
        <v>0</v>
      </c>
      <c r="T149" s="14">
        <f t="shared" si="77"/>
        <v>0</v>
      </c>
      <c r="U149" s="4" t="str">
        <f t="shared" si="85"/>
        <v>J=</v>
      </c>
      <c r="V149" s="29">
        <f t="shared" si="86"/>
        <v>45345</v>
      </c>
      <c r="W149" s="3"/>
      <c r="X149" s="3"/>
      <c r="Y149" s="97"/>
      <c r="Z149" s="98"/>
      <c r="AA149" s="100"/>
      <c r="AB149" s="101"/>
      <c r="AC149" s="100"/>
      <c r="AD149" s="105"/>
      <c r="AE149" s="106"/>
      <c r="AF149" s="100"/>
      <c r="AG149" s="97"/>
      <c r="AH149" s="103"/>
      <c r="AI149" s="107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8">
        <f t="shared" si="78"/>
        <v>44300</v>
      </c>
      <c r="B150" s="15">
        <f t="shared" ca="1" si="87"/>
        <v>1047.0571110000001</v>
      </c>
      <c r="C150" s="14">
        <f t="shared" si="79"/>
        <v>1000</v>
      </c>
      <c r="D150" s="13">
        <f ca="1">IF(A150&lt;$B$1,VLOOKUP(A150,[1]DI!$A$4:$B$15000,2,FALSE),0)</f>
        <v>2.6499999999999999E-2</v>
      </c>
      <c r="E150" s="14">
        <f t="shared" ca="1" si="88"/>
        <v>1.00010379</v>
      </c>
      <c r="F150" s="14">
        <f ca="1">(TRUNC(PRODUCT($E$12:$E149),16))</f>
        <v>1.0074976314002999</v>
      </c>
      <c r="G150" s="14">
        <f t="shared" si="89"/>
        <v>1</v>
      </c>
      <c r="H150" s="14">
        <f t="shared" ca="1" si="90"/>
        <v>1.00749763</v>
      </c>
      <c r="I150" s="13">
        <f t="shared" si="80"/>
        <v>0.11</v>
      </c>
      <c r="J150" s="29">
        <f t="shared" si="81"/>
        <v>44162</v>
      </c>
      <c r="K150" s="2">
        <f t="shared" si="82"/>
        <v>93</v>
      </c>
      <c r="L150" s="17">
        <f t="shared" si="83"/>
        <v>93</v>
      </c>
      <c r="M150" s="12">
        <f t="shared" si="74"/>
        <v>1.0392650859999999</v>
      </c>
      <c r="N150" s="12">
        <f t="shared" ca="1" si="75"/>
        <v>1.047057111</v>
      </c>
      <c r="O150" s="17">
        <f t="shared" si="84"/>
        <v>0</v>
      </c>
      <c r="P150" s="14">
        <f t="shared" ca="1" si="72"/>
        <v>47.057110999999999</v>
      </c>
      <c r="Q150" s="14">
        <f t="shared" si="73"/>
        <v>0</v>
      </c>
      <c r="R150" s="14">
        <f t="shared" si="91"/>
        <v>0</v>
      </c>
      <c r="S150" s="20">
        <f t="shared" si="76"/>
        <v>0</v>
      </c>
      <c r="T150" s="14">
        <f t="shared" si="77"/>
        <v>0</v>
      </c>
      <c r="U150" s="4" t="str">
        <f t="shared" si="85"/>
        <v>J=</v>
      </c>
      <c r="V150" s="29">
        <f t="shared" si="86"/>
        <v>45345</v>
      </c>
      <c r="W150" s="3"/>
      <c r="X150" s="3"/>
      <c r="Y150" s="97"/>
      <c r="Z150" s="98"/>
      <c r="AA150" s="100"/>
      <c r="AB150" s="101"/>
      <c r="AC150" s="100"/>
      <c r="AD150" s="105"/>
      <c r="AE150" s="106"/>
      <c r="AF150" s="100"/>
      <c r="AG150" s="97"/>
      <c r="AH150" s="103"/>
      <c r="AI150" s="107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8">
        <f t="shared" si="78"/>
        <v>44301</v>
      </c>
      <c r="B151" s="15">
        <f t="shared" ca="1" si="87"/>
        <v>1047.5995370000001</v>
      </c>
      <c r="C151" s="14">
        <f t="shared" si="79"/>
        <v>1000</v>
      </c>
      <c r="D151" s="13">
        <f ca="1">IF(A151&lt;$B$1,VLOOKUP(A151,[1]DI!$A$4:$B$15000,2,FALSE),0)</f>
        <v>2.6499999999999999E-2</v>
      </c>
      <c r="E151" s="14">
        <f t="shared" ca="1" si="88"/>
        <v>1.00010379</v>
      </c>
      <c r="F151" s="14">
        <f ca="1">(TRUNC(PRODUCT($E$12:$E150),16))</f>
        <v>1.00760219957946</v>
      </c>
      <c r="G151" s="14">
        <f t="shared" si="89"/>
        <v>1</v>
      </c>
      <c r="H151" s="14">
        <f t="shared" ca="1" si="90"/>
        <v>1.0076022</v>
      </c>
      <c r="I151" s="13">
        <f t="shared" si="80"/>
        <v>0.11</v>
      </c>
      <c r="J151" s="29">
        <f t="shared" si="81"/>
        <v>44162</v>
      </c>
      <c r="K151" s="2">
        <f t="shared" si="82"/>
        <v>94</v>
      </c>
      <c r="L151" s="17">
        <f t="shared" si="83"/>
        <v>94</v>
      </c>
      <c r="M151" s="12">
        <f t="shared" si="74"/>
        <v>1.039695563</v>
      </c>
      <c r="N151" s="12">
        <f t="shared" ca="1" si="75"/>
        <v>1.047599537</v>
      </c>
      <c r="O151" s="17">
        <f t="shared" si="84"/>
        <v>0</v>
      </c>
      <c r="P151" s="14">
        <f t="shared" ca="1" si="72"/>
        <v>47.599536999999998</v>
      </c>
      <c r="Q151" s="14">
        <f t="shared" si="73"/>
        <v>0</v>
      </c>
      <c r="R151" s="14">
        <f t="shared" si="91"/>
        <v>0</v>
      </c>
      <c r="S151" s="20">
        <f t="shared" si="76"/>
        <v>0</v>
      </c>
      <c r="T151" s="14">
        <f t="shared" si="77"/>
        <v>0</v>
      </c>
      <c r="U151" s="4" t="str">
        <f t="shared" si="85"/>
        <v>J=</v>
      </c>
      <c r="V151" s="29">
        <f t="shared" si="86"/>
        <v>45345</v>
      </c>
      <c r="W151" s="3"/>
      <c r="X151" s="3"/>
      <c r="Y151" s="108"/>
      <c r="Z151" s="109"/>
      <c r="AA151" s="108"/>
      <c r="AB151" s="108"/>
      <c r="AC151" s="108"/>
      <c r="AD151" s="110"/>
      <c r="AE151" s="106"/>
      <c r="AF151" s="108"/>
      <c r="AG151" s="100"/>
      <c r="AH151" s="111"/>
      <c r="AI151" s="100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8">
        <f t="shared" si="78"/>
        <v>44302</v>
      </c>
      <c r="B152" s="15">
        <f t="shared" ca="1" si="87"/>
        <v>1048.14224199</v>
      </c>
      <c r="C152" s="14">
        <f t="shared" si="79"/>
        <v>1000</v>
      </c>
      <c r="D152" s="13">
        <f ca="1">IF(A152&lt;$B$1,VLOOKUP(A152,[1]DI!$A$4:$B$15000,2,FALSE),0)</f>
        <v>2.6499999999999999E-2</v>
      </c>
      <c r="E152" s="14">
        <f t="shared" ca="1" si="88"/>
        <v>1.00010379</v>
      </c>
      <c r="F152" s="14">
        <f ca="1">(TRUNC(PRODUCT($E$12:$E151),16))</f>
        <v>1.00770677861175</v>
      </c>
      <c r="G152" s="14">
        <f t="shared" si="89"/>
        <v>1</v>
      </c>
      <c r="H152" s="14">
        <f t="shared" ca="1" si="90"/>
        <v>1.0077067799999999</v>
      </c>
      <c r="I152" s="13">
        <f t="shared" si="80"/>
        <v>0.11</v>
      </c>
      <c r="J152" s="29">
        <f t="shared" si="81"/>
        <v>44162</v>
      </c>
      <c r="K152" s="2">
        <f t="shared" si="82"/>
        <v>95</v>
      </c>
      <c r="L152" s="17">
        <f t="shared" si="83"/>
        <v>95</v>
      </c>
      <c r="M152" s="12">
        <f t="shared" si="74"/>
        <v>1.0401262179999999</v>
      </c>
      <c r="N152" s="12">
        <f t="shared" ca="1" si="75"/>
        <v>1.0481422419999999</v>
      </c>
      <c r="O152" s="17">
        <f t="shared" si="84"/>
        <v>0</v>
      </c>
      <c r="P152" s="14">
        <f t="shared" ca="1" si="72"/>
        <v>48.142241990000002</v>
      </c>
      <c r="Q152" s="14">
        <f t="shared" si="73"/>
        <v>0</v>
      </c>
      <c r="R152" s="14">
        <f t="shared" si="91"/>
        <v>0</v>
      </c>
      <c r="S152" s="20">
        <f t="shared" si="76"/>
        <v>0</v>
      </c>
      <c r="T152" s="14">
        <f t="shared" si="77"/>
        <v>0</v>
      </c>
      <c r="U152" s="4" t="str">
        <f t="shared" si="85"/>
        <v>J=</v>
      </c>
      <c r="V152" s="29">
        <f t="shared" si="86"/>
        <v>45345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8">
        <f t="shared" si="78"/>
        <v>44303</v>
      </c>
      <c r="B153" s="15">
        <f t="shared" ca="1" si="87"/>
        <v>1048.6852280000001</v>
      </c>
      <c r="C153" s="14">
        <f t="shared" si="79"/>
        <v>1000</v>
      </c>
      <c r="D153" s="13">
        <f ca="1">IF(A153&lt;$B$1,VLOOKUP(A153,[1]DI!$A$4:$B$15000,2,FALSE),0)</f>
        <v>0</v>
      </c>
      <c r="E153" s="14">
        <f t="shared" ca="1" si="88"/>
        <v>1</v>
      </c>
      <c r="F153" s="14">
        <f ca="1">(TRUNC(PRODUCT($E$12:$E152),16))</f>
        <v>1.0078113684983101</v>
      </c>
      <c r="G153" s="14">
        <f t="shared" si="89"/>
        <v>1</v>
      </c>
      <c r="H153" s="14">
        <f t="shared" ca="1" si="90"/>
        <v>1.00781137</v>
      </c>
      <c r="I153" s="13">
        <f t="shared" si="80"/>
        <v>0.11</v>
      </c>
      <c r="J153" s="29">
        <f t="shared" si="81"/>
        <v>44162</v>
      </c>
      <c r="K153" s="2">
        <f t="shared" si="82"/>
        <v>95</v>
      </c>
      <c r="L153" s="17">
        <f t="shared" si="83"/>
        <v>96</v>
      </c>
      <c r="M153" s="12">
        <f t="shared" si="74"/>
        <v>1.040557052</v>
      </c>
      <c r="N153" s="12">
        <f t="shared" ca="1" si="75"/>
        <v>1.0486852280000001</v>
      </c>
      <c r="O153" s="17">
        <f t="shared" si="84"/>
        <v>0</v>
      </c>
      <c r="P153" s="14">
        <f t="shared" ca="1" si="72"/>
        <v>48.685228000000002</v>
      </c>
      <c r="Q153" s="14">
        <f t="shared" si="73"/>
        <v>0</v>
      </c>
      <c r="R153" s="14">
        <f t="shared" si="91"/>
        <v>0</v>
      </c>
      <c r="S153" s="20">
        <f t="shared" si="76"/>
        <v>0</v>
      </c>
      <c r="T153" s="14">
        <f t="shared" si="77"/>
        <v>0</v>
      </c>
      <c r="U153" s="4" t="str">
        <f t="shared" si="85"/>
        <v>J=</v>
      </c>
      <c r="V153" s="29">
        <f t="shared" si="86"/>
        <v>45345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8">
        <f t="shared" si="78"/>
        <v>44304</v>
      </c>
      <c r="B154" s="15">
        <f t="shared" ca="1" si="87"/>
        <v>1048.6852280000001</v>
      </c>
      <c r="C154" s="14">
        <f t="shared" si="79"/>
        <v>1000</v>
      </c>
      <c r="D154" s="13">
        <f ca="1">IF(A154&lt;$B$1,VLOOKUP(A154,[1]DI!$A$4:$B$15000,2,FALSE),0)</f>
        <v>0</v>
      </c>
      <c r="E154" s="14">
        <f t="shared" ca="1" si="88"/>
        <v>1</v>
      </c>
      <c r="F154" s="14">
        <f ca="1">(TRUNC(PRODUCT($E$12:$E153),16))</f>
        <v>1.0078113684983101</v>
      </c>
      <c r="G154" s="14">
        <f t="shared" si="89"/>
        <v>1</v>
      </c>
      <c r="H154" s="14">
        <f t="shared" ca="1" si="90"/>
        <v>1.00781137</v>
      </c>
      <c r="I154" s="13">
        <f t="shared" si="80"/>
        <v>0.11</v>
      </c>
      <c r="J154" s="29">
        <f t="shared" si="81"/>
        <v>44162</v>
      </c>
      <c r="K154" s="2">
        <f t="shared" si="82"/>
        <v>95</v>
      </c>
      <c r="L154" s="17">
        <f t="shared" si="83"/>
        <v>96</v>
      </c>
      <c r="M154" s="12">
        <f t="shared" si="74"/>
        <v>1.040557052</v>
      </c>
      <c r="N154" s="12">
        <f t="shared" ca="1" si="75"/>
        <v>1.0486852280000001</v>
      </c>
      <c r="O154" s="17">
        <f t="shared" si="84"/>
        <v>0</v>
      </c>
      <c r="P154" s="14">
        <f t="shared" ca="1" si="72"/>
        <v>48.685228000000002</v>
      </c>
      <c r="Q154" s="14">
        <f t="shared" si="73"/>
        <v>0</v>
      </c>
      <c r="R154" s="14">
        <f t="shared" si="91"/>
        <v>0</v>
      </c>
      <c r="S154" s="20">
        <f t="shared" si="76"/>
        <v>0</v>
      </c>
      <c r="T154" s="14">
        <f t="shared" si="77"/>
        <v>0</v>
      </c>
      <c r="U154" s="4" t="str">
        <f t="shared" si="85"/>
        <v>J=</v>
      </c>
      <c r="V154" s="29">
        <f t="shared" si="86"/>
        <v>45345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8">
        <f t="shared" si="78"/>
        <v>44305</v>
      </c>
      <c r="B155" s="15">
        <f t="shared" ca="1" si="87"/>
        <v>1048.6852280000001</v>
      </c>
      <c r="C155" s="14">
        <f t="shared" si="79"/>
        <v>1000</v>
      </c>
      <c r="D155" s="13">
        <f ca="1">IF(A155&lt;$B$1,VLOOKUP(A155,[1]DI!$A$4:$B$15000,2,FALSE),0)</f>
        <v>2.6499999999999999E-2</v>
      </c>
      <c r="E155" s="14">
        <f t="shared" ca="1" si="88"/>
        <v>1.00010379</v>
      </c>
      <c r="F155" s="14">
        <f ca="1">(TRUNC(PRODUCT($E$12:$E154),16))</f>
        <v>1.0078113684983101</v>
      </c>
      <c r="G155" s="14">
        <f t="shared" si="89"/>
        <v>1</v>
      </c>
      <c r="H155" s="14">
        <f t="shared" ca="1" si="90"/>
        <v>1.00781137</v>
      </c>
      <c r="I155" s="13">
        <f t="shared" si="80"/>
        <v>0.11</v>
      </c>
      <c r="J155" s="29">
        <f t="shared" si="81"/>
        <v>44162</v>
      </c>
      <c r="K155" s="2">
        <f t="shared" si="82"/>
        <v>96</v>
      </c>
      <c r="L155" s="17">
        <f t="shared" si="83"/>
        <v>96</v>
      </c>
      <c r="M155" s="12">
        <f t="shared" si="74"/>
        <v>1.040557052</v>
      </c>
      <c r="N155" s="12">
        <f t="shared" ca="1" si="75"/>
        <v>1.0486852280000001</v>
      </c>
      <c r="O155" s="17">
        <f t="shared" si="84"/>
        <v>0</v>
      </c>
      <c r="P155" s="14">
        <f t="shared" ca="1" si="72"/>
        <v>48.685228000000002</v>
      </c>
      <c r="Q155" s="14">
        <f t="shared" si="73"/>
        <v>0</v>
      </c>
      <c r="R155" s="14">
        <f t="shared" si="91"/>
        <v>0</v>
      </c>
      <c r="S155" s="20">
        <f t="shared" si="76"/>
        <v>0</v>
      </c>
      <c r="T155" s="14">
        <f t="shared" si="77"/>
        <v>0</v>
      </c>
      <c r="U155" s="4" t="str">
        <f t="shared" si="85"/>
        <v>J=</v>
      </c>
      <c r="V155" s="29">
        <f t="shared" si="86"/>
        <v>45345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8">
        <f t="shared" si="78"/>
        <v>44306</v>
      </c>
      <c r="B156" s="15">
        <f t="shared" ca="1" si="87"/>
        <v>1049.228494</v>
      </c>
      <c r="C156" s="14">
        <f t="shared" si="79"/>
        <v>1000</v>
      </c>
      <c r="D156" s="13">
        <f ca="1">IF(A156&lt;$B$1,VLOOKUP(A156,[1]DI!$A$4:$B$15000,2,FALSE),0)</f>
        <v>2.6499999999999999E-2</v>
      </c>
      <c r="E156" s="14">
        <f t="shared" ca="1" si="88"/>
        <v>1.00010379</v>
      </c>
      <c r="F156" s="14">
        <f ca="1">(TRUNC(PRODUCT($E$12:$E155),16))</f>
        <v>1.00791596924024</v>
      </c>
      <c r="G156" s="14">
        <f t="shared" si="89"/>
        <v>1</v>
      </c>
      <c r="H156" s="14">
        <f t="shared" ca="1" si="90"/>
        <v>1.00791597</v>
      </c>
      <c r="I156" s="13">
        <f t="shared" si="80"/>
        <v>0.11</v>
      </c>
      <c r="J156" s="29">
        <f t="shared" si="81"/>
        <v>44162</v>
      </c>
      <c r="K156" s="2">
        <f t="shared" si="82"/>
        <v>97</v>
      </c>
      <c r="L156" s="17">
        <f t="shared" si="83"/>
        <v>97</v>
      </c>
      <c r="M156" s="12">
        <f t="shared" si="74"/>
        <v>1.040988064</v>
      </c>
      <c r="N156" s="12">
        <f t="shared" ca="1" si="75"/>
        <v>1.0492284940000001</v>
      </c>
      <c r="O156" s="17">
        <f t="shared" si="84"/>
        <v>0</v>
      </c>
      <c r="P156" s="14">
        <f t="shared" ca="1" si="72"/>
        <v>49.228493999999998</v>
      </c>
      <c r="Q156" s="14">
        <f t="shared" si="73"/>
        <v>0</v>
      </c>
      <c r="R156" s="14">
        <f t="shared" si="91"/>
        <v>0</v>
      </c>
      <c r="S156" s="20">
        <f t="shared" si="76"/>
        <v>0</v>
      </c>
      <c r="T156" s="14">
        <f t="shared" si="77"/>
        <v>0</v>
      </c>
      <c r="U156" s="4" t="str">
        <f t="shared" si="85"/>
        <v>J=</v>
      </c>
      <c r="V156" s="29">
        <f t="shared" si="86"/>
        <v>45345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8">
        <f t="shared" si="78"/>
        <v>44307</v>
      </c>
      <c r="B157" s="15">
        <f t="shared" ca="1" si="87"/>
        <v>1049.7720399899999</v>
      </c>
      <c r="C157" s="14">
        <f t="shared" si="79"/>
        <v>1000</v>
      </c>
      <c r="D157" s="13">
        <f ca="1">IF(A157&lt;$B$1,VLOOKUP(A157,[1]DI!$A$4:$B$15000,2,FALSE),0)</f>
        <v>0</v>
      </c>
      <c r="E157" s="14">
        <f t="shared" ca="1" si="88"/>
        <v>1</v>
      </c>
      <c r="F157" s="14">
        <f ca="1">(TRUNC(PRODUCT($E$12:$E156),16))</f>
        <v>1.00802058083869</v>
      </c>
      <c r="G157" s="14">
        <f t="shared" si="89"/>
        <v>1</v>
      </c>
      <c r="H157" s="14">
        <f t="shared" ca="1" si="90"/>
        <v>1.0080205799999999</v>
      </c>
      <c r="I157" s="13">
        <f t="shared" si="80"/>
        <v>0.11</v>
      </c>
      <c r="J157" s="29">
        <f t="shared" si="81"/>
        <v>44162</v>
      </c>
      <c r="K157" s="2">
        <f t="shared" si="82"/>
        <v>97</v>
      </c>
      <c r="L157" s="17">
        <f t="shared" si="83"/>
        <v>98</v>
      </c>
      <c r="M157" s="12">
        <f t="shared" si="74"/>
        <v>1.041419254</v>
      </c>
      <c r="N157" s="12">
        <f t="shared" ca="1" si="75"/>
        <v>1.0497720399999999</v>
      </c>
      <c r="O157" s="17">
        <f t="shared" si="84"/>
        <v>0</v>
      </c>
      <c r="P157" s="14">
        <f t="shared" ca="1" si="72"/>
        <v>49.772039990000003</v>
      </c>
      <c r="Q157" s="14">
        <f t="shared" si="73"/>
        <v>0</v>
      </c>
      <c r="R157" s="14">
        <f t="shared" si="91"/>
        <v>0</v>
      </c>
      <c r="S157" s="20">
        <f t="shared" si="76"/>
        <v>0</v>
      </c>
      <c r="T157" s="14">
        <f t="shared" si="77"/>
        <v>0</v>
      </c>
      <c r="U157" s="4" t="str">
        <f t="shared" si="85"/>
        <v>J=</v>
      </c>
      <c r="V157" s="29">
        <f t="shared" si="86"/>
        <v>45345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8">
        <f t="shared" si="78"/>
        <v>44308</v>
      </c>
      <c r="B158" s="15">
        <f t="shared" ca="1" si="87"/>
        <v>1049.7720399899999</v>
      </c>
      <c r="C158" s="14">
        <f t="shared" si="79"/>
        <v>1000</v>
      </c>
      <c r="D158" s="13">
        <f ca="1">IF(A158&lt;$B$1,VLOOKUP(A158,[1]DI!$A$4:$B$15000,2,FALSE),0)</f>
        <v>2.6499999999999999E-2</v>
      </c>
      <c r="E158" s="14">
        <f t="shared" ca="1" si="88"/>
        <v>1.00010379</v>
      </c>
      <c r="F158" s="14">
        <f ca="1">(TRUNC(PRODUCT($E$12:$E157),16))</f>
        <v>1.00802058083869</v>
      </c>
      <c r="G158" s="14">
        <f t="shared" si="89"/>
        <v>1</v>
      </c>
      <c r="H158" s="14">
        <f t="shared" ca="1" si="90"/>
        <v>1.0080205799999999</v>
      </c>
      <c r="I158" s="13">
        <f t="shared" si="80"/>
        <v>0.11</v>
      </c>
      <c r="J158" s="29">
        <f t="shared" si="81"/>
        <v>44162</v>
      </c>
      <c r="K158" s="2">
        <f t="shared" si="82"/>
        <v>98</v>
      </c>
      <c r="L158" s="17">
        <f t="shared" si="83"/>
        <v>98</v>
      </c>
      <c r="M158" s="12">
        <f t="shared" si="74"/>
        <v>1.041419254</v>
      </c>
      <c r="N158" s="12">
        <f t="shared" ca="1" si="75"/>
        <v>1.0497720399999999</v>
      </c>
      <c r="O158" s="17">
        <f t="shared" si="84"/>
        <v>0</v>
      </c>
      <c r="P158" s="14">
        <f t="shared" ca="1" si="72"/>
        <v>49.772039990000003</v>
      </c>
      <c r="Q158" s="14">
        <f t="shared" si="73"/>
        <v>0</v>
      </c>
      <c r="R158" s="14">
        <f t="shared" si="91"/>
        <v>0</v>
      </c>
      <c r="S158" s="20">
        <f t="shared" si="76"/>
        <v>0</v>
      </c>
      <c r="T158" s="14">
        <f t="shared" si="77"/>
        <v>0</v>
      </c>
      <c r="U158" s="4" t="str">
        <f t="shared" si="85"/>
        <v>J=</v>
      </c>
      <c r="V158" s="29">
        <f t="shared" si="86"/>
        <v>45345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8">
        <f t="shared" si="78"/>
        <v>44309</v>
      </c>
      <c r="B159" s="15">
        <f t="shared" ca="1" si="87"/>
        <v>1050.3158679999999</v>
      </c>
      <c r="C159" s="14">
        <f t="shared" si="79"/>
        <v>1000</v>
      </c>
      <c r="D159" s="13">
        <f ca="1">IF(A159&lt;$B$1,VLOOKUP(A159,[1]DI!$A$4:$B$15000,2,FALSE),0)</f>
        <v>2.6499999999999999E-2</v>
      </c>
      <c r="E159" s="14">
        <f t="shared" ca="1" si="88"/>
        <v>1.00010379</v>
      </c>
      <c r="F159" s="14">
        <f ca="1">(TRUNC(PRODUCT($E$12:$E158),16))</f>
        <v>1.0081252032947701</v>
      </c>
      <c r="G159" s="14">
        <f t="shared" si="89"/>
        <v>1</v>
      </c>
      <c r="H159" s="14">
        <f t="shared" ca="1" si="90"/>
        <v>1.0081252000000001</v>
      </c>
      <c r="I159" s="13">
        <f t="shared" si="80"/>
        <v>0.11</v>
      </c>
      <c r="J159" s="29">
        <f t="shared" si="81"/>
        <v>44162</v>
      </c>
      <c r="K159" s="2">
        <f t="shared" si="82"/>
        <v>99</v>
      </c>
      <c r="L159" s="17">
        <f t="shared" si="83"/>
        <v>99</v>
      </c>
      <c r="M159" s="12">
        <f t="shared" si="74"/>
        <v>1.041850623</v>
      </c>
      <c r="N159" s="12">
        <f t="shared" ca="1" si="75"/>
        <v>1.050315868</v>
      </c>
      <c r="O159" s="17">
        <f t="shared" si="84"/>
        <v>0</v>
      </c>
      <c r="P159" s="14">
        <f t="shared" ca="1" si="72"/>
        <v>50.315868000000002</v>
      </c>
      <c r="Q159" s="14">
        <f t="shared" si="73"/>
        <v>0</v>
      </c>
      <c r="R159" s="14">
        <f t="shared" si="91"/>
        <v>0</v>
      </c>
      <c r="S159" s="20">
        <f t="shared" si="76"/>
        <v>0</v>
      </c>
      <c r="T159" s="14">
        <f t="shared" si="77"/>
        <v>0</v>
      </c>
      <c r="U159" s="4" t="str">
        <f t="shared" si="85"/>
        <v>J=</v>
      </c>
      <c r="V159" s="29">
        <f t="shared" si="86"/>
        <v>45345</v>
      </c>
      <c r="W159" s="3"/>
      <c r="X159" s="3"/>
      <c r="Y159" s="115" t="s">
        <v>50</v>
      </c>
      <c r="Z159" s="116"/>
      <c r="AA159" s="117"/>
      <c r="AB159" s="1"/>
      <c r="AD159" s="114" t="s">
        <v>51</v>
      </c>
      <c r="AE159" s="114" t="s">
        <v>52</v>
      </c>
      <c r="AF159" s="114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8">
        <f t="shared" si="78"/>
        <v>44310</v>
      </c>
      <c r="B160" s="15">
        <f t="shared" ca="1" si="87"/>
        <v>1050.8599869899999</v>
      </c>
      <c r="C160" s="14">
        <f t="shared" si="79"/>
        <v>1000</v>
      </c>
      <c r="D160" s="13">
        <f ca="1">IF(A160&lt;$B$1,VLOOKUP(A160,[1]DI!$A$4:$B$15000,2,FALSE),0)</f>
        <v>0</v>
      </c>
      <c r="E160" s="14">
        <f t="shared" ca="1" si="88"/>
        <v>1</v>
      </c>
      <c r="F160" s="14">
        <f ca="1">(TRUNC(PRODUCT($E$12:$E159),16))</f>
        <v>1.0082298366096201</v>
      </c>
      <c r="G160" s="14">
        <f t="shared" si="89"/>
        <v>1</v>
      </c>
      <c r="H160" s="14">
        <f t="shared" ca="1" si="90"/>
        <v>1.00822984</v>
      </c>
      <c r="I160" s="13">
        <f t="shared" si="80"/>
        <v>0.11</v>
      </c>
      <c r="J160" s="29">
        <f t="shared" si="81"/>
        <v>44162</v>
      </c>
      <c r="K160" s="2">
        <f t="shared" si="82"/>
        <v>99</v>
      </c>
      <c r="L160" s="17">
        <f t="shared" si="83"/>
        <v>100</v>
      </c>
      <c r="M160" s="12">
        <f t="shared" si="74"/>
        <v>1.0422821710000001</v>
      </c>
      <c r="N160" s="12">
        <f t="shared" ca="1" si="75"/>
        <v>1.0508599869999999</v>
      </c>
      <c r="O160" s="17">
        <f t="shared" si="84"/>
        <v>0</v>
      </c>
      <c r="P160" s="14">
        <f t="shared" ca="1" si="72"/>
        <v>50.859986990000003</v>
      </c>
      <c r="Q160" s="14">
        <f t="shared" si="73"/>
        <v>0</v>
      </c>
      <c r="R160" s="14">
        <f t="shared" si="91"/>
        <v>0</v>
      </c>
      <c r="S160" s="20">
        <f t="shared" si="76"/>
        <v>0</v>
      </c>
      <c r="T160" s="14">
        <f t="shared" si="77"/>
        <v>0</v>
      </c>
      <c r="U160" s="4" t="str">
        <f t="shared" si="85"/>
        <v>J=</v>
      </c>
      <c r="V160" s="29">
        <f t="shared" si="86"/>
        <v>45345</v>
      </c>
      <c r="W160" s="3"/>
      <c r="X160" s="3"/>
      <c r="Y160" s="109">
        <f>[2]Plan1!$A230</f>
        <v>43831</v>
      </c>
      <c r="Z160" s="109" t="str">
        <f>[2]Plan1!$C230</f>
        <v>Confraternização Universal</v>
      </c>
      <c r="AA160" s="100"/>
      <c r="AB160" s="1"/>
      <c r="AD160" s="98">
        <f t="shared" ref="AD160:AD174" si="92">WORKDAY(AE160,-1,$Y$160:$Y$544)</f>
        <v>44161</v>
      </c>
      <c r="AE160" s="113">
        <f>A10</f>
        <v>44162</v>
      </c>
      <c r="AF160" s="98">
        <f t="shared" ref="AF160" si="93">WORKDAY(AD160,1,$Y$160:$Y$544)</f>
        <v>44162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8">
        <f t="shared" si="78"/>
        <v>44311</v>
      </c>
      <c r="B161" s="15">
        <f t="shared" ca="1" si="87"/>
        <v>1050.8599869899999</v>
      </c>
      <c r="C161" s="14">
        <f t="shared" si="79"/>
        <v>1000</v>
      </c>
      <c r="D161" s="13">
        <f ca="1">IF(A161&lt;$B$1,VLOOKUP(A161,[1]DI!$A$4:$B$15000,2,FALSE),0)</f>
        <v>0</v>
      </c>
      <c r="E161" s="14">
        <f t="shared" ca="1" si="88"/>
        <v>1</v>
      </c>
      <c r="F161" s="14">
        <f ca="1">(TRUNC(PRODUCT($E$12:$E160),16))</f>
        <v>1.0082298366096201</v>
      </c>
      <c r="G161" s="14">
        <f t="shared" si="89"/>
        <v>1</v>
      </c>
      <c r="H161" s="14">
        <f t="shared" ca="1" si="90"/>
        <v>1.00822984</v>
      </c>
      <c r="I161" s="13">
        <f t="shared" si="80"/>
        <v>0.11</v>
      </c>
      <c r="J161" s="29">
        <f t="shared" si="81"/>
        <v>44162</v>
      </c>
      <c r="K161" s="2">
        <f t="shared" si="82"/>
        <v>99</v>
      </c>
      <c r="L161" s="17">
        <f t="shared" si="83"/>
        <v>100</v>
      </c>
      <c r="M161" s="12">
        <f t="shared" si="74"/>
        <v>1.0422821710000001</v>
      </c>
      <c r="N161" s="12">
        <f t="shared" ca="1" si="75"/>
        <v>1.0508599869999999</v>
      </c>
      <c r="O161" s="17">
        <f t="shared" si="84"/>
        <v>0</v>
      </c>
      <c r="P161" s="14">
        <f t="shared" ca="1" si="72"/>
        <v>50.859986990000003</v>
      </c>
      <c r="Q161" s="14">
        <f t="shared" si="73"/>
        <v>0</v>
      </c>
      <c r="R161" s="14">
        <f t="shared" si="91"/>
        <v>0</v>
      </c>
      <c r="S161" s="20">
        <f t="shared" si="76"/>
        <v>0</v>
      </c>
      <c r="T161" s="14">
        <f t="shared" si="77"/>
        <v>0</v>
      </c>
      <c r="U161" s="4" t="str">
        <f t="shared" si="85"/>
        <v>J=</v>
      </c>
      <c r="V161" s="29">
        <f t="shared" si="86"/>
        <v>45345</v>
      </c>
      <c r="W161" s="3"/>
      <c r="X161" s="3"/>
      <c r="Y161" s="109">
        <f>[2]Plan1!$A231</f>
        <v>43885</v>
      </c>
      <c r="Z161" s="109" t="str">
        <f>[2]Plan1!$C231</f>
        <v>Carnaval</v>
      </c>
      <c r="AA161" s="100"/>
      <c r="AB161" s="1"/>
      <c r="AD161" s="98">
        <f>WORKDAY(AE161,-1,$Y$160:$Y$544)</f>
        <v>44183</v>
      </c>
      <c r="AE161" s="98">
        <v>44186</v>
      </c>
      <c r="AF161" s="98">
        <f>AE161</f>
        <v>44186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8">
        <f t="shared" si="78"/>
        <v>44312</v>
      </c>
      <c r="B162" s="15">
        <f t="shared" ca="1" si="87"/>
        <v>1050.8599869899999</v>
      </c>
      <c r="C162" s="14">
        <f t="shared" si="79"/>
        <v>1000</v>
      </c>
      <c r="D162" s="13">
        <f ca="1">IF(A162&lt;$B$1,VLOOKUP(A162,[1]DI!$A$4:$B$15000,2,FALSE),0)</f>
        <v>2.6499999999999999E-2</v>
      </c>
      <c r="E162" s="14">
        <f t="shared" ca="1" si="88"/>
        <v>1.00010379</v>
      </c>
      <c r="F162" s="14">
        <f ca="1">(TRUNC(PRODUCT($E$12:$E161),16))</f>
        <v>1.0082298366096201</v>
      </c>
      <c r="G162" s="14">
        <f t="shared" si="89"/>
        <v>1</v>
      </c>
      <c r="H162" s="14">
        <f t="shared" ca="1" si="90"/>
        <v>1.00822984</v>
      </c>
      <c r="I162" s="13">
        <f t="shared" si="80"/>
        <v>0.11</v>
      </c>
      <c r="J162" s="29">
        <f t="shared" si="81"/>
        <v>44162</v>
      </c>
      <c r="K162" s="2">
        <f t="shared" si="82"/>
        <v>100</v>
      </c>
      <c r="L162" s="17">
        <f t="shared" si="83"/>
        <v>100</v>
      </c>
      <c r="M162" s="12">
        <f t="shared" si="74"/>
        <v>1.0422821710000001</v>
      </c>
      <c r="N162" s="12">
        <f t="shared" ca="1" si="75"/>
        <v>1.0508599869999999</v>
      </c>
      <c r="O162" s="17">
        <f t="shared" si="84"/>
        <v>0</v>
      </c>
      <c r="P162" s="14">
        <f t="shared" ca="1" si="72"/>
        <v>50.859986990000003</v>
      </c>
      <c r="Q162" s="14">
        <f t="shared" si="73"/>
        <v>0</v>
      </c>
      <c r="R162" s="14">
        <f t="shared" si="91"/>
        <v>0</v>
      </c>
      <c r="S162" s="20">
        <f t="shared" si="76"/>
        <v>0</v>
      </c>
      <c r="T162" s="14">
        <f t="shared" si="77"/>
        <v>0</v>
      </c>
      <c r="U162" s="4" t="str">
        <f t="shared" si="85"/>
        <v>J=</v>
      </c>
      <c r="V162" s="29">
        <f t="shared" si="86"/>
        <v>45345</v>
      </c>
      <c r="W162" s="3"/>
      <c r="X162" s="3"/>
      <c r="Y162" s="109">
        <f>[2]Plan1!$A232</f>
        <v>43886</v>
      </c>
      <c r="Z162" s="109" t="str">
        <f>[2]Plan1!$C232</f>
        <v>Carnaval</v>
      </c>
      <c r="AA162" s="100"/>
      <c r="AB162" s="1"/>
      <c r="AD162" s="98">
        <f t="shared" si="92"/>
        <v>44217</v>
      </c>
      <c r="AE162" s="98">
        <v>44218</v>
      </c>
      <c r="AF162" s="98">
        <f t="shared" ref="AF162:AF219" si="94">AE162</f>
        <v>44218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8">
        <f t="shared" si="78"/>
        <v>44313</v>
      </c>
      <c r="B163" s="15">
        <f t="shared" ca="1" si="87"/>
        <v>1051.404376</v>
      </c>
      <c r="C163" s="14">
        <f t="shared" si="79"/>
        <v>1000</v>
      </c>
      <c r="D163" s="13">
        <f ca="1">IF(A163&lt;$B$1,VLOOKUP(A163,[1]DI!$A$4:$B$15000,2,FALSE),0)</f>
        <v>2.6499999999999999E-2</v>
      </c>
      <c r="E163" s="14">
        <f t="shared" ca="1" si="88"/>
        <v>1.00010379</v>
      </c>
      <c r="F163" s="14">
        <f ca="1">(TRUNC(PRODUCT($E$12:$E162),16))</f>
        <v>1.0083344807843699</v>
      </c>
      <c r="G163" s="14">
        <f t="shared" si="89"/>
        <v>1</v>
      </c>
      <c r="H163" s="14">
        <f t="shared" ca="1" si="90"/>
        <v>1.00833448</v>
      </c>
      <c r="I163" s="13">
        <f t="shared" si="80"/>
        <v>0.11</v>
      </c>
      <c r="J163" s="29">
        <f t="shared" si="81"/>
        <v>44162</v>
      </c>
      <c r="K163" s="2">
        <f t="shared" si="82"/>
        <v>101</v>
      </c>
      <c r="L163" s="17">
        <f t="shared" si="83"/>
        <v>101</v>
      </c>
      <c r="M163" s="12">
        <f t="shared" si="74"/>
        <v>1.0427138979999999</v>
      </c>
      <c r="N163" s="12">
        <f t="shared" ca="1" si="75"/>
        <v>1.051404376</v>
      </c>
      <c r="O163" s="17">
        <f t="shared" si="84"/>
        <v>0</v>
      </c>
      <c r="P163" s="14">
        <f t="shared" ca="1" si="72"/>
        <v>51.404375999999999</v>
      </c>
      <c r="Q163" s="14">
        <f t="shared" si="73"/>
        <v>0</v>
      </c>
      <c r="R163" s="14">
        <f t="shared" si="91"/>
        <v>0</v>
      </c>
      <c r="S163" s="20">
        <f t="shared" si="76"/>
        <v>0</v>
      </c>
      <c r="T163" s="14">
        <f t="shared" si="77"/>
        <v>0</v>
      </c>
      <c r="U163" s="4" t="str">
        <f t="shared" si="85"/>
        <v>J=</v>
      </c>
      <c r="V163" s="29">
        <f t="shared" si="86"/>
        <v>45345</v>
      </c>
      <c r="W163" s="3"/>
      <c r="X163" s="3"/>
      <c r="Y163" s="109">
        <f>[2]Plan1!$A233</f>
        <v>43931</v>
      </c>
      <c r="Z163" s="109" t="str">
        <f>[2]Plan1!$C233</f>
        <v>Paixão de Cristo</v>
      </c>
      <c r="AA163" s="100"/>
      <c r="AB163" s="1"/>
      <c r="AD163" s="98">
        <f t="shared" si="92"/>
        <v>44249</v>
      </c>
      <c r="AE163" s="98">
        <v>44250</v>
      </c>
      <c r="AF163" s="98">
        <f t="shared" si="94"/>
        <v>44250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8">
        <f t="shared" si="78"/>
        <v>44314</v>
      </c>
      <c r="B164" s="15">
        <f t="shared" ca="1" si="87"/>
        <v>1051.9490559999999</v>
      </c>
      <c r="C164" s="14">
        <f t="shared" si="79"/>
        <v>1000</v>
      </c>
      <c r="D164" s="13">
        <f ca="1">IF(A164&lt;$B$1,VLOOKUP(A164,[1]DI!$A$4:$B$15000,2,FALSE),0)</f>
        <v>2.6499999999999999E-2</v>
      </c>
      <c r="E164" s="14">
        <f t="shared" ca="1" si="88"/>
        <v>1.00010379</v>
      </c>
      <c r="F164" s="14">
        <f ca="1">(TRUNC(PRODUCT($E$12:$E163),16))</f>
        <v>1.0084391358201299</v>
      </c>
      <c r="G164" s="14">
        <f t="shared" si="89"/>
        <v>1</v>
      </c>
      <c r="H164" s="14">
        <f t="shared" ca="1" si="90"/>
        <v>1.0084391399999999</v>
      </c>
      <c r="I164" s="13">
        <f t="shared" si="80"/>
        <v>0.11</v>
      </c>
      <c r="J164" s="29">
        <f t="shared" si="81"/>
        <v>44162</v>
      </c>
      <c r="K164" s="2">
        <f t="shared" si="82"/>
        <v>102</v>
      </c>
      <c r="L164" s="17">
        <f t="shared" si="83"/>
        <v>102</v>
      </c>
      <c r="M164" s="12">
        <f t="shared" si="74"/>
        <v>1.043145803</v>
      </c>
      <c r="N164" s="12">
        <f t="shared" ca="1" si="75"/>
        <v>1.051949056</v>
      </c>
      <c r="O164" s="17">
        <f t="shared" si="84"/>
        <v>0</v>
      </c>
      <c r="P164" s="14">
        <f t="shared" ca="1" si="72"/>
        <v>51.949055999999999</v>
      </c>
      <c r="Q164" s="14">
        <f t="shared" si="73"/>
        <v>0</v>
      </c>
      <c r="R164" s="14">
        <f t="shared" si="91"/>
        <v>0</v>
      </c>
      <c r="S164" s="20">
        <f t="shared" si="76"/>
        <v>0</v>
      </c>
      <c r="T164" s="14">
        <f t="shared" si="77"/>
        <v>0</v>
      </c>
      <c r="U164" s="4" t="str">
        <f t="shared" si="85"/>
        <v>J=</v>
      </c>
      <c r="V164" s="29">
        <f t="shared" si="86"/>
        <v>45345</v>
      </c>
      <c r="W164" s="3"/>
      <c r="X164" s="3"/>
      <c r="Y164" s="109">
        <f>[2]Plan1!$A234</f>
        <v>43942</v>
      </c>
      <c r="Z164" s="109" t="str">
        <f>[2]Plan1!$C234</f>
        <v>Tiradentes</v>
      </c>
      <c r="AA164" s="100"/>
      <c r="AB164" s="1"/>
      <c r="AD164" s="98">
        <f t="shared" si="92"/>
        <v>44273</v>
      </c>
      <c r="AE164" s="98">
        <v>44274</v>
      </c>
      <c r="AF164" s="98">
        <f t="shared" si="94"/>
        <v>44274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8">
        <f t="shared" si="78"/>
        <v>44315</v>
      </c>
      <c r="B165" s="15">
        <f t="shared" ca="1" si="87"/>
        <v>1052.4940089900001</v>
      </c>
      <c r="C165" s="14">
        <f t="shared" si="79"/>
        <v>1000</v>
      </c>
      <c r="D165" s="13">
        <f ca="1">IF(A165&lt;$B$1,VLOOKUP(A165,[1]DI!$A$4:$B$15000,2,FALSE),0)</f>
        <v>2.6499999999999999E-2</v>
      </c>
      <c r="E165" s="14">
        <f t="shared" ca="1" si="88"/>
        <v>1.00010379</v>
      </c>
      <c r="F165" s="14">
        <f ca="1">(TRUNC(PRODUCT($E$12:$E164),16))</f>
        <v>1.0085438017180299</v>
      </c>
      <c r="G165" s="14">
        <f t="shared" si="89"/>
        <v>1</v>
      </c>
      <c r="H165" s="14">
        <f t="shared" ca="1" si="90"/>
        <v>1.0085438</v>
      </c>
      <c r="I165" s="13">
        <f t="shared" si="80"/>
        <v>0.11</v>
      </c>
      <c r="J165" s="29">
        <f t="shared" si="81"/>
        <v>44162</v>
      </c>
      <c r="K165" s="2">
        <f t="shared" si="82"/>
        <v>103</v>
      </c>
      <c r="L165" s="17">
        <f t="shared" si="83"/>
        <v>103</v>
      </c>
      <c r="M165" s="12">
        <f t="shared" si="74"/>
        <v>1.043577888</v>
      </c>
      <c r="N165" s="12">
        <f t="shared" ca="1" si="75"/>
        <v>1.0524940089999999</v>
      </c>
      <c r="O165" s="17">
        <f t="shared" si="84"/>
        <v>0</v>
      </c>
      <c r="P165" s="14">
        <f t="shared" ca="1" si="72"/>
        <v>52.494008989999998</v>
      </c>
      <c r="Q165" s="14">
        <f t="shared" si="73"/>
        <v>0</v>
      </c>
      <c r="R165" s="14">
        <f t="shared" si="91"/>
        <v>0</v>
      </c>
      <c r="S165" s="20">
        <f t="shared" si="76"/>
        <v>0</v>
      </c>
      <c r="T165" s="14">
        <f t="shared" si="77"/>
        <v>0</v>
      </c>
      <c r="U165" s="4" t="str">
        <f t="shared" si="85"/>
        <v>J=</v>
      </c>
      <c r="V165" s="29">
        <f t="shared" si="86"/>
        <v>45345</v>
      </c>
      <c r="W165" s="3"/>
      <c r="X165" s="3"/>
      <c r="Y165" s="109">
        <f>[2]Plan1!$A235</f>
        <v>43952</v>
      </c>
      <c r="Z165" s="109" t="str">
        <f>[2]Plan1!$C235</f>
        <v>Dia do Trabalho</v>
      </c>
      <c r="AA165" s="100"/>
      <c r="AB165" s="1"/>
      <c r="AD165" s="98">
        <f t="shared" si="92"/>
        <v>44308</v>
      </c>
      <c r="AE165" s="98">
        <v>44309</v>
      </c>
      <c r="AF165" s="98">
        <f t="shared" si="94"/>
        <v>44309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8">
        <f t="shared" si="78"/>
        <v>44316</v>
      </c>
      <c r="B166" s="15">
        <f t="shared" ca="1" si="87"/>
        <v>1053.039252</v>
      </c>
      <c r="C166" s="14">
        <f t="shared" si="79"/>
        <v>1000</v>
      </c>
      <c r="D166" s="13">
        <f ca="1">IF(A166&lt;$B$1,VLOOKUP(A166,[1]DI!$A$4:$B$15000,2,FALSE),0)</f>
        <v>2.6499999999999999E-2</v>
      </c>
      <c r="E166" s="14">
        <f t="shared" ca="1" si="88"/>
        <v>1.00010379</v>
      </c>
      <c r="F166" s="14">
        <f ca="1">(TRUNC(PRODUCT($E$12:$E165),16))</f>
        <v>1.00864847847921</v>
      </c>
      <c r="G166" s="14">
        <f t="shared" si="89"/>
        <v>1</v>
      </c>
      <c r="H166" s="14">
        <f t="shared" ca="1" si="90"/>
        <v>1.00864848</v>
      </c>
      <c r="I166" s="13">
        <f t="shared" si="80"/>
        <v>0.11</v>
      </c>
      <c r="J166" s="29">
        <f t="shared" si="81"/>
        <v>44162</v>
      </c>
      <c r="K166" s="2">
        <f t="shared" si="82"/>
        <v>104</v>
      </c>
      <c r="L166" s="17">
        <f t="shared" si="83"/>
        <v>104</v>
      </c>
      <c r="M166" s="12">
        <f t="shared" si="74"/>
        <v>1.0440101509999999</v>
      </c>
      <c r="N166" s="12">
        <f t="shared" ca="1" si="75"/>
        <v>1.053039252</v>
      </c>
      <c r="O166" s="17">
        <f t="shared" si="84"/>
        <v>0</v>
      </c>
      <c r="P166" s="14">
        <f t="shared" ca="1" si="72"/>
        <v>53.039251999999998</v>
      </c>
      <c r="Q166" s="14">
        <f t="shared" si="73"/>
        <v>0</v>
      </c>
      <c r="R166" s="14">
        <f t="shared" si="91"/>
        <v>0</v>
      </c>
      <c r="S166" s="20">
        <f t="shared" si="76"/>
        <v>0</v>
      </c>
      <c r="T166" s="14">
        <f t="shared" si="77"/>
        <v>0</v>
      </c>
      <c r="U166" s="4" t="str">
        <f t="shared" si="85"/>
        <v>J=</v>
      </c>
      <c r="V166" s="29">
        <f t="shared" si="86"/>
        <v>45345</v>
      </c>
      <c r="W166" s="3"/>
      <c r="X166" s="3"/>
      <c r="Y166" s="109">
        <f>[2]Plan1!$A236</f>
        <v>43993</v>
      </c>
      <c r="Z166" s="109" t="str">
        <f>[2]Plan1!$C236</f>
        <v>Corpus Christi</v>
      </c>
      <c r="AA166" s="100"/>
      <c r="AB166" s="1"/>
      <c r="AD166" s="98">
        <f t="shared" si="92"/>
        <v>44336</v>
      </c>
      <c r="AE166" s="98">
        <v>44337</v>
      </c>
      <c r="AF166" s="98">
        <f t="shared" si="94"/>
        <v>44337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8">
        <f t="shared" si="78"/>
        <v>44317</v>
      </c>
      <c r="B167" s="15">
        <f t="shared" ca="1" si="87"/>
        <v>1053.584777</v>
      </c>
      <c r="C167" s="14">
        <f t="shared" si="79"/>
        <v>1000</v>
      </c>
      <c r="D167" s="13">
        <f ca="1">IF(A167&lt;$B$1,VLOOKUP(A167,[1]DI!$A$4:$B$15000,2,FALSE),0)</f>
        <v>0</v>
      </c>
      <c r="E167" s="14">
        <f t="shared" ca="1" si="88"/>
        <v>1</v>
      </c>
      <c r="F167" s="14">
        <f ca="1">(TRUNC(PRODUCT($E$12:$E166),16))</f>
        <v>1.0087531661047999</v>
      </c>
      <c r="G167" s="14">
        <f t="shared" si="89"/>
        <v>1</v>
      </c>
      <c r="H167" s="14">
        <f t="shared" ca="1" si="90"/>
        <v>1.0087531700000001</v>
      </c>
      <c r="I167" s="13">
        <f t="shared" si="80"/>
        <v>0.11</v>
      </c>
      <c r="J167" s="29">
        <f t="shared" si="81"/>
        <v>44162</v>
      </c>
      <c r="K167" s="2">
        <f t="shared" si="82"/>
        <v>104</v>
      </c>
      <c r="L167" s="17">
        <f t="shared" si="83"/>
        <v>105</v>
      </c>
      <c r="M167" s="12">
        <f t="shared" si="74"/>
        <v>1.0444425930000001</v>
      </c>
      <c r="N167" s="12">
        <f t="shared" ca="1" si="75"/>
        <v>1.053584777</v>
      </c>
      <c r="O167" s="17">
        <f t="shared" si="84"/>
        <v>0</v>
      </c>
      <c r="P167" s="14">
        <f t="shared" ca="1" si="72"/>
        <v>53.584777000000003</v>
      </c>
      <c r="Q167" s="14">
        <f t="shared" si="73"/>
        <v>0</v>
      </c>
      <c r="R167" s="14">
        <f t="shared" si="91"/>
        <v>0</v>
      </c>
      <c r="S167" s="20">
        <f t="shared" si="76"/>
        <v>0</v>
      </c>
      <c r="T167" s="14">
        <f t="shared" si="77"/>
        <v>0</v>
      </c>
      <c r="U167" s="4" t="str">
        <f t="shared" si="85"/>
        <v>J=</v>
      </c>
      <c r="V167" s="29">
        <f t="shared" si="86"/>
        <v>45345</v>
      </c>
      <c r="W167" s="3"/>
      <c r="X167" s="3"/>
      <c r="Y167" s="109">
        <f>[2]Plan1!$A237</f>
        <v>44081</v>
      </c>
      <c r="Z167" s="109" t="str">
        <f>[2]Plan1!$C237</f>
        <v>Independência do Brasil</v>
      </c>
      <c r="AA167" s="100"/>
      <c r="AB167" s="1"/>
      <c r="AD167" s="98">
        <f t="shared" si="92"/>
        <v>44368</v>
      </c>
      <c r="AE167" s="98">
        <v>44369</v>
      </c>
      <c r="AF167" s="98">
        <f t="shared" si="94"/>
        <v>44369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8">
        <f t="shared" si="78"/>
        <v>44318</v>
      </c>
      <c r="B168" s="15">
        <f t="shared" ca="1" si="87"/>
        <v>1053.584777</v>
      </c>
      <c r="C168" s="14">
        <f t="shared" si="79"/>
        <v>1000</v>
      </c>
      <c r="D168" s="13">
        <f ca="1">IF(A168&lt;$B$1,VLOOKUP(A168,[1]DI!$A$4:$B$15000,2,FALSE),0)</f>
        <v>0</v>
      </c>
      <c r="E168" s="14">
        <f t="shared" ca="1" si="88"/>
        <v>1</v>
      </c>
      <c r="F168" s="14">
        <f ca="1">(TRUNC(PRODUCT($E$12:$E167),16))</f>
        <v>1.0087531661047999</v>
      </c>
      <c r="G168" s="14">
        <f t="shared" si="89"/>
        <v>1</v>
      </c>
      <c r="H168" s="14">
        <f t="shared" ca="1" si="90"/>
        <v>1.0087531700000001</v>
      </c>
      <c r="I168" s="13">
        <f t="shared" si="80"/>
        <v>0.11</v>
      </c>
      <c r="J168" s="29">
        <f t="shared" si="81"/>
        <v>44162</v>
      </c>
      <c r="K168" s="2">
        <f t="shared" si="82"/>
        <v>104</v>
      </c>
      <c r="L168" s="17">
        <f t="shared" si="83"/>
        <v>105</v>
      </c>
      <c r="M168" s="12">
        <f t="shared" si="74"/>
        <v>1.0444425930000001</v>
      </c>
      <c r="N168" s="12">
        <f t="shared" ca="1" si="75"/>
        <v>1.053584777</v>
      </c>
      <c r="O168" s="17">
        <f t="shared" si="84"/>
        <v>0</v>
      </c>
      <c r="P168" s="14">
        <f t="shared" ca="1" si="72"/>
        <v>53.584777000000003</v>
      </c>
      <c r="Q168" s="14">
        <f t="shared" si="73"/>
        <v>0</v>
      </c>
      <c r="R168" s="14">
        <f t="shared" si="91"/>
        <v>0</v>
      </c>
      <c r="S168" s="20">
        <f t="shared" si="76"/>
        <v>0</v>
      </c>
      <c r="T168" s="14">
        <f t="shared" si="77"/>
        <v>0</v>
      </c>
      <c r="U168" s="4" t="str">
        <f t="shared" si="85"/>
        <v>J=</v>
      </c>
      <c r="V168" s="29">
        <f t="shared" si="86"/>
        <v>45345</v>
      </c>
      <c r="W168" s="3"/>
      <c r="X168" s="3"/>
      <c r="Y168" s="109">
        <f>[2]Plan1!$A238</f>
        <v>44116</v>
      </c>
      <c r="Z168" s="109" t="str">
        <f>[2]Plan1!$C238</f>
        <v>Nossa Sr.a Aparecida - Padroeira do Brasil</v>
      </c>
      <c r="AA168" s="100"/>
      <c r="AB168" s="1"/>
      <c r="AD168" s="98">
        <f t="shared" si="92"/>
        <v>44397</v>
      </c>
      <c r="AE168" s="98">
        <v>44398</v>
      </c>
      <c r="AF168" s="98">
        <f t="shared" si="94"/>
        <v>44398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8">
        <f t="shared" si="78"/>
        <v>44319</v>
      </c>
      <c r="B169" s="15">
        <f t="shared" ca="1" si="87"/>
        <v>1053.584777</v>
      </c>
      <c r="C169" s="14">
        <f t="shared" si="79"/>
        <v>1000</v>
      </c>
      <c r="D169" s="13">
        <f ca="1">IF(A169&lt;$B$1,VLOOKUP(A169,[1]DI!$A$4:$B$15000,2,FALSE),0)</f>
        <v>2.6499999999999999E-2</v>
      </c>
      <c r="E169" s="14">
        <f t="shared" ca="1" si="88"/>
        <v>1.00010379</v>
      </c>
      <c r="F169" s="14">
        <f ca="1">(TRUNC(PRODUCT($E$12:$E168),16))</f>
        <v>1.0087531661047999</v>
      </c>
      <c r="G169" s="14">
        <f t="shared" si="89"/>
        <v>1</v>
      </c>
      <c r="H169" s="14">
        <f t="shared" ca="1" si="90"/>
        <v>1.0087531700000001</v>
      </c>
      <c r="I169" s="13">
        <f t="shared" si="80"/>
        <v>0.11</v>
      </c>
      <c r="J169" s="29">
        <f t="shared" si="81"/>
        <v>44162</v>
      </c>
      <c r="K169" s="2">
        <f t="shared" si="82"/>
        <v>105</v>
      </c>
      <c r="L169" s="17">
        <f t="shared" si="83"/>
        <v>105</v>
      </c>
      <c r="M169" s="12">
        <f t="shared" si="74"/>
        <v>1.0444425930000001</v>
      </c>
      <c r="N169" s="12">
        <f t="shared" ca="1" si="75"/>
        <v>1.053584777</v>
      </c>
      <c r="O169" s="17">
        <f t="shared" si="84"/>
        <v>0</v>
      </c>
      <c r="P169" s="14">
        <f t="shared" ca="1" si="72"/>
        <v>53.584777000000003</v>
      </c>
      <c r="Q169" s="14">
        <f t="shared" si="73"/>
        <v>0</v>
      </c>
      <c r="R169" s="14">
        <f t="shared" si="91"/>
        <v>0</v>
      </c>
      <c r="S169" s="20">
        <f t="shared" si="76"/>
        <v>0</v>
      </c>
      <c r="T169" s="14">
        <f t="shared" si="77"/>
        <v>0</v>
      </c>
      <c r="U169" s="4" t="str">
        <f t="shared" si="85"/>
        <v>J=</v>
      </c>
      <c r="V169" s="29">
        <f t="shared" si="86"/>
        <v>45345</v>
      </c>
      <c r="W169" s="3"/>
      <c r="X169" s="3"/>
      <c r="Y169" s="109">
        <f>[2]Plan1!$A239</f>
        <v>44137</v>
      </c>
      <c r="Z169" s="109" t="str">
        <f>[2]Plan1!$C239</f>
        <v>Finados</v>
      </c>
      <c r="AA169" s="100"/>
      <c r="AB169" s="1"/>
      <c r="AD169" s="98">
        <f t="shared" si="92"/>
        <v>44427</v>
      </c>
      <c r="AE169" s="98">
        <v>44428</v>
      </c>
      <c r="AF169" s="98">
        <f t="shared" si="94"/>
        <v>44428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8">
        <f t="shared" si="78"/>
        <v>44320</v>
      </c>
      <c r="B170" s="15">
        <f t="shared" ca="1" si="87"/>
        <v>1054.13057299</v>
      </c>
      <c r="C170" s="14">
        <f t="shared" si="79"/>
        <v>1000</v>
      </c>
      <c r="D170" s="13">
        <f ca="1">IF(A170&lt;$B$1,VLOOKUP(A170,[1]DI!$A$4:$B$15000,2,FALSE),0)</f>
        <v>2.6499999999999999E-2</v>
      </c>
      <c r="E170" s="14">
        <f t="shared" ca="1" si="88"/>
        <v>1.00010379</v>
      </c>
      <c r="F170" s="14">
        <f ca="1">(TRUNC(PRODUCT($E$12:$E169),16))</f>
        <v>1.0088578645959101</v>
      </c>
      <c r="G170" s="14">
        <f t="shared" si="89"/>
        <v>1</v>
      </c>
      <c r="H170" s="14">
        <f t="shared" ca="1" si="90"/>
        <v>1.00885786</v>
      </c>
      <c r="I170" s="13">
        <f t="shared" si="80"/>
        <v>0.11</v>
      </c>
      <c r="J170" s="29">
        <f t="shared" si="81"/>
        <v>44162</v>
      </c>
      <c r="K170" s="2">
        <f t="shared" si="82"/>
        <v>106</v>
      </c>
      <c r="L170" s="17">
        <f t="shared" si="83"/>
        <v>106</v>
      </c>
      <c r="M170" s="12">
        <f t="shared" si="74"/>
        <v>1.044875215</v>
      </c>
      <c r="N170" s="12">
        <f t="shared" ca="1" si="75"/>
        <v>1.0541305729999999</v>
      </c>
      <c r="O170" s="17">
        <f t="shared" si="84"/>
        <v>0</v>
      </c>
      <c r="P170" s="14">
        <f t="shared" ca="1" si="72"/>
        <v>54.130572989999997</v>
      </c>
      <c r="Q170" s="14">
        <f t="shared" si="73"/>
        <v>0</v>
      </c>
      <c r="R170" s="14">
        <f t="shared" si="91"/>
        <v>0</v>
      </c>
      <c r="S170" s="20">
        <f t="shared" si="76"/>
        <v>0</v>
      </c>
      <c r="T170" s="14">
        <f t="shared" si="77"/>
        <v>0</v>
      </c>
      <c r="U170" s="4" t="str">
        <f t="shared" si="85"/>
        <v>J=</v>
      </c>
      <c r="V170" s="29">
        <f t="shared" si="86"/>
        <v>45345</v>
      </c>
      <c r="W170" s="3"/>
      <c r="X170" s="3"/>
      <c r="Y170" s="109">
        <f>[2]Plan1!$A240</f>
        <v>44150</v>
      </c>
      <c r="Z170" s="109" t="str">
        <f>[2]Plan1!$C240</f>
        <v>Proclamação da República</v>
      </c>
      <c r="AA170" s="100"/>
      <c r="AB170" s="1"/>
      <c r="AD170" s="98">
        <f t="shared" si="92"/>
        <v>44460</v>
      </c>
      <c r="AE170" s="98">
        <v>44461</v>
      </c>
      <c r="AF170" s="98">
        <f t="shared" si="94"/>
        <v>44461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8">
        <f t="shared" si="78"/>
        <v>44321</v>
      </c>
      <c r="B171" s="15">
        <f t="shared" ca="1" si="87"/>
        <v>1054.6766620000001</v>
      </c>
      <c r="C171" s="14">
        <f t="shared" si="79"/>
        <v>1000</v>
      </c>
      <c r="D171" s="13">
        <f ca="1">IF(A171&lt;$B$1,VLOOKUP(A171,[1]DI!$A$4:$B$15000,2,FALSE),0)</f>
        <v>2.6499999999999999E-2</v>
      </c>
      <c r="E171" s="14">
        <f t="shared" ca="1" si="88"/>
        <v>1.00010379</v>
      </c>
      <c r="F171" s="14">
        <f ca="1">(TRUNC(PRODUCT($E$12:$E170),16))</f>
        <v>1.0089625739536701</v>
      </c>
      <c r="G171" s="14">
        <f t="shared" si="89"/>
        <v>1</v>
      </c>
      <c r="H171" s="14">
        <f t="shared" ca="1" si="90"/>
        <v>1.00896257</v>
      </c>
      <c r="I171" s="13">
        <f t="shared" si="80"/>
        <v>0.11</v>
      </c>
      <c r="J171" s="29">
        <f t="shared" si="81"/>
        <v>44162</v>
      </c>
      <c r="K171" s="2">
        <f t="shared" si="82"/>
        <v>107</v>
      </c>
      <c r="L171" s="17">
        <f t="shared" si="83"/>
        <v>107</v>
      </c>
      <c r="M171" s="12">
        <f t="shared" si="74"/>
        <v>1.0453080159999999</v>
      </c>
      <c r="N171" s="12">
        <f t="shared" ca="1" si="75"/>
        <v>1.0546766620000001</v>
      </c>
      <c r="O171" s="17">
        <f t="shared" si="84"/>
        <v>0</v>
      </c>
      <c r="P171" s="14">
        <f t="shared" ca="1" si="72"/>
        <v>54.676662</v>
      </c>
      <c r="Q171" s="14">
        <f t="shared" si="73"/>
        <v>0</v>
      </c>
      <c r="R171" s="14">
        <f t="shared" si="91"/>
        <v>0</v>
      </c>
      <c r="S171" s="20">
        <f t="shared" si="76"/>
        <v>0</v>
      </c>
      <c r="T171" s="14">
        <f t="shared" si="77"/>
        <v>0</v>
      </c>
      <c r="U171" s="4" t="str">
        <f t="shared" si="85"/>
        <v>J=</v>
      </c>
      <c r="V171" s="29">
        <f t="shared" si="86"/>
        <v>45345</v>
      </c>
      <c r="W171" s="3"/>
      <c r="X171" s="3"/>
      <c r="Y171" s="109">
        <f>[2]Plan1!$A241</f>
        <v>44190</v>
      </c>
      <c r="Z171" s="109" t="str">
        <f>[2]Plan1!$C241</f>
        <v>Natal</v>
      </c>
      <c r="AA171" s="100"/>
      <c r="AB171" s="1"/>
      <c r="AD171" s="98">
        <f t="shared" si="92"/>
        <v>44490</v>
      </c>
      <c r="AE171" s="98">
        <v>44491</v>
      </c>
      <c r="AF171" s="98">
        <f t="shared" si="94"/>
        <v>44491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8">
        <f t="shared" si="78"/>
        <v>44322</v>
      </c>
      <c r="B172" s="15">
        <f t="shared" ca="1" si="87"/>
        <v>1055.223033</v>
      </c>
      <c r="C172" s="14">
        <f t="shared" si="79"/>
        <v>1000</v>
      </c>
      <c r="D172" s="13">
        <f ca="1">IF(A172&lt;$B$1,VLOOKUP(A172,[1]DI!$A$4:$B$15000,2,FALSE),0)</f>
        <v>3.4000000000000002E-2</v>
      </c>
      <c r="E172" s="14">
        <f t="shared" ca="1" si="88"/>
        <v>1.00013269</v>
      </c>
      <c r="F172" s="14">
        <f ca="1">(TRUNC(PRODUCT($E$12:$E171),16))</f>
        <v>1.00906729417922</v>
      </c>
      <c r="G172" s="14">
        <f t="shared" si="89"/>
        <v>1</v>
      </c>
      <c r="H172" s="14">
        <f t="shared" ca="1" si="90"/>
        <v>1.00906729</v>
      </c>
      <c r="I172" s="13">
        <f t="shared" si="80"/>
        <v>0.11</v>
      </c>
      <c r="J172" s="29">
        <f t="shared" si="81"/>
        <v>44162</v>
      </c>
      <c r="K172" s="2">
        <f t="shared" si="82"/>
        <v>108</v>
      </c>
      <c r="L172" s="17">
        <f t="shared" si="83"/>
        <v>108</v>
      </c>
      <c r="M172" s="12">
        <f t="shared" si="74"/>
        <v>1.0457409959999999</v>
      </c>
      <c r="N172" s="12">
        <f t="shared" ca="1" si="75"/>
        <v>1.0552230330000001</v>
      </c>
      <c r="O172" s="17">
        <f t="shared" si="84"/>
        <v>0</v>
      </c>
      <c r="P172" s="14">
        <f t="shared" ca="1" si="72"/>
        <v>55.223033000000001</v>
      </c>
      <c r="Q172" s="14">
        <f t="shared" si="73"/>
        <v>0</v>
      </c>
      <c r="R172" s="14">
        <f t="shared" si="91"/>
        <v>0</v>
      </c>
      <c r="S172" s="20">
        <f t="shared" si="76"/>
        <v>0</v>
      </c>
      <c r="T172" s="14">
        <f t="shared" si="77"/>
        <v>0</v>
      </c>
      <c r="U172" s="4" t="str">
        <f t="shared" si="85"/>
        <v>J=</v>
      </c>
      <c r="V172" s="29">
        <f t="shared" si="86"/>
        <v>45345</v>
      </c>
      <c r="W172" s="3"/>
      <c r="X172" s="3"/>
      <c r="Y172" s="109">
        <f>[2]Plan1!$A242</f>
        <v>44197</v>
      </c>
      <c r="Z172" s="109" t="str">
        <f>[2]Plan1!$C242</f>
        <v>Confraternização Universal</v>
      </c>
      <c r="AA172" s="100"/>
      <c r="AB172" s="1"/>
      <c r="AD172" s="98">
        <f t="shared" si="92"/>
        <v>44522</v>
      </c>
      <c r="AE172" s="98">
        <v>44523</v>
      </c>
      <c r="AF172" s="98">
        <f t="shared" si="94"/>
        <v>44523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8">
        <f t="shared" si="78"/>
        <v>44323</v>
      </c>
      <c r="B173" s="15">
        <f t="shared" ca="1" si="87"/>
        <v>1055.80020199</v>
      </c>
      <c r="C173" s="14">
        <f t="shared" si="79"/>
        <v>1000</v>
      </c>
      <c r="D173" s="13">
        <f ca="1">IF(A173&lt;$B$1,VLOOKUP(A173,[1]DI!$A$4:$B$15000,2,FALSE),0)</f>
        <v>3.4000000000000002E-2</v>
      </c>
      <c r="E173" s="14">
        <f t="shared" ca="1" si="88"/>
        <v>1.00013269</v>
      </c>
      <c r="F173" s="14">
        <f ca="1">(TRUNC(PRODUCT($E$12:$E172),16))</f>
        <v>1.0092011873184901</v>
      </c>
      <c r="G173" s="14">
        <f t="shared" si="89"/>
        <v>1</v>
      </c>
      <c r="H173" s="14">
        <f t="shared" ca="1" si="90"/>
        <v>1.00920119</v>
      </c>
      <c r="I173" s="13">
        <f t="shared" si="80"/>
        <v>0.11</v>
      </c>
      <c r="J173" s="29">
        <f t="shared" si="81"/>
        <v>44162</v>
      </c>
      <c r="K173" s="2">
        <f t="shared" si="82"/>
        <v>109</v>
      </c>
      <c r="L173" s="17">
        <f t="shared" si="83"/>
        <v>109</v>
      </c>
      <c r="M173" s="12">
        <f t="shared" si="74"/>
        <v>1.0461741550000001</v>
      </c>
      <c r="N173" s="12">
        <f t="shared" ca="1" si="75"/>
        <v>1.0558002019999999</v>
      </c>
      <c r="O173" s="17">
        <f t="shared" si="84"/>
        <v>0</v>
      </c>
      <c r="P173" s="14">
        <f t="shared" ca="1" si="72"/>
        <v>55.800201989999998</v>
      </c>
      <c r="Q173" s="14">
        <f t="shared" si="73"/>
        <v>0</v>
      </c>
      <c r="R173" s="14">
        <f t="shared" si="91"/>
        <v>0</v>
      </c>
      <c r="S173" s="20">
        <f t="shared" si="76"/>
        <v>0</v>
      </c>
      <c r="T173" s="14">
        <f t="shared" si="77"/>
        <v>0</v>
      </c>
      <c r="U173" s="4" t="str">
        <f t="shared" si="85"/>
        <v>J=</v>
      </c>
      <c r="V173" s="29">
        <f t="shared" si="86"/>
        <v>45345</v>
      </c>
      <c r="W173" s="3"/>
      <c r="X173" s="3"/>
      <c r="Y173" s="109">
        <f>[2]Plan1!$A243</f>
        <v>44242</v>
      </c>
      <c r="Z173" s="109" t="str">
        <f>[2]Plan1!$C243</f>
        <v>Carnaval</v>
      </c>
      <c r="AA173" s="100"/>
      <c r="AB173" s="1"/>
      <c r="AD173" s="98">
        <f t="shared" si="92"/>
        <v>44550</v>
      </c>
      <c r="AE173" s="98">
        <v>44551</v>
      </c>
      <c r="AF173" s="98">
        <f t="shared" si="94"/>
        <v>44551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8">
        <f t="shared" si="78"/>
        <v>44324</v>
      </c>
      <c r="B174" s="15">
        <f t="shared" ca="1" si="87"/>
        <v>1056.3776800000001</v>
      </c>
      <c r="C174" s="14">
        <f t="shared" si="79"/>
        <v>1000</v>
      </c>
      <c r="D174" s="13">
        <f ca="1">IF(A174&lt;$B$1,VLOOKUP(A174,[1]DI!$A$4:$B$15000,2,FALSE),0)</f>
        <v>0</v>
      </c>
      <c r="E174" s="14">
        <f t="shared" ca="1" si="88"/>
        <v>1</v>
      </c>
      <c r="F174" s="14">
        <f ca="1">(TRUNC(PRODUCT($E$12:$E173),16))</f>
        <v>1.0093350982240299</v>
      </c>
      <c r="G174" s="14">
        <f t="shared" si="89"/>
        <v>1</v>
      </c>
      <c r="H174" s="14">
        <f t="shared" ca="1" si="90"/>
        <v>1.0093350999999999</v>
      </c>
      <c r="I174" s="13">
        <f t="shared" si="80"/>
        <v>0.11</v>
      </c>
      <c r="J174" s="29">
        <f t="shared" si="81"/>
        <v>44162</v>
      </c>
      <c r="K174" s="2">
        <f t="shared" si="82"/>
        <v>109</v>
      </c>
      <c r="L174" s="17">
        <f t="shared" si="83"/>
        <v>110</v>
      </c>
      <c r="M174" s="12">
        <f t="shared" si="74"/>
        <v>1.0466074940000001</v>
      </c>
      <c r="N174" s="12">
        <f t="shared" ca="1" si="75"/>
        <v>1.05637768</v>
      </c>
      <c r="O174" s="17">
        <f t="shared" si="84"/>
        <v>0</v>
      </c>
      <c r="P174" s="14">
        <f t="shared" ca="1" si="72"/>
        <v>56.377679999999998</v>
      </c>
      <c r="Q174" s="14">
        <f t="shared" si="73"/>
        <v>0</v>
      </c>
      <c r="R174" s="14">
        <f t="shared" si="91"/>
        <v>0</v>
      </c>
      <c r="S174" s="20">
        <f t="shared" si="76"/>
        <v>0</v>
      </c>
      <c r="T174" s="14">
        <f t="shared" si="77"/>
        <v>0</v>
      </c>
      <c r="U174" s="4" t="str">
        <f t="shared" si="85"/>
        <v>J=</v>
      </c>
      <c r="V174" s="29">
        <f t="shared" si="86"/>
        <v>45345</v>
      </c>
      <c r="W174" s="3"/>
      <c r="X174" s="3"/>
      <c r="Y174" s="109">
        <f>[2]Plan1!$A244</f>
        <v>44243</v>
      </c>
      <c r="Z174" s="109" t="str">
        <f>[2]Plan1!$C244</f>
        <v>Carnaval</v>
      </c>
      <c r="AA174" s="100"/>
      <c r="AB174" s="1"/>
      <c r="AD174" s="98">
        <f t="shared" si="92"/>
        <v>44581</v>
      </c>
      <c r="AE174" s="98">
        <v>44582</v>
      </c>
      <c r="AF174" s="98">
        <f t="shared" si="94"/>
        <v>44582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8">
        <f t="shared" si="78"/>
        <v>44325</v>
      </c>
      <c r="B175" s="15">
        <f t="shared" ca="1" si="87"/>
        <v>1056.3776800000001</v>
      </c>
      <c r="C175" s="14">
        <f t="shared" si="79"/>
        <v>1000</v>
      </c>
      <c r="D175" s="13">
        <f ca="1">IF(A175&lt;$B$1,VLOOKUP(A175,[1]DI!$A$4:$B$15000,2,FALSE),0)</f>
        <v>0</v>
      </c>
      <c r="E175" s="14">
        <f t="shared" ca="1" si="88"/>
        <v>1</v>
      </c>
      <c r="F175" s="14">
        <f ca="1">(TRUNC(PRODUCT($E$12:$E174),16))</f>
        <v>1.0093350982240299</v>
      </c>
      <c r="G175" s="14">
        <f t="shared" si="89"/>
        <v>1</v>
      </c>
      <c r="H175" s="14">
        <f t="shared" ca="1" si="90"/>
        <v>1.0093350999999999</v>
      </c>
      <c r="I175" s="13">
        <f t="shared" si="80"/>
        <v>0.11</v>
      </c>
      <c r="J175" s="29">
        <f t="shared" si="81"/>
        <v>44162</v>
      </c>
      <c r="K175" s="2">
        <f t="shared" si="82"/>
        <v>109</v>
      </c>
      <c r="L175" s="17">
        <f t="shared" si="83"/>
        <v>110</v>
      </c>
      <c r="M175" s="12">
        <f t="shared" si="74"/>
        <v>1.0466074940000001</v>
      </c>
      <c r="N175" s="12">
        <f t="shared" ca="1" si="75"/>
        <v>1.05637768</v>
      </c>
      <c r="O175" s="17">
        <f t="shared" si="84"/>
        <v>0</v>
      </c>
      <c r="P175" s="14">
        <f t="shared" ca="1" si="72"/>
        <v>56.377679999999998</v>
      </c>
      <c r="Q175" s="14">
        <f t="shared" si="73"/>
        <v>0</v>
      </c>
      <c r="R175" s="14">
        <f t="shared" si="91"/>
        <v>0</v>
      </c>
      <c r="S175" s="20">
        <f t="shared" si="76"/>
        <v>0</v>
      </c>
      <c r="T175" s="14">
        <f t="shared" si="77"/>
        <v>0</v>
      </c>
      <c r="U175" s="4" t="str">
        <f t="shared" si="85"/>
        <v>J=</v>
      </c>
      <c r="V175" s="29">
        <f t="shared" si="86"/>
        <v>45345</v>
      </c>
      <c r="W175" s="3"/>
      <c r="X175" s="3"/>
      <c r="Y175" s="109">
        <f>[2]Plan1!$A245</f>
        <v>44288</v>
      </c>
      <c r="Z175" s="109" t="str">
        <f>[2]Plan1!$C245</f>
        <v>Paixão de Cristo</v>
      </c>
      <c r="AA175" s="100"/>
      <c r="AB175" s="1"/>
      <c r="AD175" s="98">
        <f t="shared" ref="AD175:AD219" si="95">WORKDAY(AE175,-1,$Y$160:$Y$544)</f>
        <v>44610</v>
      </c>
      <c r="AE175" s="98">
        <v>44613</v>
      </c>
      <c r="AF175" s="98">
        <f t="shared" si="94"/>
        <v>44613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8">
        <f t="shared" si="78"/>
        <v>44326</v>
      </c>
      <c r="B176" s="15">
        <f t="shared" ca="1" si="87"/>
        <v>1056.3776800000001</v>
      </c>
      <c r="C176" s="14">
        <f t="shared" si="79"/>
        <v>1000</v>
      </c>
      <c r="D176" s="13">
        <f ca="1">IF(A176&lt;$B$1,VLOOKUP(A176,[1]DI!$A$4:$B$15000,2,FALSE),0)</f>
        <v>3.4000000000000002E-2</v>
      </c>
      <c r="E176" s="14">
        <f t="shared" ca="1" si="88"/>
        <v>1.00013269</v>
      </c>
      <c r="F176" s="14">
        <f ca="1">(TRUNC(PRODUCT($E$12:$E175),16))</f>
        <v>1.0093350982240299</v>
      </c>
      <c r="G176" s="14">
        <f t="shared" si="89"/>
        <v>1</v>
      </c>
      <c r="H176" s="14">
        <f t="shared" ca="1" si="90"/>
        <v>1.0093350999999999</v>
      </c>
      <c r="I176" s="13">
        <f t="shared" si="80"/>
        <v>0.11</v>
      </c>
      <c r="J176" s="29">
        <f t="shared" si="81"/>
        <v>44162</v>
      </c>
      <c r="K176" s="2">
        <f t="shared" si="82"/>
        <v>110</v>
      </c>
      <c r="L176" s="17">
        <f t="shared" si="83"/>
        <v>110</v>
      </c>
      <c r="M176" s="12">
        <f t="shared" si="74"/>
        <v>1.0466074940000001</v>
      </c>
      <c r="N176" s="12">
        <f t="shared" ca="1" si="75"/>
        <v>1.05637768</v>
      </c>
      <c r="O176" s="17">
        <f t="shared" si="84"/>
        <v>0</v>
      </c>
      <c r="P176" s="14">
        <f t="shared" ca="1" si="72"/>
        <v>56.377679999999998</v>
      </c>
      <c r="Q176" s="14">
        <f t="shared" si="73"/>
        <v>0</v>
      </c>
      <c r="R176" s="14">
        <f t="shared" si="91"/>
        <v>0</v>
      </c>
      <c r="S176" s="20">
        <f t="shared" si="76"/>
        <v>0</v>
      </c>
      <c r="T176" s="14">
        <f t="shared" si="77"/>
        <v>0</v>
      </c>
      <c r="U176" s="4" t="str">
        <f t="shared" si="85"/>
        <v>J=</v>
      </c>
      <c r="V176" s="29">
        <f t="shared" si="86"/>
        <v>45345</v>
      </c>
      <c r="W176" s="3"/>
      <c r="X176" s="3"/>
      <c r="Y176" s="109">
        <f>[2]Plan1!$A246</f>
        <v>44307</v>
      </c>
      <c r="Z176" s="109" t="str">
        <f>[2]Plan1!$C246</f>
        <v>Tiradentes</v>
      </c>
      <c r="AA176" s="100"/>
      <c r="AB176" s="1"/>
      <c r="AD176" s="98">
        <f t="shared" si="95"/>
        <v>44641</v>
      </c>
      <c r="AE176" s="98">
        <v>44642</v>
      </c>
      <c r="AF176" s="98">
        <f t="shared" si="94"/>
        <v>44642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8">
        <f t="shared" si="78"/>
        <v>44327</v>
      </c>
      <c r="B177" s="15">
        <f t="shared" ca="1" si="87"/>
        <v>1056.955475</v>
      </c>
      <c r="C177" s="14">
        <f t="shared" si="79"/>
        <v>1000</v>
      </c>
      <c r="D177" s="13">
        <f ca="1">IF(A177&lt;$B$1,VLOOKUP(A177,[1]DI!$A$4:$B$15000,2,FALSE),0)</f>
        <v>3.4000000000000002E-2</v>
      </c>
      <c r="E177" s="14">
        <f t="shared" ca="1" si="88"/>
        <v>1.00013269</v>
      </c>
      <c r="F177" s="14">
        <f ca="1">(TRUNC(PRODUCT($E$12:$E176),16))</f>
        <v>1.00946902689822</v>
      </c>
      <c r="G177" s="14">
        <f t="shared" si="89"/>
        <v>1</v>
      </c>
      <c r="H177" s="14">
        <f t="shared" ca="1" si="90"/>
        <v>1.00946903</v>
      </c>
      <c r="I177" s="13">
        <f t="shared" si="80"/>
        <v>0.11</v>
      </c>
      <c r="J177" s="29">
        <f t="shared" si="81"/>
        <v>44162</v>
      </c>
      <c r="K177" s="2">
        <f t="shared" si="82"/>
        <v>111</v>
      </c>
      <c r="L177" s="17">
        <f t="shared" si="83"/>
        <v>111</v>
      </c>
      <c r="M177" s="12">
        <f t="shared" si="74"/>
        <v>1.047041012</v>
      </c>
      <c r="N177" s="12">
        <f t="shared" ca="1" si="75"/>
        <v>1.0569554750000001</v>
      </c>
      <c r="O177" s="17">
        <f t="shared" si="84"/>
        <v>0</v>
      </c>
      <c r="P177" s="14">
        <f t="shared" ca="1" si="72"/>
        <v>56.955475</v>
      </c>
      <c r="Q177" s="14">
        <f t="shared" si="73"/>
        <v>0</v>
      </c>
      <c r="R177" s="14">
        <f t="shared" si="91"/>
        <v>0</v>
      </c>
      <c r="S177" s="20">
        <f t="shared" si="76"/>
        <v>0</v>
      </c>
      <c r="T177" s="14">
        <f t="shared" si="77"/>
        <v>0</v>
      </c>
      <c r="U177" s="4" t="str">
        <f t="shared" si="85"/>
        <v>J=</v>
      </c>
      <c r="V177" s="29">
        <f t="shared" si="86"/>
        <v>45345</v>
      </c>
      <c r="W177" s="3"/>
      <c r="X177" s="3"/>
      <c r="Y177" s="109">
        <f>[2]Plan1!$A247</f>
        <v>44317</v>
      </c>
      <c r="Z177" s="109" t="str">
        <f>[2]Plan1!$C247</f>
        <v>Dia do Trabalho</v>
      </c>
      <c r="AA177" s="100"/>
      <c r="AB177" s="1"/>
      <c r="AD177" s="98">
        <f t="shared" si="95"/>
        <v>44673</v>
      </c>
      <c r="AE177" s="98">
        <v>44676</v>
      </c>
      <c r="AF177" s="98">
        <f t="shared" si="94"/>
        <v>44676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8">
        <f t="shared" si="78"/>
        <v>44328</v>
      </c>
      <c r="B178" s="15">
        <f t="shared" ca="1" si="87"/>
        <v>1057.5335779899999</v>
      </c>
      <c r="C178" s="14">
        <f t="shared" si="79"/>
        <v>1000</v>
      </c>
      <c r="D178" s="13">
        <f ca="1">IF(A178&lt;$B$1,VLOOKUP(A178,[1]DI!$A$4:$B$15000,2,FALSE),0)</f>
        <v>3.4000000000000002E-2</v>
      </c>
      <c r="E178" s="14">
        <f t="shared" ca="1" si="88"/>
        <v>1.00013269</v>
      </c>
      <c r="F178" s="14">
        <f ca="1">(TRUNC(PRODUCT($E$12:$E177),16))</f>
        <v>1.0096029733434</v>
      </c>
      <c r="G178" s="14">
        <f t="shared" si="89"/>
        <v>1</v>
      </c>
      <c r="H178" s="14">
        <f t="shared" ca="1" si="90"/>
        <v>1.00960297</v>
      </c>
      <c r="I178" s="13">
        <f t="shared" si="80"/>
        <v>0.11</v>
      </c>
      <c r="J178" s="29">
        <f t="shared" si="81"/>
        <v>44162</v>
      </c>
      <c r="K178" s="2">
        <f t="shared" si="82"/>
        <v>112</v>
      </c>
      <c r="L178" s="17">
        <f t="shared" si="83"/>
        <v>112</v>
      </c>
      <c r="M178" s="12">
        <f t="shared" si="74"/>
        <v>1.0474747099999999</v>
      </c>
      <c r="N178" s="12">
        <f t="shared" ca="1" si="75"/>
        <v>1.0575335779999999</v>
      </c>
      <c r="O178" s="17">
        <f t="shared" si="84"/>
        <v>0</v>
      </c>
      <c r="P178" s="14">
        <f t="shared" ref="P178:P241" ca="1" si="96">TRUNC(((N178-1)*C178),8)+TRUNC(R177*N178,8)</f>
        <v>57.533577989999998</v>
      </c>
      <c r="Q178" s="14">
        <f t="shared" ref="Q178:Q241" si="97">Q177</f>
        <v>0</v>
      </c>
      <c r="R178" s="14">
        <f t="shared" si="91"/>
        <v>0</v>
      </c>
      <c r="S178" s="20">
        <f t="shared" si="76"/>
        <v>0</v>
      </c>
      <c r="T178" s="14">
        <f t="shared" si="77"/>
        <v>0</v>
      </c>
      <c r="U178" s="4" t="str">
        <f t="shared" si="85"/>
        <v>J=</v>
      </c>
      <c r="V178" s="29">
        <f t="shared" si="86"/>
        <v>45345</v>
      </c>
      <c r="W178" s="3"/>
      <c r="X178" s="3"/>
      <c r="Y178" s="109">
        <f>[2]Plan1!$A248</f>
        <v>44350</v>
      </c>
      <c r="Z178" s="109" t="str">
        <f>[2]Plan1!$C248</f>
        <v>Corpus Christi</v>
      </c>
      <c r="AA178" s="100"/>
      <c r="AB178" s="1"/>
      <c r="AD178" s="98">
        <f t="shared" si="95"/>
        <v>44700</v>
      </c>
      <c r="AE178" s="98">
        <v>44701</v>
      </c>
      <c r="AF178" s="98">
        <f t="shared" si="94"/>
        <v>44701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8">
        <f t="shared" si="78"/>
        <v>44329</v>
      </c>
      <c r="B179" s="15">
        <f t="shared" ca="1" si="87"/>
        <v>1058.1120100000001</v>
      </c>
      <c r="C179" s="14">
        <f t="shared" si="79"/>
        <v>1000</v>
      </c>
      <c r="D179" s="13">
        <f ca="1">IF(A179&lt;$B$1,VLOOKUP(A179,[1]DI!$A$4:$B$15000,2,FALSE),0)</f>
        <v>3.4000000000000002E-2</v>
      </c>
      <c r="E179" s="14">
        <f t="shared" ca="1" si="88"/>
        <v>1.00013269</v>
      </c>
      <c r="F179" s="14">
        <f ca="1">(TRUNC(PRODUCT($E$12:$E178),16))</f>
        <v>1.0097369375619301</v>
      </c>
      <c r="G179" s="14">
        <f t="shared" si="89"/>
        <v>1</v>
      </c>
      <c r="H179" s="14">
        <f t="shared" ca="1" si="90"/>
        <v>1.00973694</v>
      </c>
      <c r="I179" s="13">
        <f t="shared" si="80"/>
        <v>0.11</v>
      </c>
      <c r="J179" s="29">
        <f t="shared" si="81"/>
        <v>44162</v>
      </c>
      <c r="K179" s="2">
        <f t="shared" si="82"/>
        <v>113</v>
      </c>
      <c r="L179" s="17">
        <f t="shared" si="83"/>
        <v>113</v>
      </c>
      <c r="M179" s="12">
        <f t="shared" si="74"/>
        <v>1.047908587</v>
      </c>
      <c r="N179" s="12">
        <f t="shared" ca="1" si="75"/>
        <v>1.0581120100000001</v>
      </c>
      <c r="O179" s="17">
        <f t="shared" si="84"/>
        <v>0</v>
      </c>
      <c r="P179" s="14">
        <f t="shared" ca="1" si="96"/>
        <v>58.112009999999998</v>
      </c>
      <c r="Q179" s="14">
        <f t="shared" si="97"/>
        <v>0</v>
      </c>
      <c r="R179" s="14">
        <f t="shared" si="91"/>
        <v>0</v>
      </c>
      <c r="S179" s="20">
        <f t="shared" si="76"/>
        <v>0</v>
      </c>
      <c r="T179" s="14">
        <f t="shared" si="77"/>
        <v>0</v>
      </c>
      <c r="U179" s="4" t="str">
        <f t="shared" si="85"/>
        <v>J=</v>
      </c>
      <c r="V179" s="29">
        <f t="shared" si="86"/>
        <v>45345</v>
      </c>
      <c r="W179" s="3"/>
      <c r="X179" s="3"/>
      <c r="Y179" s="109">
        <f>[2]Plan1!$A249</f>
        <v>44446</v>
      </c>
      <c r="Z179" s="109" t="str">
        <f>[2]Plan1!$C249</f>
        <v>Independência do Brasil</v>
      </c>
      <c r="AA179" s="100"/>
      <c r="AB179" s="1"/>
      <c r="AD179" s="98">
        <f t="shared" si="95"/>
        <v>44733</v>
      </c>
      <c r="AE179" s="98">
        <v>44734</v>
      </c>
      <c r="AF179" s="98">
        <f t="shared" si="94"/>
        <v>44734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8">
        <f t="shared" si="78"/>
        <v>44330</v>
      </c>
      <c r="B180" s="15">
        <f t="shared" ca="1" si="87"/>
        <v>1058.69075</v>
      </c>
      <c r="C180" s="14">
        <f t="shared" si="79"/>
        <v>1000</v>
      </c>
      <c r="D180" s="13">
        <f ca="1">IF(A180&lt;$B$1,VLOOKUP(A180,[1]DI!$A$4:$B$15000,2,FALSE),0)</f>
        <v>3.4000000000000002E-2</v>
      </c>
      <c r="E180" s="14">
        <f t="shared" ca="1" si="88"/>
        <v>1.00013269</v>
      </c>
      <c r="F180" s="14">
        <f ca="1">(TRUNC(PRODUCT($E$12:$E179),16))</f>
        <v>1.0098709195561699</v>
      </c>
      <c r="G180" s="14">
        <f t="shared" si="89"/>
        <v>1</v>
      </c>
      <c r="H180" s="14">
        <f t="shared" ca="1" si="90"/>
        <v>1.00987092</v>
      </c>
      <c r="I180" s="13">
        <f t="shared" si="80"/>
        <v>0.11</v>
      </c>
      <c r="J180" s="29">
        <f t="shared" si="81"/>
        <v>44162</v>
      </c>
      <c r="K180" s="2">
        <f t="shared" si="82"/>
        <v>114</v>
      </c>
      <c r="L180" s="17">
        <f t="shared" si="83"/>
        <v>114</v>
      </c>
      <c r="M180" s="12">
        <f t="shared" si="74"/>
        <v>1.0483426440000001</v>
      </c>
      <c r="N180" s="12">
        <f t="shared" ca="1" si="75"/>
        <v>1.05869075</v>
      </c>
      <c r="O180" s="17">
        <f t="shared" si="84"/>
        <v>0</v>
      </c>
      <c r="P180" s="14">
        <f t="shared" ca="1" si="96"/>
        <v>58.690750000000001</v>
      </c>
      <c r="Q180" s="14">
        <f t="shared" si="97"/>
        <v>0</v>
      </c>
      <c r="R180" s="14">
        <f t="shared" si="91"/>
        <v>0</v>
      </c>
      <c r="S180" s="20">
        <f t="shared" si="76"/>
        <v>0</v>
      </c>
      <c r="T180" s="14">
        <f t="shared" si="77"/>
        <v>0</v>
      </c>
      <c r="U180" s="4" t="str">
        <f t="shared" si="85"/>
        <v>J=</v>
      </c>
      <c r="V180" s="29">
        <f t="shared" si="86"/>
        <v>45345</v>
      </c>
      <c r="W180" s="3"/>
      <c r="X180" s="3"/>
      <c r="Y180" s="109">
        <f>[2]Plan1!$A250</f>
        <v>44481</v>
      </c>
      <c r="Z180" s="109" t="str">
        <f>[2]Plan1!$C250</f>
        <v>Nossa Sr.a Aparecida - Padroeira do Brasil</v>
      </c>
      <c r="AA180" s="100"/>
      <c r="AB180" s="1"/>
      <c r="AD180" s="98">
        <f t="shared" si="95"/>
        <v>44762</v>
      </c>
      <c r="AE180" s="98">
        <v>44763</v>
      </c>
      <c r="AF180" s="98">
        <f t="shared" si="94"/>
        <v>44763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8">
        <f t="shared" si="78"/>
        <v>44331</v>
      </c>
      <c r="B181" s="15">
        <f t="shared" ca="1" si="87"/>
        <v>1059.26981</v>
      </c>
      <c r="C181" s="14">
        <f t="shared" si="79"/>
        <v>1000</v>
      </c>
      <c r="D181" s="13">
        <f ca="1">IF(A181&lt;$B$1,VLOOKUP(A181,[1]DI!$A$4:$B$15000,2,FALSE),0)</f>
        <v>0</v>
      </c>
      <c r="E181" s="14">
        <f t="shared" ca="1" si="88"/>
        <v>1</v>
      </c>
      <c r="F181" s="14">
        <f ca="1">(TRUNC(PRODUCT($E$12:$E180),16))</f>
        <v>1.0100049193284899</v>
      </c>
      <c r="G181" s="14">
        <f t="shared" si="89"/>
        <v>1</v>
      </c>
      <c r="H181" s="14">
        <f t="shared" ca="1" si="90"/>
        <v>1.0100049200000001</v>
      </c>
      <c r="I181" s="13">
        <f t="shared" si="80"/>
        <v>0.11</v>
      </c>
      <c r="J181" s="29">
        <f t="shared" si="81"/>
        <v>44162</v>
      </c>
      <c r="K181" s="2">
        <f t="shared" si="82"/>
        <v>114</v>
      </c>
      <c r="L181" s="17">
        <f t="shared" si="83"/>
        <v>115</v>
      </c>
      <c r="M181" s="12">
        <f t="shared" si="74"/>
        <v>1.048776881</v>
      </c>
      <c r="N181" s="12">
        <f t="shared" ca="1" si="75"/>
        <v>1.05926981</v>
      </c>
      <c r="O181" s="17">
        <f t="shared" si="84"/>
        <v>0</v>
      </c>
      <c r="P181" s="14">
        <f t="shared" ca="1" si="96"/>
        <v>59.26981</v>
      </c>
      <c r="Q181" s="14">
        <f t="shared" si="97"/>
        <v>0</v>
      </c>
      <c r="R181" s="14">
        <f t="shared" si="91"/>
        <v>0</v>
      </c>
      <c r="S181" s="20">
        <f t="shared" si="76"/>
        <v>0</v>
      </c>
      <c r="T181" s="14">
        <f t="shared" si="77"/>
        <v>0</v>
      </c>
      <c r="U181" s="4" t="str">
        <f t="shared" si="85"/>
        <v>J=</v>
      </c>
      <c r="V181" s="29">
        <f t="shared" si="86"/>
        <v>45345</v>
      </c>
      <c r="W181" s="3"/>
      <c r="X181" s="3"/>
      <c r="Y181" s="109">
        <f>[2]Plan1!$A251</f>
        <v>44502</v>
      </c>
      <c r="Z181" s="109" t="str">
        <f>[2]Plan1!$C251</f>
        <v>Finados</v>
      </c>
      <c r="AA181" s="100"/>
      <c r="AB181" s="1"/>
      <c r="AD181" s="98">
        <f t="shared" si="95"/>
        <v>44791</v>
      </c>
      <c r="AE181" s="98">
        <v>44792</v>
      </c>
      <c r="AF181" s="98">
        <f t="shared" si="94"/>
        <v>44792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8">
        <f t="shared" si="78"/>
        <v>44332</v>
      </c>
      <c r="B182" s="15">
        <f t="shared" ca="1" si="87"/>
        <v>1059.26981</v>
      </c>
      <c r="C182" s="14">
        <f t="shared" si="79"/>
        <v>1000</v>
      </c>
      <c r="D182" s="13">
        <f ca="1">IF(A182&lt;$B$1,VLOOKUP(A182,[1]DI!$A$4:$B$15000,2,FALSE),0)</f>
        <v>0</v>
      </c>
      <c r="E182" s="14">
        <f t="shared" ca="1" si="88"/>
        <v>1</v>
      </c>
      <c r="F182" s="14">
        <f ca="1">(TRUNC(PRODUCT($E$12:$E181),16))</f>
        <v>1.0100049193284899</v>
      </c>
      <c r="G182" s="14">
        <f t="shared" si="89"/>
        <v>1</v>
      </c>
      <c r="H182" s="14">
        <f t="shared" ca="1" si="90"/>
        <v>1.0100049200000001</v>
      </c>
      <c r="I182" s="13">
        <f t="shared" si="80"/>
        <v>0.11</v>
      </c>
      <c r="J182" s="29">
        <f t="shared" si="81"/>
        <v>44162</v>
      </c>
      <c r="K182" s="2">
        <f t="shared" si="82"/>
        <v>114</v>
      </c>
      <c r="L182" s="17">
        <f t="shared" si="83"/>
        <v>115</v>
      </c>
      <c r="M182" s="12">
        <f t="shared" si="74"/>
        <v>1.048776881</v>
      </c>
      <c r="N182" s="12">
        <f t="shared" ca="1" si="75"/>
        <v>1.05926981</v>
      </c>
      <c r="O182" s="17">
        <f t="shared" si="84"/>
        <v>0</v>
      </c>
      <c r="P182" s="14">
        <f t="shared" ca="1" si="96"/>
        <v>59.26981</v>
      </c>
      <c r="Q182" s="14">
        <f t="shared" si="97"/>
        <v>0</v>
      </c>
      <c r="R182" s="14">
        <f t="shared" si="91"/>
        <v>0</v>
      </c>
      <c r="S182" s="20">
        <f t="shared" si="76"/>
        <v>0</v>
      </c>
      <c r="T182" s="14">
        <f t="shared" si="77"/>
        <v>0</v>
      </c>
      <c r="U182" s="4" t="str">
        <f t="shared" si="85"/>
        <v>J=</v>
      </c>
      <c r="V182" s="29">
        <f t="shared" si="86"/>
        <v>45345</v>
      </c>
      <c r="W182" s="3"/>
      <c r="X182" s="3"/>
      <c r="Y182" s="109">
        <f>[2]Plan1!$A252</f>
        <v>44515</v>
      </c>
      <c r="Z182" s="109" t="str">
        <f>[2]Plan1!$C252</f>
        <v>Proclamação da República</v>
      </c>
      <c r="AA182" s="100"/>
      <c r="AB182" s="1"/>
      <c r="AD182" s="98">
        <f t="shared" si="95"/>
        <v>44825</v>
      </c>
      <c r="AE182" s="98">
        <v>44826</v>
      </c>
      <c r="AF182" s="98">
        <f t="shared" si="94"/>
        <v>44826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8">
        <f t="shared" si="78"/>
        <v>44333</v>
      </c>
      <c r="B183" s="15">
        <f t="shared" ca="1" si="87"/>
        <v>1059.26981</v>
      </c>
      <c r="C183" s="14">
        <f t="shared" si="79"/>
        <v>1000</v>
      </c>
      <c r="D183" s="13">
        <f ca="1">IF(A183&lt;$B$1,VLOOKUP(A183,[1]DI!$A$4:$B$15000,2,FALSE),0)</f>
        <v>3.4000000000000002E-2</v>
      </c>
      <c r="E183" s="14">
        <f t="shared" ca="1" si="88"/>
        <v>1.00013269</v>
      </c>
      <c r="F183" s="14">
        <f ca="1">(TRUNC(PRODUCT($E$12:$E182),16))</f>
        <v>1.0100049193284899</v>
      </c>
      <c r="G183" s="14">
        <f t="shared" si="89"/>
        <v>1</v>
      </c>
      <c r="H183" s="14">
        <f t="shared" ca="1" si="90"/>
        <v>1.0100049200000001</v>
      </c>
      <c r="I183" s="13">
        <f t="shared" si="80"/>
        <v>0.11</v>
      </c>
      <c r="J183" s="29">
        <f t="shared" si="81"/>
        <v>44162</v>
      </c>
      <c r="K183" s="2">
        <f t="shared" si="82"/>
        <v>115</v>
      </c>
      <c r="L183" s="17">
        <f t="shared" si="83"/>
        <v>115</v>
      </c>
      <c r="M183" s="12">
        <f t="shared" si="74"/>
        <v>1.048776881</v>
      </c>
      <c r="N183" s="12">
        <f t="shared" ca="1" si="75"/>
        <v>1.05926981</v>
      </c>
      <c r="O183" s="17">
        <f t="shared" si="84"/>
        <v>0</v>
      </c>
      <c r="P183" s="14">
        <f t="shared" ca="1" si="96"/>
        <v>59.26981</v>
      </c>
      <c r="Q183" s="14">
        <f t="shared" si="97"/>
        <v>0</v>
      </c>
      <c r="R183" s="14">
        <f t="shared" si="91"/>
        <v>0</v>
      </c>
      <c r="S183" s="20">
        <f t="shared" si="76"/>
        <v>0</v>
      </c>
      <c r="T183" s="14">
        <f t="shared" si="77"/>
        <v>0</v>
      </c>
      <c r="U183" s="4" t="str">
        <f t="shared" si="85"/>
        <v>J=</v>
      </c>
      <c r="V183" s="29">
        <f t="shared" si="86"/>
        <v>45345</v>
      </c>
      <c r="W183" s="3"/>
      <c r="X183" s="3"/>
      <c r="Y183" s="109">
        <f>[2]Plan1!$A253</f>
        <v>44555</v>
      </c>
      <c r="Z183" s="109" t="str">
        <f>[2]Plan1!$C253</f>
        <v>Natal</v>
      </c>
      <c r="AA183" s="100"/>
      <c r="AB183" s="1"/>
      <c r="AD183" s="98">
        <f t="shared" si="95"/>
        <v>44855</v>
      </c>
      <c r="AE183" s="98">
        <v>44858</v>
      </c>
      <c r="AF183" s="98">
        <f t="shared" si="94"/>
        <v>44858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8">
        <f t="shared" si="78"/>
        <v>44334</v>
      </c>
      <c r="B184" s="15">
        <f t="shared" ca="1" si="87"/>
        <v>1059.8491879999999</v>
      </c>
      <c r="C184" s="14">
        <f t="shared" si="79"/>
        <v>1000</v>
      </c>
      <c r="D184" s="13">
        <f ca="1">IF(A184&lt;$B$1,VLOOKUP(A184,[1]DI!$A$4:$B$15000,2,FALSE),0)</f>
        <v>3.4000000000000002E-2</v>
      </c>
      <c r="E184" s="14">
        <f t="shared" ca="1" si="88"/>
        <v>1.00013269</v>
      </c>
      <c r="F184" s="14">
        <f ca="1">(TRUNC(PRODUCT($E$12:$E183),16))</f>
        <v>1.0101389368812399</v>
      </c>
      <c r="G184" s="14">
        <f t="shared" si="89"/>
        <v>1</v>
      </c>
      <c r="H184" s="14">
        <f t="shared" ca="1" si="90"/>
        <v>1.01013894</v>
      </c>
      <c r="I184" s="13">
        <f t="shared" si="80"/>
        <v>0.11</v>
      </c>
      <c r="J184" s="29">
        <f t="shared" si="81"/>
        <v>44162</v>
      </c>
      <c r="K184" s="2">
        <f t="shared" si="82"/>
        <v>116</v>
      </c>
      <c r="L184" s="17">
        <f t="shared" si="83"/>
        <v>116</v>
      </c>
      <c r="M184" s="12">
        <f t="shared" si="74"/>
        <v>1.0492112979999999</v>
      </c>
      <c r="N184" s="12">
        <f t="shared" ca="1" si="75"/>
        <v>1.0598491880000001</v>
      </c>
      <c r="O184" s="17">
        <f t="shared" si="84"/>
        <v>0</v>
      </c>
      <c r="P184" s="14">
        <f t="shared" ca="1" si="96"/>
        <v>59.849187999999998</v>
      </c>
      <c r="Q184" s="14">
        <f t="shared" si="97"/>
        <v>0</v>
      </c>
      <c r="R184" s="14">
        <f t="shared" si="91"/>
        <v>0</v>
      </c>
      <c r="S184" s="20">
        <f t="shared" si="76"/>
        <v>0</v>
      </c>
      <c r="T184" s="14">
        <f t="shared" si="77"/>
        <v>0</v>
      </c>
      <c r="U184" s="4" t="str">
        <f t="shared" si="85"/>
        <v>J=</v>
      </c>
      <c r="V184" s="29">
        <f t="shared" si="86"/>
        <v>45345</v>
      </c>
      <c r="W184" s="3"/>
      <c r="X184" s="3"/>
      <c r="Y184" s="109">
        <f>[2]Plan1!$A254</f>
        <v>44562</v>
      </c>
      <c r="Z184" s="109" t="str">
        <f>[2]Plan1!$C254</f>
        <v>Confraternização Universal</v>
      </c>
      <c r="AA184" s="100"/>
      <c r="AB184" s="1"/>
      <c r="AD184" s="98">
        <f t="shared" si="95"/>
        <v>44887</v>
      </c>
      <c r="AE184" s="98">
        <v>44888</v>
      </c>
      <c r="AF184" s="98">
        <f t="shared" si="94"/>
        <v>44888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8">
        <f t="shared" si="78"/>
        <v>44335</v>
      </c>
      <c r="B185" s="15">
        <f t="shared" ca="1" si="87"/>
        <v>1060.4288759999999</v>
      </c>
      <c r="C185" s="14">
        <f t="shared" si="79"/>
        <v>1000</v>
      </c>
      <c r="D185" s="13">
        <f ca="1">IF(A185&lt;$B$1,VLOOKUP(A185,[1]DI!$A$4:$B$15000,2,FALSE),0)</f>
        <v>3.4000000000000002E-2</v>
      </c>
      <c r="E185" s="14">
        <f t="shared" ca="1" si="88"/>
        <v>1.00013269</v>
      </c>
      <c r="F185" s="14">
        <f ca="1">(TRUNC(PRODUCT($E$12:$E184),16))</f>
        <v>1.01027297221677</v>
      </c>
      <c r="G185" s="14">
        <f t="shared" si="89"/>
        <v>1</v>
      </c>
      <c r="H185" s="14">
        <f t="shared" ca="1" si="90"/>
        <v>1.0102729699999999</v>
      </c>
      <c r="I185" s="13">
        <f t="shared" si="80"/>
        <v>0.11</v>
      </c>
      <c r="J185" s="29">
        <f t="shared" si="81"/>
        <v>44162</v>
      </c>
      <c r="K185" s="2">
        <f t="shared" si="82"/>
        <v>117</v>
      </c>
      <c r="L185" s="17">
        <f t="shared" si="83"/>
        <v>117</v>
      </c>
      <c r="M185" s="12">
        <f t="shared" si="74"/>
        <v>1.0496458950000001</v>
      </c>
      <c r="N185" s="12">
        <f t="shared" ca="1" si="75"/>
        <v>1.060428876</v>
      </c>
      <c r="O185" s="17">
        <f t="shared" si="84"/>
        <v>0</v>
      </c>
      <c r="P185" s="14">
        <f t="shared" ca="1" si="96"/>
        <v>60.428876000000002</v>
      </c>
      <c r="Q185" s="14">
        <f t="shared" si="97"/>
        <v>0</v>
      </c>
      <c r="R185" s="14">
        <f t="shared" si="91"/>
        <v>0</v>
      </c>
      <c r="S185" s="20">
        <f t="shared" si="76"/>
        <v>0</v>
      </c>
      <c r="T185" s="14">
        <f t="shared" si="77"/>
        <v>0</v>
      </c>
      <c r="U185" s="4" t="str">
        <f t="shared" si="85"/>
        <v>J=</v>
      </c>
      <c r="V185" s="29">
        <f t="shared" si="86"/>
        <v>45345</v>
      </c>
      <c r="W185" s="3"/>
      <c r="X185" s="3"/>
      <c r="Y185" s="109">
        <f>[2]Plan1!$A255</f>
        <v>44620</v>
      </c>
      <c r="Z185" s="109" t="str">
        <f>[2]Plan1!$C255</f>
        <v>Carnaval</v>
      </c>
      <c r="AA185" s="100"/>
      <c r="AB185" s="1"/>
      <c r="AD185" s="98">
        <f t="shared" si="95"/>
        <v>44915</v>
      </c>
      <c r="AE185" s="98">
        <v>44916</v>
      </c>
      <c r="AF185" s="98">
        <f t="shared" si="94"/>
        <v>44916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8">
        <f t="shared" si="78"/>
        <v>44336</v>
      </c>
      <c r="B186" s="15">
        <f t="shared" ca="1" si="87"/>
        <v>1061.00889299</v>
      </c>
      <c r="C186" s="14">
        <f t="shared" si="79"/>
        <v>1000</v>
      </c>
      <c r="D186" s="13">
        <f ca="1">IF(A186&lt;$B$1,VLOOKUP(A186,[1]DI!$A$4:$B$15000,2,FALSE),0)</f>
        <v>3.4000000000000002E-2</v>
      </c>
      <c r="E186" s="14">
        <f t="shared" ca="1" si="88"/>
        <v>1.00013269</v>
      </c>
      <c r="F186" s="14">
        <f ca="1">(TRUNC(PRODUCT($E$12:$E185),16))</f>
        <v>1.01040702533745</v>
      </c>
      <c r="G186" s="14">
        <f t="shared" si="89"/>
        <v>1</v>
      </c>
      <c r="H186" s="14">
        <f t="shared" ca="1" si="90"/>
        <v>1.0104070300000001</v>
      </c>
      <c r="I186" s="13">
        <f t="shared" si="80"/>
        <v>0.11</v>
      </c>
      <c r="J186" s="29">
        <f t="shared" si="81"/>
        <v>44162</v>
      </c>
      <c r="K186" s="2">
        <f t="shared" si="82"/>
        <v>118</v>
      </c>
      <c r="L186" s="17">
        <f t="shared" si="83"/>
        <v>118</v>
      </c>
      <c r="M186" s="12">
        <f t="shared" si="74"/>
        <v>1.050080672</v>
      </c>
      <c r="N186" s="12">
        <f t="shared" ca="1" si="75"/>
        <v>1.0610088929999999</v>
      </c>
      <c r="O186" s="17">
        <f t="shared" si="84"/>
        <v>0</v>
      </c>
      <c r="P186" s="14">
        <f t="shared" ca="1" si="96"/>
        <v>61.00889299</v>
      </c>
      <c r="Q186" s="14">
        <f t="shared" si="97"/>
        <v>0</v>
      </c>
      <c r="R186" s="14">
        <f t="shared" si="91"/>
        <v>0</v>
      </c>
      <c r="S186" s="20">
        <f t="shared" si="76"/>
        <v>0</v>
      </c>
      <c r="T186" s="14">
        <f t="shared" si="77"/>
        <v>0</v>
      </c>
      <c r="U186" s="4" t="str">
        <f t="shared" si="85"/>
        <v>J=</v>
      </c>
      <c r="V186" s="29">
        <f t="shared" si="86"/>
        <v>45345</v>
      </c>
      <c r="W186" s="3"/>
      <c r="X186" s="3"/>
      <c r="Y186" s="109">
        <f>[2]Plan1!$A256</f>
        <v>44621</v>
      </c>
      <c r="Z186" s="109" t="str">
        <f>[2]Plan1!$C256</f>
        <v>Carnaval</v>
      </c>
      <c r="AA186" s="100"/>
      <c r="AB186" s="1"/>
      <c r="AD186" s="98">
        <f t="shared" si="95"/>
        <v>44945</v>
      </c>
      <c r="AE186" s="98">
        <v>44946</v>
      </c>
      <c r="AF186" s="98">
        <f t="shared" si="94"/>
        <v>44946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8">
        <f t="shared" si="78"/>
        <v>44337</v>
      </c>
      <c r="B187" s="15">
        <f t="shared" ca="1" si="87"/>
        <v>1061.58921799</v>
      </c>
      <c r="C187" s="14">
        <f t="shared" si="79"/>
        <v>1000</v>
      </c>
      <c r="D187" s="13">
        <f ca="1">IF(A187&lt;$B$1,VLOOKUP(A187,[1]DI!$A$4:$B$15000,2,FALSE),0)</f>
        <v>3.4000000000000002E-2</v>
      </c>
      <c r="E187" s="14">
        <f t="shared" ca="1" si="88"/>
        <v>1.00013269</v>
      </c>
      <c r="F187" s="14">
        <f ca="1">(TRUNC(PRODUCT($E$12:$E186),16))</f>
        <v>1.01054109624565</v>
      </c>
      <c r="G187" s="14">
        <f t="shared" si="89"/>
        <v>1</v>
      </c>
      <c r="H187" s="14">
        <f t="shared" ca="1" si="90"/>
        <v>1.0105411</v>
      </c>
      <c r="I187" s="13">
        <f t="shared" si="80"/>
        <v>0.11</v>
      </c>
      <c r="J187" s="29">
        <f t="shared" si="81"/>
        <v>44162</v>
      </c>
      <c r="K187" s="2">
        <f t="shared" si="82"/>
        <v>119</v>
      </c>
      <c r="L187" s="17">
        <f t="shared" si="83"/>
        <v>119</v>
      </c>
      <c r="M187" s="12">
        <f t="shared" si="74"/>
        <v>1.0505156280000001</v>
      </c>
      <c r="N187" s="12">
        <f t="shared" ca="1" si="75"/>
        <v>1.0615892179999999</v>
      </c>
      <c r="O187" s="17">
        <f t="shared" si="84"/>
        <v>0</v>
      </c>
      <c r="P187" s="14">
        <f t="shared" ca="1" si="96"/>
        <v>61.589217990000002</v>
      </c>
      <c r="Q187" s="14">
        <f t="shared" si="97"/>
        <v>0</v>
      </c>
      <c r="R187" s="14">
        <f t="shared" si="91"/>
        <v>0</v>
      </c>
      <c r="S187" s="20">
        <f t="shared" si="76"/>
        <v>0</v>
      </c>
      <c r="T187" s="14">
        <f t="shared" si="77"/>
        <v>0</v>
      </c>
      <c r="U187" s="4" t="str">
        <f t="shared" si="85"/>
        <v>J=</v>
      </c>
      <c r="V187" s="29">
        <f t="shared" si="86"/>
        <v>45345</v>
      </c>
      <c r="W187" s="3"/>
      <c r="X187" s="3"/>
      <c r="Y187" s="109">
        <f>[2]Plan1!$A257</f>
        <v>44666</v>
      </c>
      <c r="Z187" s="109" t="str">
        <f>[2]Plan1!$C257</f>
        <v>Paixão de Cristo</v>
      </c>
      <c r="AA187" s="100"/>
      <c r="AB187" s="1"/>
      <c r="AD187" s="98">
        <f t="shared" si="95"/>
        <v>44979</v>
      </c>
      <c r="AE187" s="98">
        <v>44980</v>
      </c>
      <c r="AF187" s="98">
        <f t="shared" si="94"/>
        <v>44980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8">
        <f t="shared" si="78"/>
        <v>44338</v>
      </c>
      <c r="B188" s="15">
        <f t="shared" ca="1" si="87"/>
        <v>1062.169854</v>
      </c>
      <c r="C188" s="14">
        <f t="shared" si="79"/>
        <v>1000</v>
      </c>
      <c r="D188" s="13">
        <f ca="1">IF(A188&lt;$B$1,VLOOKUP(A188,[1]DI!$A$4:$B$15000,2,FALSE),0)</f>
        <v>0</v>
      </c>
      <c r="E188" s="14">
        <f t="shared" ca="1" si="88"/>
        <v>1</v>
      </c>
      <c r="F188" s="14">
        <f ca="1">(TRUNC(PRODUCT($E$12:$E187),16))</f>
        <v>1.0106751849437099</v>
      </c>
      <c r="G188" s="14">
        <f t="shared" si="89"/>
        <v>1</v>
      </c>
      <c r="H188" s="14">
        <f t="shared" ca="1" si="90"/>
        <v>1.01067518</v>
      </c>
      <c r="I188" s="13">
        <f t="shared" si="80"/>
        <v>0.11</v>
      </c>
      <c r="J188" s="29">
        <f t="shared" si="81"/>
        <v>44162</v>
      </c>
      <c r="K188" s="2">
        <f t="shared" si="82"/>
        <v>119</v>
      </c>
      <c r="L188" s="17">
        <f t="shared" si="83"/>
        <v>120</v>
      </c>
      <c r="M188" s="12">
        <f t="shared" si="74"/>
        <v>1.0509507650000001</v>
      </c>
      <c r="N188" s="12">
        <f t="shared" ca="1" si="75"/>
        <v>1.062169854</v>
      </c>
      <c r="O188" s="17">
        <f t="shared" si="84"/>
        <v>0</v>
      </c>
      <c r="P188" s="14">
        <f t="shared" ca="1" si="96"/>
        <v>62.169854000000001</v>
      </c>
      <c r="Q188" s="14">
        <f t="shared" si="97"/>
        <v>0</v>
      </c>
      <c r="R188" s="14">
        <f t="shared" si="91"/>
        <v>0</v>
      </c>
      <c r="S188" s="20">
        <f t="shared" si="76"/>
        <v>0</v>
      </c>
      <c r="T188" s="14">
        <f t="shared" si="77"/>
        <v>0</v>
      </c>
      <c r="U188" s="4" t="str">
        <f t="shared" si="85"/>
        <v>J=</v>
      </c>
      <c r="V188" s="29">
        <f t="shared" si="86"/>
        <v>45345</v>
      </c>
      <c r="W188" s="3"/>
      <c r="X188" s="3"/>
      <c r="Y188" s="109">
        <f>[2]Plan1!$A258</f>
        <v>44672</v>
      </c>
      <c r="Z188" s="109" t="str">
        <f>[2]Plan1!$C258</f>
        <v>Tiradentes</v>
      </c>
      <c r="AA188" s="100"/>
      <c r="AB188" s="1"/>
      <c r="AD188" s="98">
        <f t="shared" si="95"/>
        <v>45005</v>
      </c>
      <c r="AE188" s="98">
        <v>45006</v>
      </c>
      <c r="AF188" s="98">
        <f t="shared" si="94"/>
        <v>45006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8">
        <f t="shared" si="78"/>
        <v>44339</v>
      </c>
      <c r="B189" s="15">
        <f t="shared" ca="1" si="87"/>
        <v>1062.169854</v>
      </c>
      <c r="C189" s="14">
        <f t="shared" si="79"/>
        <v>1000</v>
      </c>
      <c r="D189" s="13">
        <f ca="1">IF(A189&lt;$B$1,VLOOKUP(A189,[1]DI!$A$4:$B$15000,2,FALSE),0)</f>
        <v>0</v>
      </c>
      <c r="E189" s="14">
        <f t="shared" ca="1" si="88"/>
        <v>1</v>
      </c>
      <c r="F189" s="14">
        <f ca="1">(TRUNC(PRODUCT($E$12:$E188),16))</f>
        <v>1.0106751849437099</v>
      </c>
      <c r="G189" s="14">
        <f t="shared" si="89"/>
        <v>1</v>
      </c>
      <c r="H189" s="14">
        <f t="shared" ca="1" si="90"/>
        <v>1.01067518</v>
      </c>
      <c r="I189" s="13">
        <f t="shared" si="80"/>
        <v>0.11</v>
      </c>
      <c r="J189" s="29">
        <f t="shared" si="81"/>
        <v>44162</v>
      </c>
      <c r="K189" s="2">
        <f t="shared" si="82"/>
        <v>119</v>
      </c>
      <c r="L189" s="17">
        <f t="shared" si="83"/>
        <v>120</v>
      </c>
      <c r="M189" s="12">
        <f t="shared" si="74"/>
        <v>1.0509507650000001</v>
      </c>
      <c r="N189" s="12">
        <f t="shared" ca="1" si="75"/>
        <v>1.062169854</v>
      </c>
      <c r="O189" s="17">
        <f t="shared" si="84"/>
        <v>0</v>
      </c>
      <c r="P189" s="14">
        <f t="shared" ca="1" si="96"/>
        <v>62.169854000000001</v>
      </c>
      <c r="Q189" s="14">
        <f t="shared" si="97"/>
        <v>0</v>
      </c>
      <c r="R189" s="14">
        <f t="shared" si="91"/>
        <v>0</v>
      </c>
      <c r="S189" s="20">
        <f t="shared" si="76"/>
        <v>0</v>
      </c>
      <c r="T189" s="14">
        <f t="shared" si="77"/>
        <v>0</v>
      </c>
      <c r="U189" s="4" t="str">
        <f t="shared" si="85"/>
        <v>J=</v>
      </c>
      <c r="V189" s="29">
        <f t="shared" si="86"/>
        <v>45345</v>
      </c>
      <c r="W189" s="3"/>
      <c r="X189" s="3"/>
      <c r="Y189" s="109">
        <f>[2]Plan1!$A259</f>
        <v>44682</v>
      </c>
      <c r="Z189" s="109" t="str">
        <f>[2]Plan1!$C259</f>
        <v>Dia do Trabalho</v>
      </c>
      <c r="AA189" s="100"/>
      <c r="AB189" s="1"/>
      <c r="AD189" s="98">
        <f t="shared" si="95"/>
        <v>45040</v>
      </c>
      <c r="AE189" s="98">
        <v>45041</v>
      </c>
      <c r="AF189" s="98">
        <f t="shared" si="94"/>
        <v>45041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8">
        <f t="shared" si="78"/>
        <v>44340</v>
      </c>
      <c r="B190" s="15">
        <f t="shared" ca="1" si="87"/>
        <v>1062.169854</v>
      </c>
      <c r="C190" s="14">
        <f t="shared" si="79"/>
        <v>1000</v>
      </c>
      <c r="D190" s="13">
        <f ca="1">IF(A190&lt;$B$1,VLOOKUP(A190,[1]DI!$A$4:$B$15000,2,FALSE),0)</f>
        <v>3.4000000000000002E-2</v>
      </c>
      <c r="E190" s="14">
        <f t="shared" ca="1" si="88"/>
        <v>1.00013269</v>
      </c>
      <c r="F190" s="14">
        <f ca="1">(TRUNC(PRODUCT($E$12:$E189),16))</f>
        <v>1.0106751849437099</v>
      </c>
      <c r="G190" s="14">
        <f t="shared" si="89"/>
        <v>1</v>
      </c>
      <c r="H190" s="14">
        <f t="shared" ca="1" si="90"/>
        <v>1.01067518</v>
      </c>
      <c r="I190" s="13">
        <f t="shared" si="80"/>
        <v>0.11</v>
      </c>
      <c r="J190" s="29">
        <f t="shared" si="81"/>
        <v>44162</v>
      </c>
      <c r="K190" s="2">
        <f t="shared" si="82"/>
        <v>120</v>
      </c>
      <c r="L190" s="17">
        <f t="shared" si="83"/>
        <v>120</v>
      </c>
      <c r="M190" s="12">
        <f t="shared" si="74"/>
        <v>1.0509507650000001</v>
      </c>
      <c r="N190" s="12">
        <f t="shared" ca="1" si="75"/>
        <v>1.062169854</v>
      </c>
      <c r="O190" s="17">
        <f t="shared" si="84"/>
        <v>0</v>
      </c>
      <c r="P190" s="14">
        <f t="shared" ca="1" si="96"/>
        <v>62.169854000000001</v>
      </c>
      <c r="Q190" s="14">
        <f t="shared" si="97"/>
        <v>0</v>
      </c>
      <c r="R190" s="14">
        <f t="shared" si="91"/>
        <v>0</v>
      </c>
      <c r="S190" s="20">
        <f t="shared" si="76"/>
        <v>0</v>
      </c>
      <c r="T190" s="14">
        <f t="shared" si="77"/>
        <v>0</v>
      </c>
      <c r="U190" s="4" t="str">
        <f t="shared" si="85"/>
        <v>J=</v>
      </c>
      <c r="V190" s="29">
        <f t="shared" si="86"/>
        <v>45345</v>
      </c>
      <c r="W190" s="3"/>
      <c r="X190" s="3"/>
      <c r="Y190" s="109">
        <f>[2]Plan1!$A260</f>
        <v>44728</v>
      </c>
      <c r="Z190" s="109" t="str">
        <f>[2]Plan1!$C260</f>
        <v>Corpus Christi</v>
      </c>
      <c r="AA190" s="100"/>
      <c r="AB190" s="1"/>
      <c r="AD190" s="98">
        <f t="shared" si="95"/>
        <v>45065</v>
      </c>
      <c r="AE190" s="98">
        <v>45068</v>
      </c>
      <c r="AF190" s="98">
        <f t="shared" si="94"/>
        <v>45068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8">
        <f t="shared" si="78"/>
        <v>44341</v>
      </c>
      <c r="B191" s="15">
        <f t="shared" ca="1" si="87"/>
        <v>1062.75082</v>
      </c>
      <c r="C191" s="14">
        <f t="shared" si="79"/>
        <v>1000</v>
      </c>
      <c r="D191" s="13">
        <f ca="1">IF(A191&lt;$B$1,VLOOKUP(A191,[1]DI!$A$4:$B$15000,2,FALSE),0)</f>
        <v>3.4000000000000002E-2</v>
      </c>
      <c r="E191" s="14">
        <f t="shared" ca="1" si="88"/>
        <v>1.00013269</v>
      </c>
      <c r="F191" s="14">
        <f ca="1">(TRUNC(PRODUCT($E$12:$E190),16))</f>
        <v>1.0108092914339999</v>
      </c>
      <c r="G191" s="14">
        <f t="shared" si="89"/>
        <v>1</v>
      </c>
      <c r="H191" s="14">
        <f t="shared" ca="1" si="90"/>
        <v>1.0108092900000001</v>
      </c>
      <c r="I191" s="13">
        <f t="shared" si="80"/>
        <v>0.11</v>
      </c>
      <c r="J191" s="29">
        <f t="shared" si="81"/>
        <v>44162</v>
      </c>
      <c r="K191" s="2">
        <f t="shared" si="82"/>
        <v>121</v>
      </c>
      <c r="L191" s="17">
        <f t="shared" si="83"/>
        <v>121</v>
      </c>
      <c r="M191" s="12">
        <f t="shared" si="74"/>
        <v>1.0513860829999999</v>
      </c>
      <c r="N191" s="12">
        <f t="shared" ca="1" si="75"/>
        <v>1.06275082</v>
      </c>
      <c r="O191" s="17">
        <f t="shared" si="84"/>
        <v>0</v>
      </c>
      <c r="P191" s="14">
        <f t="shared" ca="1" si="96"/>
        <v>62.750819999999997</v>
      </c>
      <c r="Q191" s="14">
        <f t="shared" si="97"/>
        <v>0</v>
      </c>
      <c r="R191" s="14">
        <f t="shared" si="91"/>
        <v>0</v>
      </c>
      <c r="S191" s="20">
        <f t="shared" si="76"/>
        <v>0</v>
      </c>
      <c r="T191" s="14">
        <f t="shared" si="77"/>
        <v>0</v>
      </c>
      <c r="U191" s="4" t="str">
        <f t="shared" si="85"/>
        <v>J=</v>
      </c>
      <c r="V191" s="29">
        <f t="shared" si="86"/>
        <v>45345</v>
      </c>
      <c r="W191" s="3"/>
      <c r="X191" s="3"/>
      <c r="Y191" s="109">
        <f>[2]Plan1!$A261</f>
        <v>44811</v>
      </c>
      <c r="Z191" s="109" t="str">
        <f>[2]Plan1!$C261</f>
        <v>Independência do Brasil</v>
      </c>
      <c r="AA191" s="100"/>
      <c r="AB191" s="1"/>
      <c r="AD191" s="98">
        <f t="shared" si="95"/>
        <v>45098</v>
      </c>
      <c r="AE191" s="98">
        <v>45099</v>
      </c>
      <c r="AF191" s="98">
        <f t="shared" si="94"/>
        <v>45099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8">
        <f t="shared" si="78"/>
        <v>44342</v>
      </c>
      <c r="B192" s="15">
        <f t="shared" ca="1" si="87"/>
        <v>1063.332105</v>
      </c>
      <c r="C192" s="14">
        <f t="shared" si="79"/>
        <v>1000</v>
      </c>
      <c r="D192" s="13">
        <f ca="1">IF(A192&lt;$B$1,VLOOKUP(A192,[1]DI!$A$4:$B$15000,2,FALSE),0)</f>
        <v>3.4000000000000002E-2</v>
      </c>
      <c r="E192" s="14">
        <f t="shared" ca="1" si="88"/>
        <v>1.00013269</v>
      </c>
      <c r="F192" s="14">
        <f ca="1">(TRUNC(PRODUCT($E$12:$E191),16))</f>
        <v>1.0109434157188799</v>
      </c>
      <c r="G192" s="14">
        <f t="shared" si="89"/>
        <v>1</v>
      </c>
      <c r="H192" s="14">
        <f t="shared" ca="1" si="90"/>
        <v>1.01094342</v>
      </c>
      <c r="I192" s="13">
        <f t="shared" si="80"/>
        <v>0.11</v>
      </c>
      <c r="J192" s="29">
        <f t="shared" si="81"/>
        <v>44162</v>
      </c>
      <c r="K192" s="2">
        <f t="shared" si="82"/>
        <v>122</v>
      </c>
      <c r="L192" s="17">
        <f t="shared" si="83"/>
        <v>122</v>
      </c>
      <c r="M192" s="12">
        <f t="shared" si="74"/>
        <v>1.0518215799999999</v>
      </c>
      <c r="N192" s="12">
        <f t="shared" ca="1" si="75"/>
        <v>1.063332105</v>
      </c>
      <c r="O192" s="17">
        <f t="shared" si="84"/>
        <v>0</v>
      </c>
      <c r="P192" s="14">
        <f t="shared" ca="1" si="96"/>
        <v>63.332104999999999</v>
      </c>
      <c r="Q192" s="14">
        <f t="shared" si="97"/>
        <v>0</v>
      </c>
      <c r="R192" s="14">
        <f t="shared" si="91"/>
        <v>0</v>
      </c>
      <c r="S192" s="20">
        <f t="shared" si="76"/>
        <v>0</v>
      </c>
      <c r="T192" s="14">
        <f t="shared" si="77"/>
        <v>0</v>
      </c>
      <c r="U192" s="4" t="str">
        <f t="shared" si="85"/>
        <v>J=</v>
      </c>
      <c r="V192" s="29">
        <f t="shared" si="86"/>
        <v>45345</v>
      </c>
      <c r="W192" s="3"/>
      <c r="X192" s="3"/>
      <c r="Y192" s="109">
        <f>[2]Plan1!$A262</f>
        <v>44846</v>
      </c>
      <c r="Z192" s="109" t="str">
        <f>[2]Plan1!$C262</f>
        <v>Nossa Sr.a Aparecida - Padroeira do Brasil</v>
      </c>
      <c r="AA192" s="100"/>
      <c r="AB192" s="1"/>
      <c r="AD192" s="98">
        <f t="shared" si="95"/>
        <v>45127</v>
      </c>
      <c r="AE192" s="98">
        <v>45128</v>
      </c>
      <c r="AF192" s="98">
        <f t="shared" si="94"/>
        <v>45128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8">
        <f t="shared" si="78"/>
        <v>44343</v>
      </c>
      <c r="B193" s="15">
        <f t="shared" ca="1" si="87"/>
        <v>1063.9137009900001</v>
      </c>
      <c r="C193" s="14">
        <f t="shared" si="79"/>
        <v>1000</v>
      </c>
      <c r="D193" s="13">
        <f ca="1">IF(A193&lt;$B$1,VLOOKUP(A193,[1]DI!$A$4:$B$15000,2,FALSE),0)</f>
        <v>3.4000000000000002E-2</v>
      </c>
      <c r="E193" s="14">
        <f t="shared" ca="1" si="88"/>
        <v>1.00013269</v>
      </c>
      <c r="F193" s="14">
        <f ca="1">(TRUNC(PRODUCT($E$12:$E192),16))</f>
        <v>1.0110775578007101</v>
      </c>
      <c r="G193" s="14">
        <f t="shared" si="89"/>
        <v>1</v>
      </c>
      <c r="H193" s="14">
        <f t="shared" ca="1" si="90"/>
        <v>1.0110775599999999</v>
      </c>
      <c r="I193" s="13">
        <f t="shared" si="80"/>
        <v>0.11</v>
      </c>
      <c r="J193" s="29">
        <f t="shared" si="81"/>
        <v>44162</v>
      </c>
      <c r="K193" s="2">
        <f t="shared" si="82"/>
        <v>123</v>
      </c>
      <c r="L193" s="17">
        <f t="shared" si="83"/>
        <v>123</v>
      </c>
      <c r="M193" s="12">
        <f t="shared" si="74"/>
        <v>1.052257258</v>
      </c>
      <c r="N193" s="12">
        <f t="shared" ca="1" si="75"/>
        <v>1.0639137009999999</v>
      </c>
      <c r="O193" s="17">
        <f t="shared" si="84"/>
        <v>0</v>
      </c>
      <c r="P193" s="14">
        <f t="shared" ca="1" si="96"/>
        <v>63.913700990000002</v>
      </c>
      <c r="Q193" s="14">
        <f t="shared" si="97"/>
        <v>0</v>
      </c>
      <c r="R193" s="14">
        <f t="shared" si="91"/>
        <v>0</v>
      </c>
      <c r="S193" s="20">
        <f t="shared" si="76"/>
        <v>0</v>
      </c>
      <c r="T193" s="14">
        <f t="shared" si="77"/>
        <v>0</v>
      </c>
      <c r="U193" s="4" t="str">
        <f t="shared" si="85"/>
        <v>J=</v>
      </c>
      <c r="V193" s="29">
        <f t="shared" si="86"/>
        <v>45345</v>
      </c>
      <c r="W193" s="3"/>
      <c r="X193" s="3"/>
      <c r="Y193" s="109">
        <f>[2]Plan1!$A263</f>
        <v>44867</v>
      </c>
      <c r="Z193" s="109" t="str">
        <f>[2]Plan1!$C263</f>
        <v>Finados</v>
      </c>
      <c r="AA193" s="100"/>
      <c r="AB193" s="1"/>
      <c r="AD193" s="98">
        <f t="shared" si="95"/>
        <v>45156</v>
      </c>
      <c r="AE193" s="98">
        <v>45159</v>
      </c>
      <c r="AF193" s="98">
        <f t="shared" si="94"/>
        <v>45159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8">
        <f t="shared" si="78"/>
        <v>44344</v>
      </c>
      <c r="B194" s="15">
        <f t="shared" ca="1" si="87"/>
        <v>1064.495617</v>
      </c>
      <c r="C194" s="14">
        <f t="shared" si="79"/>
        <v>1000</v>
      </c>
      <c r="D194" s="13">
        <f ca="1">IF(A194&lt;$B$1,VLOOKUP(A194,[1]DI!$A$4:$B$15000,2,FALSE),0)</f>
        <v>3.4000000000000002E-2</v>
      </c>
      <c r="E194" s="14">
        <f t="shared" ca="1" si="88"/>
        <v>1.00013269</v>
      </c>
      <c r="F194" s="14">
        <f ca="1">(TRUNC(PRODUCT($E$12:$E193),16))</f>
        <v>1.01121171768185</v>
      </c>
      <c r="G194" s="14">
        <f t="shared" si="89"/>
        <v>1</v>
      </c>
      <c r="H194" s="14">
        <f t="shared" ca="1" si="90"/>
        <v>1.0112117199999999</v>
      </c>
      <c r="I194" s="13">
        <f t="shared" si="80"/>
        <v>0.11</v>
      </c>
      <c r="J194" s="29">
        <f t="shared" si="81"/>
        <v>44162</v>
      </c>
      <c r="K194" s="2">
        <f t="shared" si="82"/>
        <v>124</v>
      </c>
      <c r="L194" s="17">
        <f t="shared" si="83"/>
        <v>124</v>
      </c>
      <c r="M194" s="12">
        <f t="shared" si="74"/>
        <v>1.052693117</v>
      </c>
      <c r="N194" s="12">
        <f t="shared" ca="1" si="75"/>
        <v>1.0644956169999999</v>
      </c>
      <c r="O194" s="17">
        <f t="shared" si="84"/>
        <v>0</v>
      </c>
      <c r="P194" s="14">
        <f t="shared" ca="1" si="96"/>
        <v>64.495616999999996</v>
      </c>
      <c r="Q194" s="14">
        <f t="shared" si="97"/>
        <v>0</v>
      </c>
      <c r="R194" s="14">
        <f t="shared" si="91"/>
        <v>0</v>
      </c>
      <c r="S194" s="20">
        <f t="shared" si="76"/>
        <v>0</v>
      </c>
      <c r="T194" s="14">
        <f t="shared" si="77"/>
        <v>0</v>
      </c>
      <c r="U194" s="4" t="str">
        <f t="shared" si="85"/>
        <v>J=</v>
      </c>
      <c r="V194" s="29">
        <f t="shared" si="86"/>
        <v>45345</v>
      </c>
      <c r="W194" s="21"/>
      <c r="X194" s="21"/>
      <c r="Y194" s="109">
        <f>[2]Plan1!$A264</f>
        <v>44880</v>
      </c>
      <c r="Z194" s="109" t="str">
        <f>[2]Plan1!$C264</f>
        <v>Proclamação da República</v>
      </c>
      <c r="AA194" s="100"/>
      <c r="AB194" s="1"/>
      <c r="AD194" s="98">
        <f t="shared" si="95"/>
        <v>45190</v>
      </c>
      <c r="AE194" s="98">
        <v>45191</v>
      </c>
      <c r="AF194" s="98">
        <f t="shared" si="94"/>
        <v>45191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8">
        <f t="shared" si="78"/>
        <v>44345</v>
      </c>
      <c r="B195" s="15">
        <f t="shared" ca="1" si="87"/>
        <v>1065.0778540000001</v>
      </c>
      <c r="C195" s="14">
        <f t="shared" si="79"/>
        <v>1000</v>
      </c>
      <c r="D195" s="13">
        <f ca="1">IF(A195&lt;$B$1,VLOOKUP(A195,[1]DI!$A$4:$B$15000,2,FALSE),0)</f>
        <v>0</v>
      </c>
      <c r="E195" s="14">
        <f t="shared" ca="1" si="88"/>
        <v>1</v>
      </c>
      <c r="F195" s="14">
        <f ca="1">(TRUNC(PRODUCT($E$12:$E194),16))</f>
        <v>1.0113458953646699</v>
      </c>
      <c r="G195" s="14">
        <f t="shared" si="89"/>
        <v>1</v>
      </c>
      <c r="H195" s="14">
        <f t="shared" ca="1" si="90"/>
        <v>1.0113459</v>
      </c>
      <c r="I195" s="13">
        <f t="shared" si="80"/>
        <v>0.11</v>
      </c>
      <c r="J195" s="29">
        <f t="shared" si="81"/>
        <v>44162</v>
      </c>
      <c r="K195" s="2">
        <f t="shared" si="82"/>
        <v>124</v>
      </c>
      <c r="L195" s="17">
        <f t="shared" si="83"/>
        <v>125</v>
      </c>
      <c r="M195" s="12">
        <f t="shared" si="74"/>
        <v>1.053129156</v>
      </c>
      <c r="N195" s="12">
        <f t="shared" ca="1" si="75"/>
        <v>1.0650778540000001</v>
      </c>
      <c r="O195" s="17">
        <f t="shared" si="84"/>
        <v>0</v>
      </c>
      <c r="P195" s="14">
        <f t="shared" ca="1" si="96"/>
        <v>65.077854000000002</v>
      </c>
      <c r="Q195" s="14">
        <f t="shared" si="97"/>
        <v>0</v>
      </c>
      <c r="R195" s="14">
        <f t="shared" si="91"/>
        <v>0</v>
      </c>
      <c r="S195" s="20">
        <f t="shared" si="76"/>
        <v>0</v>
      </c>
      <c r="T195" s="14">
        <f t="shared" si="77"/>
        <v>0</v>
      </c>
      <c r="U195" s="4" t="str">
        <f t="shared" si="85"/>
        <v>J=</v>
      </c>
      <c r="V195" s="29">
        <f t="shared" si="86"/>
        <v>45345</v>
      </c>
      <c r="W195" s="3"/>
      <c r="X195" s="3"/>
      <c r="Y195" s="109">
        <f>[2]Plan1!$A265</f>
        <v>44920</v>
      </c>
      <c r="Z195" s="109" t="str">
        <f>[2]Plan1!$C265</f>
        <v>Natal</v>
      </c>
      <c r="AA195" s="100"/>
      <c r="AB195" s="1"/>
      <c r="AD195" s="98">
        <f t="shared" si="95"/>
        <v>45219</v>
      </c>
      <c r="AE195" s="98">
        <v>45222</v>
      </c>
      <c r="AF195" s="98">
        <f t="shared" si="94"/>
        <v>45222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8">
        <f t="shared" si="78"/>
        <v>44346</v>
      </c>
      <c r="B196" s="15">
        <f t="shared" ca="1" si="87"/>
        <v>1065.0778540000001</v>
      </c>
      <c r="C196" s="14">
        <f t="shared" si="79"/>
        <v>1000</v>
      </c>
      <c r="D196" s="13">
        <f ca="1">IF(A196&lt;$B$1,VLOOKUP(A196,[1]DI!$A$4:$B$15000,2,FALSE),0)</f>
        <v>0</v>
      </c>
      <c r="E196" s="14">
        <f t="shared" ca="1" si="88"/>
        <v>1</v>
      </c>
      <c r="F196" s="14">
        <f ca="1">(TRUNC(PRODUCT($E$12:$E195),16))</f>
        <v>1.0113458953646699</v>
      </c>
      <c r="G196" s="14">
        <f t="shared" si="89"/>
        <v>1</v>
      </c>
      <c r="H196" s="14">
        <f t="shared" ca="1" si="90"/>
        <v>1.0113459</v>
      </c>
      <c r="I196" s="13">
        <f t="shared" si="80"/>
        <v>0.11</v>
      </c>
      <c r="J196" s="29">
        <f t="shared" si="81"/>
        <v>44162</v>
      </c>
      <c r="K196" s="2">
        <f t="shared" si="82"/>
        <v>124</v>
      </c>
      <c r="L196" s="17">
        <f t="shared" si="83"/>
        <v>125</v>
      </c>
      <c r="M196" s="12">
        <f t="shared" si="74"/>
        <v>1.053129156</v>
      </c>
      <c r="N196" s="12">
        <f t="shared" ca="1" si="75"/>
        <v>1.0650778540000001</v>
      </c>
      <c r="O196" s="17">
        <f t="shared" si="84"/>
        <v>0</v>
      </c>
      <c r="P196" s="14">
        <f t="shared" ca="1" si="96"/>
        <v>65.077854000000002</v>
      </c>
      <c r="Q196" s="14">
        <f t="shared" si="97"/>
        <v>0</v>
      </c>
      <c r="R196" s="14">
        <f t="shared" si="91"/>
        <v>0</v>
      </c>
      <c r="S196" s="20">
        <f t="shared" si="76"/>
        <v>0</v>
      </c>
      <c r="T196" s="14">
        <f t="shared" si="77"/>
        <v>0</v>
      </c>
      <c r="U196" s="4" t="str">
        <f t="shared" si="85"/>
        <v>J=</v>
      </c>
      <c r="V196" s="29">
        <f t="shared" si="86"/>
        <v>45345</v>
      </c>
      <c r="W196" s="3"/>
      <c r="X196" s="3"/>
      <c r="Y196" s="109">
        <f>[2]Plan1!$A266</f>
        <v>44927</v>
      </c>
      <c r="Z196" s="109" t="str">
        <f>[2]Plan1!$C266</f>
        <v>Confraternização Universal</v>
      </c>
      <c r="AA196" s="100"/>
      <c r="AB196" s="1"/>
      <c r="AD196" s="98">
        <f t="shared" si="95"/>
        <v>45252</v>
      </c>
      <c r="AE196" s="98">
        <v>45253</v>
      </c>
      <c r="AF196" s="98">
        <f t="shared" si="94"/>
        <v>45253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8">
        <f t="shared" si="78"/>
        <v>44347</v>
      </c>
      <c r="B197" s="15">
        <f t="shared" ca="1" si="87"/>
        <v>1065.0778540000001</v>
      </c>
      <c r="C197" s="14">
        <f t="shared" si="79"/>
        <v>1000</v>
      </c>
      <c r="D197" s="13">
        <f ca="1">IF(A197&lt;$B$1,VLOOKUP(A197,[1]DI!$A$4:$B$15000,2,FALSE),0)</f>
        <v>3.4000000000000002E-2</v>
      </c>
      <c r="E197" s="14">
        <f t="shared" ca="1" si="88"/>
        <v>1.00013269</v>
      </c>
      <c r="F197" s="14">
        <f ca="1">(TRUNC(PRODUCT($E$12:$E196),16))</f>
        <v>1.0113458953646699</v>
      </c>
      <c r="G197" s="14">
        <f t="shared" si="89"/>
        <v>1</v>
      </c>
      <c r="H197" s="14">
        <f t="shared" ca="1" si="90"/>
        <v>1.0113459</v>
      </c>
      <c r="I197" s="13">
        <f t="shared" si="80"/>
        <v>0.11</v>
      </c>
      <c r="J197" s="29">
        <f t="shared" si="81"/>
        <v>44162</v>
      </c>
      <c r="K197" s="2">
        <f t="shared" si="82"/>
        <v>125</v>
      </c>
      <c r="L197" s="17">
        <f t="shared" si="83"/>
        <v>125</v>
      </c>
      <c r="M197" s="12">
        <f t="shared" si="74"/>
        <v>1.053129156</v>
      </c>
      <c r="N197" s="12">
        <f t="shared" ca="1" si="75"/>
        <v>1.0650778540000001</v>
      </c>
      <c r="O197" s="17">
        <f t="shared" si="84"/>
        <v>0</v>
      </c>
      <c r="P197" s="14">
        <f t="shared" ca="1" si="96"/>
        <v>65.077854000000002</v>
      </c>
      <c r="Q197" s="14">
        <f t="shared" si="97"/>
        <v>0</v>
      </c>
      <c r="R197" s="14">
        <f t="shared" si="91"/>
        <v>0</v>
      </c>
      <c r="S197" s="20">
        <f t="shared" si="76"/>
        <v>0</v>
      </c>
      <c r="T197" s="14">
        <f t="shared" si="77"/>
        <v>0</v>
      </c>
      <c r="U197" s="4" t="str">
        <f t="shared" si="85"/>
        <v>J=</v>
      </c>
      <c r="V197" s="29">
        <f t="shared" si="86"/>
        <v>45345</v>
      </c>
      <c r="W197" s="21"/>
      <c r="X197" s="21"/>
      <c r="Y197" s="109">
        <f>[2]Plan1!$A267</f>
        <v>44977</v>
      </c>
      <c r="Z197" s="109" t="str">
        <f>[2]Plan1!$C267</f>
        <v>Carnaval</v>
      </c>
      <c r="AA197" s="100"/>
      <c r="AB197" s="1"/>
      <c r="AD197" s="98">
        <f t="shared" si="95"/>
        <v>45280</v>
      </c>
      <c r="AE197" s="98">
        <v>45281</v>
      </c>
      <c r="AF197" s="98">
        <f t="shared" si="94"/>
        <v>45281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8">
        <f t="shared" si="78"/>
        <v>44348</v>
      </c>
      <c r="B198" s="15">
        <f t="shared" ca="1" si="87"/>
        <v>1065.6604</v>
      </c>
      <c r="C198" s="14">
        <f t="shared" si="79"/>
        <v>1000</v>
      </c>
      <c r="D198" s="13">
        <f ca="1">IF(A198&lt;$B$1,VLOOKUP(A198,[1]DI!$A$4:$B$15000,2,FALSE),0)</f>
        <v>3.4000000000000002E-2</v>
      </c>
      <c r="E198" s="14">
        <f t="shared" ca="1" si="88"/>
        <v>1.00013269</v>
      </c>
      <c r="F198" s="14">
        <f ca="1">(TRUNC(PRODUCT($E$12:$E197),16))</f>
        <v>1.01148009085153</v>
      </c>
      <c r="G198" s="14">
        <f t="shared" si="89"/>
        <v>1</v>
      </c>
      <c r="H198" s="14">
        <f t="shared" ca="1" si="90"/>
        <v>1.0114800900000001</v>
      </c>
      <c r="I198" s="13">
        <f t="shared" si="80"/>
        <v>0.11</v>
      </c>
      <c r="J198" s="29">
        <f t="shared" si="81"/>
        <v>44162</v>
      </c>
      <c r="K198" s="2">
        <f t="shared" si="82"/>
        <v>126</v>
      </c>
      <c r="L198" s="17">
        <f t="shared" si="83"/>
        <v>126</v>
      </c>
      <c r="M198" s="12">
        <f t="shared" si="74"/>
        <v>1.053565375</v>
      </c>
      <c r="N198" s="12">
        <f t="shared" ca="1" si="75"/>
        <v>1.0656604000000001</v>
      </c>
      <c r="O198" s="17">
        <f t="shared" si="84"/>
        <v>0</v>
      </c>
      <c r="P198" s="14">
        <f t="shared" ca="1" si="96"/>
        <v>65.660399999999996</v>
      </c>
      <c r="Q198" s="14">
        <f t="shared" si="97"/>
        <v>0</v>
      </c>
      <c r="R198" s="14">
        <f t="shared" si="91"/>
        <v>0</v>
      </c>
      <c r="S198" s="20">
        <f t="shared" si="76"/>
        <v>0</v>
      </c>
      <c r="T198" s="14">
        <f t="shared" si="77"/>
        <v>0</v>
      </c>
      <c r="U198" s="4" t="str">
        <f t="shared" si="85"/>
        <v>J=</v>
      </c>
      <c r="V198" s="29">
        <f t="shared" si="86"/>
        <v>45345</v>
      </c>
      <c r="W198" s="3"/>
      <c r="X198" s="3"/>
      <c r="Y198" s="109">
        <f>[2]Plan1!$A268</f>
        <v>44978</v>
      </c>
      <c r="Z198" s="109" t="str">
        <f>[2]Plan1!$C268</f>
        <v>Carnaval</v>
      </c>
      <c r="AA198" s="100"/>
      <c r="AB198" s="1"/>
      <c r="AD198" s="98">
        <f t="shared" si="95"/>
        <v>45310</v>
      </c>
      <c r="AE198" s="98">
        <v>45313</v>
      </c>
      <c r="AF198" s="98">
        <f t="shared" si="94"/>
        <v>45313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8">
        <f t="shared" si="78"/>
        <v>44349</v>
      </c>
      <c r="B199" s="15">
        <f t="shared" ca="1" si="87"/>
        <v>1066.2432690000001</v>
      </c>
      <c r="C199" s="14">
        <f t="shared" si="79"/>
        <v>1000</v>
      </c>
      <c r="D199" s="13">
        <f ca="1">IF(A199&lt;$B$1,VLOOKUP(A199,[1]DI!$A$4:$B$15000,2,FALSE),0)</f>
        <v>3.4000000000000002E-2</v>
      </c>
      <c r="E199" s="14">
        <f t="shared" ca="1" si="88"/>
        <v>1.00013269</v>
      </c>
      <c r="F199" s="14">
        <f ca="1">(TRUNC(PRODUCT($E$12:$E198),16))</f>
        <v>1.01161430414478</v>
      </c>
      <c r="G199" s="14">
        <f t="shared" si="89"/>
        <v>1</v>
      </c>
      <c r="H199" s="14">
        <f t="shared" ca="1" si="90"/>
        <v>1.0116143</v>
      </c>
      <c r="I199" s="13">
        <f t="shared" si="80"/>
        <v>0.11</v>
      </c>
      <c r="J199" s="29">
        <f t="shared" si="81"/>
        <v>44162</v>
      </c>
      <c r="K199" s="2">
        <f t="shared" si="82"/>
        <v>127</v>
      </c>
      <c r="L199" s="17">
        <f t="shared" si="83"/>
        <v>127</v>
      </c>
      <c r="M199" s="12">
        <f t="shared" si="74"/>
        <v>1.054001776</v>
      </c>
      <c r="N199" s="12">
        <f t="shared" ca="1" si="75"/>
        <v>1.0662432690000001</v>
      </c>
      <c r="O199" s="17">
        <f t="shared" si="84"/>
        <v>0</v>
      </c>
      <c r="P199" s="14">
        <f t="shared" ca="1" si="96"/>
        <v>66.243268999999998</v>
      </c>
      <c r="Q199" s="14">
        <f t="shared" si="97"/>
        <v>0</v>
      </c>
      <c r="R199" s="14">
        <f t="shared" si="91"/>
        <v>0</v>
      </c>
      <c r="S199" s="20">
        <f t="shared" si="76"/>
        <v>0</v>
      </c>
      <c r="T199" s="14">
        <f t="shared" si="77"/>
        <v>0</v>
      </c>
      <c r="U199" s="4" t="str">
        <f t="shared" si="85"/>
        <v>J=</v>
      </c>
      <c r="V199" s="29">
        <f t="shared" si="86"/>
        <v>45345</v>
      </c>
      <c r="W199" s="3"/>
      <c r="X199" s="3"/>
      <c r="Y199" s="109">
        <f>[2]Plan1!$A269</f>
        <v>45023</v>
      </c>
      <c r="Z199" s="109" t="str">
        <f>[2]Plan1!$C269</f>
        <v>Paixão de Cristo</v>
      </c>
      <c r="AA199" s="100"/>
      <c r="AB199" s="1"/>
      <c r="AD199" s="98">
        <f t="shared" si="95"/>
        <v>45344</v>
      </c>
      <c r="AE199" s="98">
        <v>45345</v>
      </c>
      <c r="AF199" s="98">
        <f t="shared" si="94"/>
        <v>45345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8">
        <f t="shared" si="78"/>
        <v>44350</v>
      </c>
      <c r="B200" s="15">
        <f t="shared" ca="1" si="87"/>
        <v>1066.8264679900001</v>
      </c>
      <c r="C200" s="14">
        <f t="shared" si="79"/>
        <v>1000</v>
      </c>
      <c r="D200" s="13">
        <f ca="1">IF(A200&lt;$B$1,VLOOKUP(A200,[1]DI!$A$4:$B$15000,2,FALSE),0)</f>
        <v>0</v>
      </c>
      <c r="E200" s="14">
        <f t="shared" ca="1" si="88"/>
        <v>1</v>
      </c>
      <c r="F200" s="14">
        <f ca="1">(TRUNC(PRODUCT($E$12:$E199),16))</f>
        <v>1.0117485352468001</v>
      </c>
      <c r="G200" s="14">
        <f t="shared" si="89"/>
        <v>1</v>
      </c>
      <c r="H200" s="14">
        <f t="shared" ca="1" si="90"/>
        <v>1.0117485399999999</v>
      </c>
      <c r="I200" s="13">
        <f t="shared" si="80"/>
        <v>0.11</v>
      </c>
      <c r="J200" s="29">
        <f t="shared" si="81"/>
        <v>44162</v>
      </c>
      <c r="K200" s="2">
        <f t="shared" si="82"/>
        <v>127</v>
      </c>
      <c r="L200" s="17">
        <f t="shared" si="83"/>
        <v>128</v>
      </c>
      <c r="M200" s="12">
        <f t="shared" si="74"/>
        <v>1.054438357</v>
      </c>
      <c r="N200" s="12">
        <f t="shared" ca="1" si="75"/>
        <v>1.0668264679999999</v>
      </c>
      <c r="O200" s="17">
        <f t="shared" si="84"/>
        <v>0</v>
      </c>
      <c r="P200" s="14">
        <f t="shared" ca="1" si="96"/>
        <v>66.826467989999998</v>
      </c>
      <c r="Q200" s="14">
        <f t="shared" si="97"/>
        <v>0</v>
      </c>
      <c r="R200" s="14">
        <f t="shared" si="91"/>
        <v>0</v>
      </c>
      <c r="S200" s="20">
        <f t="shared" si="76"/>
        <v>0</v>
      </c>
      <c r="T200" s="14">
        <f t="shared" si="77"/>
        <v>0</v>
      </c>
      <c r="U200" s="4" t="str">
        <f t="shared" si="85"/>
        <v>J=</v>
      </c>
      <c r="V200" s="29">
        <f t="shared" si="86"/>
        <v>45345</v>
      </c>
      <c r="W200" s="3"/>
      <c r="X200" s="3"/>
      <c r="Y200" s="109">
        <f>[2]Plan1!$A270</f>
        <v>45037</v>
      </c>
      <c r="Z200" s="109" t="str">
        <f>[2]Plan1!$C270</f>
        <v>Tiradentes</v>
      </c>
      <c r="AA200" s="100"/>
      <c r="AB200" s="1"/>
      <c r="AD200" s="98">
        <f t="shared" si="95"/>
        <v>45371</v>
      </c>
      <c r="AE200" s="98">
        <v>45372</v>
      </c>
      <c r="AF200" s="98">
        <f t="shared" si="94"/>
        <v>45372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8">
        <f t="shared" si="78"/>
        <v>44351</v>
      </c>
      <c r="B201" s="15">
        <f t="shared" ca="1" si="87"/>
        <v>1066.8264679900001</v>
      </c>
      <c r="C201" s="14">
        <f t="shared" si="79"/>
        <v>1000</v>
      </c>
      <c r="D201" s="13">
        <f ca="1">IF(A201&lt;$B$1,VLOOKUP(A201,[1]DI!$A$4:$B$15000,2,FALSE),0)</f>
        <v>3.4000000000000002E-2</v>
      </c>
      <c r="E201" s="14">
        <f t="shared" ca="1" si="88"/>
        <v>1.00013269</v>
      </c>
      <c r="F201" s="14">
        <f ca="1">(TRUNC(PRODUCT($E$12:$E200),16))</f>
        <v>1.0117485352468001</v>
      </c>
      <c r="G201" s="14">
        <f t="shared" si="89"/>
        <v>1</v>
      </c>
      <c r="H201" s="14">
        <f t="shared" ca="1" si="90"/>
        <v>1.0117485399999999</v>
      </c>
      <c r="I201" s="13">
        <f t="shared" si="80"/>
        <v>0.11</v>
      </c>
      <c r="J201" s="29">
        <f t="shared" si="81"/>
        <v>44162</v>
      </c>
      <c r="K201" s="2">
        <f t="shared" si="82"/>
        <v>128</v>
      </c>
      <c r="L201" s="17">
        <f t="shared" si="83"/>
        <v>128</v>
      </c>
      <c r="M201" s="12">
        <f t="shared" si="74"/>
        <v>1.054438357</v>
      </c>
      <c r="N201" s="12">
        <f t="shared" ca="1" si="75"/>
        <v>1.0668264679999999</v>
      </c>
      <c r="O201" s="17">
        <f t="shared" si="84"/>
        <v>0</v>
      </c>
      <c r="P201" s="14">
        <f t="shared" ca="1" si="96"/>
        <v>66.826467989999998</v>
      </c>
      <c r="Q201" s="14">
        <f t="shared" si="97"/>
        <v>0</v>
      </c>
      <c r="R201" s="14">
        <f t="shared" si="91"/>
        <v>0</v>
      </c>
      <c r="S201" s="20">
        <f t="shared" si="76"/>
        <v>0</v>
      </c>
      <c r="T201" s="14">
        <f t="shared" si="77"/>
        <v>0</v>
      </c>
      <c r="U201" s="4" t="str">
        <f t="shared" si="85"/>
        <v>J=</v>
      </c>
      <c r="V201" s="29">
        <f t="shared" si="86"/>
        <v>45345</v>
      </c>
      <c r="W201" s="3"/>
      <c r="X201" s="3"/>
      <c r="Y201" s="109">
        <f>[2]Plan1!$A271</f>
        <v>45047</v>
      </c>
      <c r="Z201" s="109" t="str">
        <f>[2]Plan1!$C271</f>
        <v>Dia do Trabalho</v>
      </c>
      <c r="AA201" s="100"/>
      <c r="AB201" s="1"/>
      <c r="AD201" s="98">
        <f t="shared" si="95"/>
        <v>45400</v>
      </c>
      <c r="AE201" s="98">
        <v>45401</v>
      </c>
      <c r="AF201" s="98">
        <f t="shared" si="94"/>
        <v>45401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8">
        <f t="shared" si="78"/>
        <v>44352</v>
      </c>
      <c r="B202" s="15">
        <f t="shared" ca="1" si="87"/>
        <v>1067.4099669899999</v>
      </c>
      <c r="C202" s="14">
        <f t="shared" si="79"/>
        <v>1000</v>
      </c>
      <c r="D202" s="13">
        <f ca="1">IF(A202&lt;$B$1,VLOOKUP(A202,[1]DI!$A$4:$B$15000,2,FALSE),0)</f>
        <v>0</v>
      </c>
      <c r="E202" s="14">
        <f t="shared" ca="1" si="88"/>
        <v>1</v>
      </c>
      <c r="F202" s="14">
        <f ca="1">(TRUNC(PRODUCT($E$12:$E201),16))</f>
        <v>1.01188278415994</v>
      </c>
      <c r="G202" s="14">
        <f t="shared" si="89"/>
        <v>1</v>
      </c>
      <c r="H202" s="14">
        <f t="shared" ca="1" si="90"/>
        <v>1.0118827800000001</v>
      </c>
      <c r="I202" s="13">
        <f t="shared" si="80"/>
        <v>0.11</v>
      </c>
      <c r="J202" s="29">
        <f t="shared" si="81"/>
        <v>44162</v>
      </c>
      <c r="K202" s="2">
        <f t="shared" si="82"/>
        <v>128</v>
      </c>
      <c r="L202" s="17">
        <f t="shared" si="83"/>
        <v>129</v>
      </c>
      <c r="M202" s="12">
        <f t="shared" si="74"/>
        <v>1.054875118</v>
      </c>
      <c r="N202" s="12">
        <f t="shared" ca="1" si="75"/>
        <v>1.0674099669999999</v>
      </c>
      <c r="O202" s="17">
        <f t="shared" si="84"/>
        <v>0</v>
      </c>
      <c r="P202" s="14">
        <f t="shared" ca="1" si="96"/>
        <v>67.409966990000001</v>
      </c>
      <c r="Q202" s="14">
        <f t="shared" si="97"/>
        <v>0</v>
      </c>
      <c r="R202" s="14">
        <f t="shared" si="91"/>
        <v>0</v>
      </c>
      <c r="S202" s="20">
        <f t="shared" si="76"/>
        <v>0</v>
      </c>
      <c r="T202" s="14">
        <f t="shared" si="77"/>
        <v>0</v>
      </c>
      <c r="U202" s="4" t="str">
        <f t="shared" si="85"/>
        <v>J=</v>
      </c>
      <c r="V202" s="29">
        <f t="shared" si="86"/>
        <v>45345</v>
      </c>
      <c r="W202" s="3"/>
      <c r="X202" s="3"/>
      <c r="Y202" s="109">
        <f>[2]Plan1!$A272</f>
        <v>45085</v>
      </c>
      <c r="Z202" s="109" t="str">
        <f>[2]Plan1!$C272</f>
        <v>Corpus Christi</v>
      </c>
      <c r="AA202" s="100"/>
      <c r="AB202" s="1"/>
      <c r="AD202" s="98">
        <f t="shared" si="95"/>
        <v>45433</v>
      </c>
      <c r="AE202" s="98">
        <v>45434</v>
      </c>
      <c r="AF202" s="98">
        <f t="shared" si="94"/>
        <v>45434</v>
      </c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8">
        <f t="shared" si="78"/>
        <v>44353</v>
      </c>
      <c r="B203" s="15">
        <f t="shared" ca="1" si="87"/>
        <v>1067.4099669899999</v>
      </c>
      <c r="C203" s="14">
        <f t="shared" si="79"/>
        <v>1000</v>
      </c>
      <c r="D203" s="13">
        <f ca="1">IF(A203&lt;$B$1,VLOOKUP(A203,[1]DI!$A$4:$B$15000,2,FALSE),0)</f>
        <v>0</v>
      </c>
      <c r="E203" s="14">
        <f t="shared" ca="1" si="88"/>
        <v>1</v>
      </c>
      <c r="F203" s="14">
        <f ca="1">(TRUNC(PRODUCT($E$12:$E202),16))</f>
        <v>1.01188278415994</v>
      </c>
      <c r="G203" s="14">
        <f t="shared" si="89"/>
        <v>1</v>
      </c>
      <c r="H203" s="14">
        <f t="shared" ca="1" si="90"/>
        <v>1.0118827800000001</v>
      </c>
      <c r="I203" s="13">
        <f t="shared" si="80"/>
        <v>0.11</v>
      </c>
      <c r="J203" s="29">
        <f t="shared" si="81"/>
        <v>44162</v>
      </c>
      <c r="K203" s="2">
        <f t="shared" si="82"/>
        <v>128</v>
      </c>
      <c r="L203" s="17">
        <f t="shared" si="83"/>
        <v>129</v>
      </c>
      <c r="M203" s="12">
        <f t="shared" si="74"/>
        <v>1.054875118</v>
      </c>
      <c r="N203" s="12">
        <f t="shared" ca="1" si="75"/>
        <v>1.0674099669999999</v>
      </c>
      <c r="O203" s="17">
        <f t="shared" si="84"/>
        <v>0</v>
      </c>
      <c r="P203" s="14">
        <f t="shared" ca="1" si="96"/>
        <v>67.409966990000001</v>
      </c>
      <c r="Q203" s="14">
        <f t="shared" si="97"/>
        <v>0</v>
      </c>
      <c r="R203" s="14">
        <f t="shared" si="91"/>
        <v>0</v>
      </c>
      <c r="S203" s="20">
        <f t="shared" si="76"/>
        <v>0</v>
      </c>
      <c r="T203" s="14">
        <f t="shared" si="77"/>
        <v>0</v>
      </c>
      <c r="U203" s="4" t="str">
        <f t="shared" si="85"/>
        <v>J=</v>
      </c>
      <c r="V203" s="29">
        <f t="shared" si="86"/>
        <v>45345</v>
      </c>
      <c r="W203" s="3"/>
      <c r="X203" s="3"/>
      <c r="Y203" s="109">
        <f>[2]Plan1!$A273</f>
        <v>45176</v>
      </c>
      <c r="Z203" s="109" t="str">
        <f>[2]Plan1!$C273</f>
        <v>Independência do Brasil</v>
      </c>
      <c r="AA203" s="100"/>
      <c r="AB203" s="1"/>
      <c r="AD203" s="98">
        <f t="shared" si="95"/>
        <v>45463</v>
      </c>
      <c r="AE203" s="98">
        <v>45464</v>
      </c>
      <c r="AF203" s="98">
        <f t="shared" si="94"/>
        <v>45464</v>
      </c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8">
        <f t="shared" si="78"/>
        <v>44354</v>
      </c>
      <c r="B204" s="15">
        <f t="shared" ca="1" si="87"/>
        <v>1067.4099669899999</v>
      </c>
      <c r="C204" s="14">
        <f t="shared" si="79"/>
        <v>1000</v>
      </c>
      <c r="D204" s="13">
        <f ca="1">IF(A204&lt;$B$1,VLOOKUP(A204,[1]DI!$A$4:$B$15000,2,FALSE),0)</f>
        <v>3.4000000000000002E-2</v>
      </c>
      <c r="E204" s="14">
        <f t="shared" ca="1" si="88"/>
        <v>1.00013269</v>
      </c>
      <c r="F204" s="14">
        <f ca="1">(TRUNC(PRODUCT($E$12:$E203),16))</f>
        <v>1.01188278415994</v>
      </c>
      <c r="G204" s="14">
        <f t="shared" si="89"/>
        <v>1</v>
      </c>
      <c r="H204" s="14">
        <f t="shared" ca="1" si="90"/>
        <v>1.0118827800000001</v>
      </c>
      <c r="I204" s="13">
        <f t="shared" si="80"/>
        <v>0.11</v>
      </c>
      <c r="J204" s="29">
        <f t="shared" si="81"/>
        <v>44162</v>
      </c>
      <c r="K204" s="2">
        <f t="shared" si="82"/>
        <v>129</v>
      </c>
      <c r="L204" s="17">
        <f t="shared" si="83"/>
        <v>129</v>
      </c>
      <c r="M204" s="12">
        <f t="shared" ref="M204:M267" si="98">ROUND((I204+1)^(L204/252),9)</f>
        <v>1.054875118</v>
      </c>
      <c r="N204" s="12">
        <f t="shared" ref="N204:N267" ca="1" si="99">ROUND(H204*M204,9)</f>
        <v>1.0674099669999999</v>
      </c>
      <c r="O204" s="17">
        <f t="shared" si="84"/>
        <v>0</v>
      </c>
      <c r="P204" s="14">
        <f t="shared" ca="1" si="96"/>
        <v>67.409966990000001</v>
      </c>
      <c r="Q204" s="14">
        <f t="shared" si="97"/>
        <v>0</v>
      </c>
      <c r="R204" s="14">
        <f t="shared" si="91"/>
        <v>0</v>
      </c>
      <c r="S204" s="20">
        <f t="shared" ref="S204:S267" si="100">IF($O204&gt;0,VLOOKUP($O204,$Y$12:$AE$150,7),0)</f>
        <v>0</v>
      </c>
      <c r="T204" s="14">
        <f t="shared" ref="T204:T267" si="101">IF(S204&gt;0,TRUNC(S204*C204,8),0)</f>
        <v>0</v>
      </c>
      <c r="U204" s="4" t="str">
        <f t="shared" si="85"/>
        <v>J=</v>
      </c>
      <c r="V204" s="29">
        <f t="shared" si="86"/>
        <v>45345</v>
      </c>
      <c r="W204" s="3"/>
      <c r="X204" s="3"/>
      <c r="Y204" s="109">
        <f>[2]Plan1!$A274</f>
        <v>45211</v>
      </c>
      <c r="Z204" s="109" t="str">
        <f>[2]Plan1!$C274</f>
        <v>Nossa Sr.a Aparecida - Padroeira do Brasil</v>
      </c>
      <c r="AA204" s="100"/>
      <c r="AB204" s="1"/>
      <c r="AD204" s="98">
        <f t="shared" si="95"/>
        <v>45491</v>
      </c>
      <c r="AE204" s="98">
        <v>45492</v>
      </c>
      <c r="AF204" s="98">
        <f t="shared" si="94"/>
        <v>45492</v>
      </c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8">
        <f t="shared" ref="A205:A268" si="102">(A204+1)</f>
        <v>44355</v>
      </c>
      <c r="B205" s="15">
        <f t="shared" ca="1" si="87"/>
        <v>1067.99379899</v>
      </c>
      <c r="C205" s="14">
        <f t="shared" ref="C205:C268" si="103">(C204-T204)</f>
        <v>1000</v>
      </c>
      <c r="D205" s="13">
        <f ca="1">IF(A205&lt;$B$1,VLOOKUP(A205,[1]DI!$A$4:$B$15000,2,FALSE),0)</f>
        <v>3.4000000000000002E-2</v>
      </c>
      <c r="E205" s="14">
        <f t="shared" ca="1" si="88"/>
        <v>1.00013269</v>
      </c>
      <c r="F205" s="14">
        <f ca="1">(TRUNC(PRODUCT($E$12:$E204),16))</f>
        <v>1.01201705088657</v>
      </c>
      <c r="G205" s="14">
        <f t="shared" si="89"/>
        <v>1</v>
      </c>
      <c r="H205" s="14">
        <f t="shared" ca="1" si="90"/>
        <v>1.0120170500000001</v>
      </c>
      <c r="I205" s="13">
        <f t="shared" ref="I205:I268" si="104">I204</f>
        <v>0.11</v>
      </c>
      <c r="J205" s="29">
        <f t="shared" ref="J205:J268" si="105">IF(O204&gt;0,VLOOKUP(O204,Y$12:AI$150,2),J204)</f>
        <v>44162</v>
      </c>
      <c r="K205" s="2">
        <f t="shared" ref="K205:K268" si="106">IF(A205&gt;J205,IF(NETWORKDAYS(J205,A205,$Y$160:$Y$544)-1=0,1,NETWORKDAYS(J205,A205,$Y$160:$Y$544)-1),0)</f>
        <v>130</v>
      </c>
      <c r="L205" s="17">
        <f t="shared" ref="L205:L268" si="107">IF(AND(K205=1,K204=1),1,IF(K205&gt;0,IF(K205=K204,K205+1,K205),0))</f>
        <v>130</v>
      </c>
      <c r="M205" s="12">
        <f t="shared" si="98"/>
        <v>1.055312061</v>
      </c>
      <c r="N205" s="12">
        <f t="shared" ca="1" si="99"/>
        <v>1.0679937989999999</v>
      </c>
      <c r="O205" s="17">
        <f t="shared" ref="O205:O268" si="108">IF(VLOOKUP(A205,Z$12:AG$150,8)=VLOOKUP(A204,Z$12:AG$150,8),0,VLOOKUP(A205,Z$12:AG$150,8))</f>
        <v>0</v>
      </c>
      <c r="P205" s="14">
        <f t="shared" ca="1" si="96"/>
        <v>67.993798990000002</v>
      </c>
      <c r="Q205" s="14">
        <f t="shared" si="97"/>
        <v>0</v>
      </c>
      <c r="R205" s="14">
        <f t="shared" si="91"/>
        <v>0</v>
      </c>
      <c r="S205" s="20">
        <f t="shared" si="100"/>
        <v>0</v>
      </c>
      <c r="T205" s="14">
        <f t="shared" si="101"/>
        <v>0</v>
      </c>
      <c r="U205" s="4" t="str">
        <f t="shared" ref="U205:U268" si="109">IF(O204&gt;0,VLOOKUP(O204,Y$12:AI$150,10),U204)</f>
        <v>J=</v>
      </c>
      <c r="V205" s="29">
        <f t="shared" ref="V205:V268" si="110">IF(O204&gt;0,VLOOKUP(O204,Y$12:AI$150,11),V204)</f>
        <v>45345</v>
      </c>
      <c r="W205" s="3"/>
      <c r="X205" s="3"/>
      <c r="Y205" s="109">
        <f>[2]Plan1!$A275</f>
        <v>45232</v>
      </c>
      <c r="Z205" s="109" t="str">
        <f>[2]Plan1!$C275</f>
        <v>Finados</v>
      </c>
      <c r="AA205" s="100"/>
      <c r="AB205" s="1"/>
      <c r="AD205" s="98">
        <f t="shared" si="95"/>
        <v>45524</v>
      </c>
      <c r="AE205" s="98">
        <v>45525</v>
      </c>
      <c r="AF205" s="98">
        <f t="shared" si="94"/>
        <v>45525</v>
      </c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8">
        <f t="shared" si="102"/>
        <v>44356</v>
      </c>
      <c r="B206" s="15">
        <f t="shared" ref="B206:B269" ca="1" si="111">IF(A206&lt;=TODAY(),C206+P206,IF(AND(A206&gt;TODAY(),A206&lt;=$B$1),IF(VLOOKUP(TODAY(),$A$10:$D$5000,4,FALSE)=0,"n.d",C206+P206),"n.d"))</f>
        <v>1068.5779520000001</v>
      </c>
      <c r="C206" s="14">
        <f t="shared" si="103"/>
        <v>1000</v>
      </c>
      <c r="D206" s="13">
        <f ca="1">IF(A206&lt;$B$1,VLOOKUP(A206,[1]DI!$A$4:$B$15000,2,FALSE),0)</f>
        <v>3.4000000000000002E-2</v>
      </c>
      <c r="E206" s="14">
        <f t="shared" ref="E206:E269" ca="1" si="112">ROUND(((1+D206)^(1/252)),8)</f>
        <v>1.00013269</v>
      </c>
      <c r="F206" s="14">
        <f ca="1">(TRUNC(PRODUCT($E$12:$E205),16))</f>
        <v>1.0121513354290601</v>
      </c>
      <c r="G206" s="14">
        <f t="shared" ref="G206:G269" si="113">IF(O205&gt;0,F205,G205)</f>
        <v>1</v>
      </c>
      <c r="H206" s="14">
        <f t="shared" ref="H206:H269" ca="1" si="114">ROUND(F206/G206,8)</f>
        <v>1.01215134</v>
      </c>
      <c r="I206" s="13">
        <f t="shared" si="104"/>
        <v>0.11</v>
      </c>
      <c r="J206" s="29">
        <f t="shared" si="105"/>
        <v>44162</v>
      </c>
      <c r="K206" s="2">
        <f t="shared" si="106"/>
        <v>131</v>
      </c>
      <c r="L206" s="17">
        <f t="shared" si="107"/>
        <v>131</v>
      </c>
      <c r="M206" s="12">
        <f t="shared" si="98"/>
        <v>1.055749185</v>
      </c>
      <c r="N206" s="12">
        <f t="shared" ca="1" si="99"/>
        <v>1.0685779520000001</v>
      </c>
      <c r="O206" s="17">
        <f t="shared" si="108"/>
        <v>0</v>
      </c>
      <c r="P206" s="14">
        <f t="shared" ca="1" si="96"/>
        <v>68.577951999999996</v>
      </c>
      <c r="Q206" s="14">
        <f t="shared" si="97"/>
        <v>0</v>
      </c>
      <c r="R206" s="14">
        <f t="shared" si="91"/>
        <v>0</v>
      </c>
      <c r="S206" s="20">
        <f t="shared" si="100"/>
        <v>0</v>
      </c>
      <c r="T206" s="14">
        <f t="shared" si="101"/>
        <v>0</v>
      </c>
      <c r="U206" s="4" t="str">
        <f t="shared" si="109"/>
        <v>J=</v>
      </c>
      <c r="V206" s="29">
        <f t="shared" si="110"/>
        <v>45345</v>
      </c>
      <c r="W206" s="3"/>
      <c r="X206" s="3"/>
      <c r="Y206" s="109">
        <f>[2]Plan1!$A276</f>
        <v>45245</v>
      </c>
      <c r="Z206" s="109" t="str">
        <f>[2]Plan1!$C276</f>
        <v>Proclamação da República</v>
      </c>
      <c r="AA206" s="100"/>
      <c r="AB206" s="1"/>
      <c r="AD206" s="98">
        <f t="shared" si="95"/>
        <v>45554</v>
      </c>
      <c r="AE206" s="98">
        <v>45555</v>
      </c>
      <c r="AF206" s="98">
        <f t="shared" si="94"/>
        <v>45555</v>
      </c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8">
        <f t="shared" si="102"/>
        <v>44357</v>
      </c>
      <c r="B207" s="15">
        <f t="shared" ca="1" si="111"/>
        <v>1069.162417</v>
      </c>
      <c r="C207" s="14">
        <f t="shared" si="103"/>
        <v>1000</v>
      </c>
      <c r="D207" s="13">
        <f ca="1">IF(A207&lt;$B$1,VLOOKUP(A207,[1]DI!$A$4:$B$15000,2,FALSE),0)</f>
        <v>3.4000000000000002E-2</v>
      </c>
      <c r="E207" s="14">
        <f t="shared" ca="1" si="112"/>
        <v>1.00013269</v>
      </c>
      <c r="F207" s="14">
        <f ca="1">(TRUNC(PRODUCT($E$12:$E206),16))</f>
        <v>1.01228563778975</v>
      </c>
      <c r="G207" s="14">
        <f t="shared" si="113"/>
        <v>1</v>
      </c>
      <c r="H207" s="14">
        <f t="shared" ca="1" si="114"/>
        <v>1.01228564</v>
      </c>
      <c r="I207" s="13">
        <f t="shared" si="104"/>
        <v>0.11</v>
      </c>
      <c r="J207" s="29">
        <f t="shared" si="105"/>
        <v>44162</v>
      </c>
      <c r="K207" s="2">
        <f t="shared" si="106"/>
        <v>132</v>
      </c>
      <c r="L207" s="17">
        <f t="shared" si="107"/>
        <v>132</v>
      </c>
      <c r="M207" s="12">
        <f t="shared" si="98"/>
        <v>1.05618649</v>
      </c>
      <c r="N207" s="12">
        <f t="shared" ca="1" si="99"/>
        <v>1.069162417</v>
      </c>
      <c r="O207" s="17">
        <f t="shared" si="108"/>
        <v>0</v>
      </c>
      <c r="P207" s="14">
        <f t="shared" ca="1" si="96"/>
        <v>69.162417000000005</v>
      </c>
      <c r="Q207" s="14">
        <f t="shared" si="97"/>
        <v>0</v>
      </c>
      <c r="R207" s="14">
        <f t="shared" si="91"/>
        <v>0</v>
      </c>
      <c r="S207" s="20">
        <f t="shared" si="100"/>
        <v>0</v>
      </c>
      <c r="T207" s="14">
        <f t="shared" si="101"/>
        <v>0</v>
      </c>
      <c r="U207" s="4" t="str">
        <f t="shared" si="109"/>
        <v>J=</v>
      </c>
      <c r="V207" s="29">
        <f t="shared" si="110"/>
        <v>45345</v>
      </c>
      <c r="W207" s="3"/>
      <c r="X207" s="3"/>
      <c r="Y207" s="109">
        <f>[2]Plan1!$A277</f>
        <v>45285</v>
      </c>
      <c r="Z207" s="109" t="str">
        <f>[2]Plan1!$C277</f>
        <v>Natal</v>
      </c>
      <c r="AA207" s="100"/>
      <c r="AB207" s="1"/>
      <c r="AD207" s="98">
        <f t="shared" si="95"/>
        <v>45583</v>
      </c>
      <c r="AE207" s="98">
        <v>45586</v>
      </c>
      <c r="AF207" s="98">
        <f t="shared" si="94"/>
        <v>45586</v>
      </c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8">
        <f t="shared" si="102"/>
        <v>44358</v>
      </c>
      <c r="B208" s="15">
        <f t="shared" ca="1" si="111"/>
        <v>1069.747204</v>
      </c>
      <c r="C208" s="14">
        <f t="shared" si="103"/>
        <v>1000</v>
      </c>
      <c r="D208" s="13">
        <f ca="1">IF(A208&lt;$B$1,VLOOKUP(A208,[1]DI!$A$4:$B$15000,2,FALSE),0)</f>
        <v>3.4000000000000002E-2</v>
      </c>
      <c r="E208" s="14">
        <f t="shared" ca="1" si="112"/>
        <v>1.00013269</v>
      </c>
      <c r="F208" s="14">
        <f ca="1">(TRUNC(PRODUCT($E$12:$E207),16))</f>
        <v>1.01241995797103</v>
      </c>
      <c r="G208" s="14">
        <f t="shared" si="113"/>
        <v>1</v>
      </c>
      <c r="H208" s="14">
        <f t="shared" ca="1" si="114"/>
        <v>1.0124199599999999</v>
      </c>
      <c r="I208" s="13">
        <f t="shared" si="104"/>
        <v>0.11</v>
      </c>
      <c r="J208" s="29">
        <f t="shared" si="105"/>
        <v>44162</v>
      </c>
      <c r="K208" s="2">
        <f t="shared" si="106"/>
        <v>133</v>
      </c>
      <c r="L208" s="17">
        <f t="shared" si="107"/>
        <v>133</v>
      </c>
      <c r="M208" s="12">
        <f t="shared" si="98"/>
        <v>1.056623976</v>
      </c>
      <c r="N208" s="12">
        <f t="shared" ca="1" si="99"/>
        <v>1.069747204</v>
      </c>
      <c r="O208" s="17">
        <f t="shared" si="108"/>
        <v>0</v>
      </c>
      <c r="P208" s="14">
        <f t="shared" ca="1" si="96"/>
        <v>69.747203999999996</v>
      </c>
      <c r="Q208" s="14">
        <f t="shared" si="97"/>
        <v>0</v>
      </c>
      <c r="R208" s="14">
        <f t="shared" si="91"/>
        <v>0</v>
      </c>
      <c r="S208" s="20">
        <f t="shared" si="100"/>
        <v>0</v>
      </c>
      <c r="T208" s="14">
        <f t="shared" si="101"/>
        <v>0</v>
      </c>
      <c r="U208" s="4" t="str">
        <f t="shared" si="109"/>
        <v>J=</v>
      </c>
      <c r="V208" s="29">
        <f t="shared" si="110"/>
        <v>45345</v>
      </c>
      <c r="W208" s="3"/>
      <c r="X208" s="3"/>
      <c r="Y208" s="109">
        <f>[2]Plan1!$A278</f>
        <v>45292</v>
      </c>
      <c r="Z208" s="109" t="str">
        <f>[2]Plan1!$C278</f>
        <v>Confraternização Universal</v>
      </c>
      <c r="AA208" s="100"/>
      <c r="AB208" s="1"/>
      <c r="AD208" s="98">
        <f t="shared" si="95"/>
        <v>45617</v>
      </c>
      <c r="AE208" s="98">
        <v>45618</v>
      </c>
      <c r="AF208" s="98">
        <f t="shared" si="94"/>
        <v>45618</v>
      </c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8">
        <f t="shared" si="102"/>
        <v>44359</v>
      </c>
      <c r="B209" s="15">
        <f t="shared" ca="1" si="111"/>
        <v>1070.3323119900001</v>
      </c>
      <c r="C209" s="14">
        <f t="shared" si="103"/>
        <v>1000</v>
      </c>
      <c r="D209" s="13">
        <f ca="1">IF(A209&lt;$B$1,VLOOKUP(A209,[1]DI!$A$4:$B$15000,2,FALSE),0)</f>
        <v>0</v>
      </c>
      <c r="E209" s="14">
        <f t="shared" ca="1" si="112"/>
        <v>1</v>
      </c>
      <c r="F209" s="14">
        <f ca="1">(TRUNC(PRODUCT($E$12:$E208),16))</f>
        <v>1.01255429597525</v>
      </c>
      <c r="G209" s="14">
        <f t="shared" si="113"/>
        <v>1</v>
      </c>
      <c r="H209" s="14">
        <f t="shared" ca="1" si="114"/>
        <v>1.0125542999999999</v>
      </c>
      <c r="I209" s="13">
        <f t="shared" si="104"/>
        <v>0.11</v>
      </c>
      <c r="J209" s="29">
        <f t="shared" si="105"/>
        <v>44162</v>
      </c>
      <c r="K209" s="2">
        <f t="shared" si="106"/>
        <v>133</v>
      </c>
      <c r="L209" s="17">
        <f t="shared" si="107"/>
        <v>134</v>
      </c>
      <c r="M209" s="12">
        <f t="shared" si="98"/>
        <v>1.0570616429999999</v>
      </c>
      <c r="N209" s="12">
        <f t="shared" ca="1" si="99"/>
        <v>1.0703323119999999</v>
      </c>
      <c r="O209" s="17">
        <f t="shared" si="108"/>
        <v>0</v>
      </c>
      <c r="P209" s="14">
        <f t="shared" ca="1" si="96"/>
        <v>70.332311989999994</v>
      </c>
      <c r="Q209" s="14">
        <f t="shared" si="97"/>
        <v>0</v>
      </c>
      <c r="R209" s="14">
        <f t="shared" si="91"/>
        <v>0</v>
      </c>
      <c r="S209" s="20">
        <f t="shared" si="100"/>
        <v>0</v>
      </c>
      <c r="T209" s="14">
        <f t="shared" si="101"/>
        <v>0</v>
      </c>
      <c r="U209" s="4" t="str">
        <f t="shared" si="109"/>
        <v>J=</v>
      </c>
      <c r="V209" s="29">
        <f t="shared" si="110"/>
        <v>45345</v>
      </c>
      <c r="W209" s="3"/>
      <c r="X209" s="3"/>
      <c r="Y209" s="109">
        <f>[2]Plan1!$A279</f>
        <v>45334</v>
      </c>
      <c r="Z209" s="109" t="str">
        <f>[2]Plan1!$C279</f>
        <v>Carnaval</v>
      </c>
      <c r="AA209" s="100"/>
      <c r="AB209" s="1"/>
      <c r="AD209" s="98">
        <f t="shared" si="95"/>
        <v>45645</v>
      </c>
      <c r="AE209" s="98">
        <v>45646</v>
      </c>
      <c r="AF209" s="98">
        <f t="shared" si="94"/>
        <v>45646</v>
      </c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8">
        <f t="shared" si="102"/>
        <v>44360</v>
      </c>
      <c r="B210" s="15">
        <f t="shared" ca="1" si="111"/>
        <v>1070.3323119900001</v>
      </c>
      <c r="C210" s="14">
        <f t="shared" si="103"/>
        <v>1000</v>
      </c>
      <c r="D210" s="13">
        <f ca="1">IF(A210&lt;$B$1,VLOOKUP(A210,[1]DI!$A$4:$B$15000,2,FALSE),0)</f>
        <v>0</v>
      </c>
      <c r="E210" s="14">
        <f t="shared" ca="1" si="112"/>
        <v>1</v>
      </c>
      <c r="F210" s="14">
        <f ca="1">(TRUNC(PRODUCT($E$12:$E209),16))</f>
        <v>1.01255429597525</v>
      </c>
      <c r="G210" s="14">
        <f t="shared" si="113"/>
        <v>1</v>
      </c>
      <c r="H210" s="14">
        <f t="shared" ca="1" si="114"/>
        <v>1.0125542999999999</v>
      </c>
      <c r="I210" s="13">
        <f t="shared" si="104"/>
        <v>0.11</v>
      </c>
      <c r="J210" s="29">
        <f t="shared" si="105"/>
        <v>44162</v>
      </c>
      <c r="K210" s="2">
        <f t="shared" si="106"/>
        <v>133</v>
      </c>
      <c r="L210" s="17">
        <f t="shared" si="107"/>
        <v>134</v>
      </c>
      <c r="M210" s="12">
        <f t="shared" si="98"/>
        <v>1.0570616429999999</v>
      </c>
      <c r="N210" s="12">
        <f t="shared" ca="1" si="99"/>
        <v>1.0703323119999999</v>
      </c>
      <c r="O210" s="17">
        <f t="shared" si="108"/>
        <v>0</v>
      </c>
      <c r="P210" s="14">
        <f t="shared" ca="1" si="96"/>
        <v>70.332311989999994</v>
      </c>
      <c r="Q210" s="14">
        <f t="shared" si="97"/>
        <v>0</v>
      </c>
      <c r="R210" s="14">
        <f t="shared" ref="R210:R273" si="115">IF(O210&gt;0,P210-Q210,R209)</f>
        <v>0</v>
      </c>
      <c r="S210" s="20">
        <f t="shared" si="100"/>
        <v>0</v>
      </c>
      <c r="T210" s="14">
        <f t="shared" si="101"/>
        <v>0</v>
      </c>
      <c r="U210" s="4" t="str">
        <f t="shared" si="109"/>
        <v>J=</v>
      </c>
      <c r="V210" s="29">
        <f t="shared" si="110"/>
        <v>45345</v>
      </c>
      <c r="W210" s="3"/>
      <c r="X210" s="3"/>
      <c r="Y210" s="109">
        <f>[2]Plan1!$A280</f>
        <v>45335</v>
      </c>
      <c r="Z210" s="109" t="str">
        <f>[2]Plan1!$C280</f>
        <v>Carnaval</v>
      </c>
      <c r="AA210" s="101"/>
      <c r="AB210" s="1"/>
      <c r="AD210" s="98">
        <f t="shared" si="95"/>
        <v>45678</v>
      </c>
      <c r="AE210" s="98">
        <v>45679</v>
      </c>
      <c r="AF210" s="98">
        <f t="shared" si="94"/>
        <v>45679</v>
      </c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8">
        <f t="shared" si="102"/>
        <v>44361</v>
      </c>
      <c r="B211" s="15">
        <f t="shared" ca="1" si="111"/>
        <v>1070.3323119900001</v>
      </c>
      <c r="C211" s="14">
        <f t="shared" si="103"/>
        <v>1000</v>
      </c>
      <c r="D211" s="13">
        <f ca="1">IF(A211&lt;$B$1,VLOOKUP(A211,[1]DI!$A$4:$B$15000,2,FALSE),0)</f>
        <v>3.4000000000000002E-2</v>
      </c>
      <c r="E211" s="14">
        <f t="shared" ca="1" si="112"/>
        <v>1.00013269</v>
      </c>
      <c r="F211" s="14">
        <f ca="1">(TRUNC(PRODUCT($E$12:$E210),16))</f>
        <v>1.01255429597525</v>
      </c>
      <c r="G211" s="14">
        <f t="shared" si="113"/>
        <v>1</v>
      </c>
      <c r="H211" s="14">
        <f t="shared" ca="1" si="114"/>
        <v>1.0125542999999999</v>
      </c>
      <c r="I211" s="13">
        <f t="shared" si="104"/>
        <v>0.11</v>
      </c>
      <c r="J211" s="29">
        <f t="shared" si="105"/>
        <v>44162</v>
      </c>
      <c r="K211" s="2">
        <f t="shared" si="106"/>
        <v>134</v>
      </c>
      <c r="L211" s="17">
        <f t="shared" si="107"/>
        <v>134</v>
      </c>
      <c r="M211" s="12">
        <f t="shared" si="98"/>
        <v>1.0570616429999999</v>
      </c>
      <c r="N211" s="12">
        <f t="shared" ca="1" si="99"/>
        <v>1.0703323119999999</v>
      </c>
      <c r="O211" s="17">
        <f t="shared" si="108"/>
        <v>0</v>
      </c>
      <c r="P211" s="14">
        <f t="shared" ca="1" si="96"/>
        <v>70.332311989999994</v>
      </c>
      <c r="Q211" s="14">
        <f t="shared" si="97"/>
        <v>0</v>
      </c>
      <c r="R211" s="14">
        <f t="shared" si="115"/>
        <v>0</v>
      </c>
      <c r="S211" s="20">
        <f t="shared" si="100"/>
        <v>0</v>
      </c>
      <c r="T211" s="14">
        <f t="shared" si="101"/>
        <v>0</v>
      </c>
      <c r="U211" s="4" t="str">
        <f t="shared" si="109"/>
        <v>J=</v>
      </c>
      <c r="V211" s="29">
        <f t="shared" si="110"/>
        <v>45345</v>
      </c>
      <c r="W211" s="3"/>
      <c r="X211" s="3"/>
      <c r="Y211" s="109">
        <f>[2]Plan1!$A281</f>
        <v>45380</v>
      </c>
      <c r="Z211" s="109" t="str">
        <f>[2]Plan1!$C281</f>
        <v>Paixão de Cristo</v>
      </c>
      <c r="AA211" s="101"/>
      <c r="AB211" s="1"/>
      <c r="AD211" s="98">
        <f t="shared" si="95"/>
        <v>45708</v>
      </c>
      <c r="AE211" s="98">
        <v>45709</v>
      </c>
      <c r="AF211" s="98">
        <f t="shared" si="94"/>
        <v>45709</v>
      </c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8">
        <f t="shared" si="102"/>
        <v>44362</v>
      </c>
      <c r="B212" s="15">
        <f t="shared" ca="1" si="111"/>
        <v>1070.9177319999999</v>
      </c>
      <c r="C212" s="14">
        <f t="shared" si="103"/>
        <v>1000</v>
      </c>
      <c r="D212" s="13">
        <f ca="1">IF(A212&lt;$B$1,VLOOKUP(A212,[1]DI!$A$4:$B$15000,2,FALSE),0)</f>
        <v>3.4000000000000002E-2</v>
      </c>
      <c r="E212" s="14">
        <f t="shared" ca="1" si="112"/>
        <v>1.00013269</v>
      </c>
      <c r="F212" s="14">
        <f ca="1">(TRUNC(PRODUCT($E$12:$E211),16))</f>
        <v>1.01268865180479</v>
      </c>
      <c r="G212" s="14">
        <f t="shared" si="113"/>
        <v>1</v>
      </c>
      <c r="H212" s="14">
        <f t="shared" ca="1" si="114"/>
        <v>1.0126886500000001</v>
      </c>
      <c r="I212" s="13">
        <f t="shared" si="104"/>
        <v>0.11</v>
      </c>
      <c r="J212" s="29">
        <f t="shared" si="105"/>
        <v>44162</v>
      </c>
      <c r="K212" s="2">
        <f t="shared" si="106"/>
        <v>135</v>
      </c>
      <c r="L212" s="17">
        <f t="shared" si="107"/>
        <v>135</v>
      </c>
      <c r="M212" s="12">
        <f t="shared" si="98"/>
        <v>1.057499491</v>
      </c>
      <c r="N212" s="12">
        <f t="shared" ca="1" si="99"/>
        <v>1.0709177320000001</v>
      </c>
      <c r="O212" s="17">
        <f t="shared" si="108"/>
        <v>0</v>
      </c>
      <c r="P212" s="14">
        <f t="shared" ca="1" si="96"/>
        <v>70.917732000000001</v>
      </c>
      <c r="Q212" s="14">
        <f t="shared" si="97"/>
        <v>0</v>
      </c>
      <c r="R212" s="14">
        <f t="shared" si="115"/>
        <v>0</v>
      </c>
      <c r="S212" s="20">
        <f t="shared" si="100"/>
        <v>0</v>
      </c>
      <c r="T212" s="14">
        <f t="shared" si="101"/>
        <v>0</v>
      </c>
      <c r="U212" s="4" t="str">
        <f t="shared" si="109"/>
        <v>J=</v>
      </c>
      <c r="V212" s="29">
        <f t="shared" si="110"/>
        <v>45345</v>
      </c>
      <c r="W212" s="3"/>
      <c r="X212" s="3"/>
      <c r="Y212" s="109">
        <f>[2]Plan1!$A282</f>
        <v>45403</v>
      </c>
      <c r="Z212" s="109" t="str">
        <f>[2]Plan1!$C282</f>
        <v>Tiradentes</v>
      </c>
      <c r="AA212" s="100"/>
      <c r="AB212" s="1"/>
      <c r="AD212" s="98">
        <f t="shared" si="95"/>
        <v>45740</v>
      </c>
      <c r="AE212" s="98">
        <v>45741</v>
      </c>
      <c r="AF212" s="98">
        <f t="shared" si="94"/>
        <v>45741</v>
      </c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8">
        <f t="shared" si="102"/>
        <v>44363</v>
      </c>
      <c r="B213" s="15">
        <f t="shared" ca="1" si="111"/>
        <v>1071.5034859899999</v>
      </c>
      <c r="C213" s="14">
        <f t="shared" si="103"/>
        <v>1000</v>
      </c>
      <c r="D213" s="13">
        <f ca="1">IF(A213&lt;$B$1,VLOOKUP(A213,[1]DI!$A$4:$B$15000,2,FALSE),0)</f>
        <v>3.4000000000000002E-2</v>
      </c>
      <c r="E213" s="14">
        <f t="shared" ca="1" si="112"/>
        <v>1.00013269</v>
      </c>
      <c r="F213" s="14">
        <f ca="1">(TRUNC(PRODUCT($E$12:$E212),16))</f>
        <v>1.0128230254620001</v>
      </c>
      <c r="G213" s="14">
        <f t="shared" si="113"/>
        <v>1</v>
      </c>
      <c r="H213" s="14">
        <f t="shared" ca="1" si="114"/>
        <v>1.0128230300000001</v>
      </c>
      <c r="I213" s="13">
        <f t="shared" si="104"/>
        <v>0.11</v>
      </c>
      <c r="J213" s="29">
        <f t="shared" si="105"/>
        <v>44162</v>
      </c>
      <c r="K213" s="2">
        <f t="shared" si="106"/>
        <v>136</v>
      </c>
      <c r="L213" s="17">
        <f t="shared" si="107"/>
        <v>136</v>
      </c>
      <c r="M213" s="12">
        <f t="shared" si="98"/>
        <v>1.0579375209999999</v>
      </c>
      <c r="N213" s="12">
        <f t="shared" ca="1" si="99"/>
        <v>1.0715034859999999</v>
      </c>
      <c r="O213" s="17">
        <f t="shared" si="108"/>
        <v>0</v>
      </c>
      <c r="P213" s="14">
        <f t="shared" ca="1" si="96"/>
        <v>71.503485990000001</v>
      </c>
      <c r="Q213" s="14">
        <f t="shared" si="97"/>
        <v>0</v>
      </c>
      <c r="R213" s="14">
        <f t="shared" si="115"/>
        <v>0</v>
      </c>
      <c r="S213" s="20">
        <f t="shared" si="100"/>
        <v>0</v>
      </c>
      <c r="T213" s="14">
        <f t="shared" si="101"/>
        <v>0</v>
      </c>
      <c r="U213" s="4" t="str">
        <f t="shared" si="109"/>
        <v>J=</v>
      </c>
      <c r="V213" s="29">
        <f t="shared" si="110"/>
        <v>45345</v>
      </c>
      <c r="W213" s="3"/>
      <c r="X213" s="3"/>
      <c r="Y213" s="109">
        <f>[2]Plan1!$A283</f>
        <v>45413</v>
      </c>
      <c r="Z213" s="109" t="str">
        <f>[2]Plan1!$C283</f>
        <v>Dia do Trabalho</v>
      </c>
      <c r="AA213" s="100"/>
      <c r="AB213" s="1"/>
      <c r="AD213" s="98">
        <f t="shared" si="95"/>
        <v>45769</v>
      </c>
      <c r="AE213" s="98">
        <v>45770</v>
      </c>
      <c r="AF213" s="98">
        <f t="shared" si="94"/>
        <v>45770</v>
      </c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8">
        <f t="shared" si="102"/>
        <v>44364</v>
      </c>
      <c r="B214" s="15">
        <f t="shared" ca="1" si="111"/>
        <v>1072.0895519999999</v>
      </c>
      <c r="C214" s="14">
        <f t="shared" si="103"/>
        <v>1000</v>
      </c>
      <c r="D214" s="13">
        <f ca="1">IF(A214&lt;$B$1,VLOOKUP(A214,[1]DI!$A$4:$B$15000,2,FALSE),0)</f>
        <v>4.1500000000000002E-2</v>
      </c>
      <c r="E214" s="14">
        <f t="shared" ca="1" si="112"/>
        <v>1.00016137</v>
      </c>
      <c r="F214" s="14">
        <f ca="1">(TRUNC(PRODUCT($E$12:$E213),16))</f>
        <v>1.0129574169492399</v>
      </c>
      <c r="G214" s="14">
        <f t="shared" si="113"/>
        <v>1</v>
      </c>
      <c r="H214" s="14">
        <f t="shared" ca="1" si="114"/>
        <v>1.01295742</v>
      </c>
      <c r="I214" s="13">
        <f t="shared" si="104"/>
        <v>0.11</v>
      </c>
      <c r="J214" s="29">
        <f t="shared" si="105"/>
        <v>44162</v>
      </c>
      <c r="K214" s="2">
        <f t="shared" si="106"/>
        <v>137</v>
      </c>
      <c r="L214" s="17">
        <f t="shared" si="107"/>
        <v>137</v>
      </c>
      <c r="M214" s="12">
        <f t="shared" si="98"/>
        <v>1.0583757330000001</v>
      </c>
      <c r="N214" s="12">
        <f t="shared" ca="1" si="99"/>
        <v>1.072089552</v>
      </c>
      <c r="O214" s="17">
        <f t="shared" si="108"/>
        <v>0</v>
      </c>
      <c r="P214" s="14">
        <f t="shared" ca="1" si="96"/>
        <v>72.089551999999998</v>
      </c>
      <c r="Q214" s="14">
        <f t="shared" si="97"/>
        <v>0</v>
      </c>
      <c r="R214" s="14">
        <f t="shared" si="115"/>
        <v>0</v>
      </c>
      <c r="S214" s="20">
        <f t="shared" si="100"/>
        <v>0</v>
      </c>
      <c r="T214" s="14">
        <f t="shared" si="101"/>
        <v>0</v>
      </c>
      <c r="U214" s="4" t="str">
        <f t="shared" si="109"/>
        <v>J=</v>
      </c>
      <c r="V214" s="29">
        <f t="shared" si="110"/>
        <v>45345</v>
      </c>
      <c r="W214" s="3"/>
      <c r="X214" s="3"/>
      <c r="Y214" s="109">
        <f>[2]Plan1!$A284</f>
        <v>45442</v>
      </c>
      <c r="Z214" s="109" t="str">
        <f>[2]Plan1!$C284</f>
        <v>Corpus Christi</v>
      </c>
      <c r="AA214" s="100"/>
      <c r="AB214" s="1"/>
      <c r="AD214" s="98">
        <f t="shared" si="95"/>
        <v>45798</v>
      </c>
      <c r="AE214" s="98">
        <v>45799</v>
      </c>
      <c r="AF214" s="98">
        <f t="shared" si="94"/>
        <v>45799</v>
      </c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8">
        <f t="shared" si="102"/>
        <v>44365</v>
      </c>
      <c r="B215" s="15">
        <f t="shared" ca="1" si="111"/>
        <v>1072.706698</v>
      </c>
      <c r="C215" s="14">
        <f t="shared" si="103"/>
        <v>1000</v>
      </c>
      <c r="D215" s="13">
        <f ca="1">IF(A215&lt;$B$1,VLOOKUP(A215,[1]DI!$A$4:$B$15000,2,FALSE),0)</f>
        <v>4.1500000000000002E-2</v>
      </c>
      <c r="E215" s="14">
        <f t="shared" ca="1" si="112"/>
        <v>1.00016137</v>
      </c>
      <c r="F215" s="14">
        <f ca="1">(TRUNC(PRODUCT($E$12:$E214),16))</f>
        <v>1.01312087788762</v>
      </c>
      <c r="G215" s="14">
        <f t="shared" si="113"/>
        <v>1</v>
      </c>
      <c r="H215" s="14">
        <f t="shared" ca="1" si="114"/>
        <v>1.01312088</v>
      </c>
      <c r="I215" s="13">
        <f t="shared" si="104"/>
        <v>0.11</v>
      </c>
      <c r="J215" s="29">
        <f t="shared" si="105"/>
        <v>44162</v>
      </c>
      <c r="K215" s="2">
        <f t="shared" si="106"/>
        <v>138</v>
      </c>
      <c r="L215" s="17">
        <f t="shared" si="107"/>
        <v>138</v>
      </c>
      <c r="M215" s="12">
        <f t="shared" si="98"/>
        <v>1.0588141250000001</v>
      </c>
      <c r="N215" s="12">
        <f t="shared" ca="1" si="99"/>
        <v>1.072706698</v>
      </c>
      <c r="O215" s="17">
        <f t="shared" si="108"/>
        <v>0</v>
      </c>
      <c r="P215" s="14">
        <f t="shared" ca="1" si="96"/>
        <v>72.706698000000003</v>
      </c>
      <c r="Q215" s="14">
        <f t="shared" si="97"/>
        <v>0</v>
      </c>
      <c r="R215" s="14">
        <f t="shared" si="115"/>
        <v>0</v>
      </c>
      <c r="S215" s="20">
        <f t="shared" si="100"/>
        <v>0</v>
      </c>
      <c r="T215" s="14">
        <f t="shared" si="101"/>
        <v>0</v>
      </c>
      <c r="U215" s="4" t="str">
        <f t="shared" si="109"/>
        <v>J=</v>
      </c>
      <c r="V215" s="29">
        <f t="shared" si="110"/>
        <v>45345</v>
      </c>
      <c r="W215" s="3"/>
      <c r="X215" s="3"/>
      <c r="Y215" s="109">
        <f>[2]Plan1!$A285</f>
        <v>45542</v>
      </c>
      <c r="Z215" s="109" t="str">
        <f>[2]Plan1!$C285</f>
        <v>Independência do Brasil</v>
      </c>
      <c r="AA215" s="100"/>
      <c r="AB215" s="1"/>
      <c r="AD215" s="98">
        <f t="shared" si="95"/>
        <v>45828</v>
      </c>
      <c r="AE215" s="98">
        <v>45831</v>
      </c>
      <c r="AF215" s="98">
        <f t="shared" si="94"/>
        <v>45831</v>
      </c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8">
        <f t="shared" si="102"/>
        <v>44366</v>
      </c>
      <c r="B216" s="15">
        <f t="shared" ca="1" si="111"/>
        <v>1073.3242049999999</v>
      </c>
      <c r="C216" s="14">
        <f t="shared" si="103"/>
        <v>1000</v>
      </c>
      <c r="D216" s="13">
        <f ca="1">IF(A216&lt;$B$1,VLOOKUP(A216,[1]DI!$A$4:$B$15000,2,FALSE),0)</f>
        <v>0</v>
      </c>
      <c r="E216" s="14">
        <f t="shared" ca="1" si="112"/>
        <v>1</v>
      </c>
      <c r="F216" s="14">
        <f ca="1">(TRUNC(PRODUCT($E$12:$E215),16))</f>
        <v>1.01328436520368</v>
      </c>
      <c r="G216" s="14">
        <f t="shared" si="113"/>
        <v>1</v>
      </c>
      <c r="H216" s="14">
        <f t="shared" ca="1" si="114"/>
        <v>1.01328437</v>
      </c>
      <c r="I216" s="13">
        <f t="shared" si="104"/>
        <v>0.11</v>
      </c>
      <c r="J216" s="29">
        <f t="shared" si="105"/>
        <v>44162</v>
      </c>
      <c r="K216" s="2">
        <f t="shared" si="106"/>
        <v>138</v>
      </c>
      <c r="L216" s="17">
        <f t="shared" si="107"/>
        <v>139</v>
      </c>
      <c r="M216" s="12">
        <f t="shared" si="98"/>
        <v>1.0592527</v>
      </c>
      <c r="N216" s="12">
        <f t="shared" ca="1" si="99"/>
        <v>1.073324205</v>
      </c>
      <c r="O216" s="17">
        <f t="shared" si="108"/>
        <v>0</v>
      </c>
      <c r="P216" s="14">
        <f t="shared" ca="1" si="96"/>
        <v>73.324205000000006</v>
      </c>
      <c r="Q216" s="14">
        <f t="shared" si="97"/>
        <v>0</v>
      </c>
      <c r="R216" s="14">
        <f t="shared" si="115"/>
        <v>0</v>
      </c>
      <c r="S216" s="20">
        <f t="shared" si="100"/>
        <v>0</v>
      </c>
      <c r="T216" s="14">
        <f t="shared" si="101"/>
        <v>0</v>
      </c>
      <c r="U216" s="4" t="str">
        <f t="shared" si="109"/>
        <v>J=</v>
      </c>
      <c r="V216" s="29">
        <f t="shared" si="110"/>
        <v>45345</v>
      </c>
      <c r="W216" s="3"/>
      <c r="X216" s="3"/>
      <c r="Y216" s="109">
        <f>[2]Plan1!$A286</f>
        <v>45577</v>
      </c>
      <c r="Z216" s="109" t="str">
        <f>[2]Plan1!$C286</f>
        <v>Nossa Sr.a Aparecida - Padroeira do Brasil</v>
      </c>
      <c r="AA216" s="100"/>
      <c r="AB216" s="1"/>
      <c r="AD216" s="98">
        <f t="shared" si="95"/>
        <v>45856</v>
      </c>
      <c r="AE216" s="98">
        <v>45859</v>
      </c>
      <c r="AF216" s="98">
        <f t="shared" si="94"/>
        <v>45859</v>
      </c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8">
        <f t="shared" si="102"/>
        <v>44367</v>
      </c>
      <c r="B217" s="15">
        <f t="shared" ca="1" si="111"/>
        <v>1073.3242049999999</v>
      </c>
      <c r="C217" s="14">
        <f t="shared" si="103"/>
        <v>1000</v>
      </c>
      <c r="D217" s="13">
        <f ca="1">IF(A217&lt;$B$1,VLOOKUP(A217,[1]DI!$A$4:$B$15000,2,FALSE),0)</f>
        <v>0</v>
      </c>
      <c r="E217" s="14">
        <f t="shared" ca="1" si="112"/>
        <v>1</v>
      </c>
      <c r="F217" s="14">
        <f ca="1">(TRUNC(PRODUCT($E$12:$E216),16))</f>
        <v>1.01328436520368</v>
      </c>
      <c r="G217" s="14">
        <f t="shared" si="113"/>
        <v>1</v>
      </c>
      <c r="H217" s="14">
        <f t="shared" ca="1" si="114"/>
        <v>1.01328437</v>
      </c>
      <c r="I217" s="13">
        <f t="shared" si="104"/>
        <v>0.11</v>
      </c>
      <c r="J217" s="29">
        <f t="shared" si="105"/>
        <v>44162</v>
      </c>
      <c r="K217" s="2">
        <f t="shared" si="106"/>
        <v>138</v>
      </c>
      <c r="L217" s="17">
        <f t="shared" si="107"/>
        <v>139</v>
      </c>
      <c r="M217" s="12">
        <f t="shared" si="98"/>
        <v>1.0592527</v>
      </c>
      <c r="N217" s="12">
        <f t="shared" ca="1" si="99"/>
        <v>1.073324205</v>
      </c>
      <c r="O217" s="17">
        <f t="shared" si="108"/>
        <v>0</v>
      </c>
      <c r="P217" s="14">
        <f t="shared" ca="1" si="96"/>
        <v>73.324205000000006</v>
      </c>
      <c r="Q217" s="14">
        <f t="shared" si="97"/>
        <v>0</v>
      </c>
      <c r="R217" s="14">
        <f t="shared" si="115"/>
        <v>0</v>
      </c>
      <c r="S217" s="20">
        <f t="shared" si="100"/>
        <v>0</v>
      </c>
      <c r="T217" s="14">
        <f t="shared" si="101"/>
        <v>0</v>
      </c>
      <c r="U217" s="4" t="str">
        <f t="shared" si="109"/>
        <v>J=</v>
      </c>
      <c r="V217" s="29">
        <f t="shared" si="110"/>
        <v>45345</v>
      </c>
      <c r="W217" s="3"/>
      <c r="X217" s="3"/>
      <c r="Y217" s="109">
        <f>[2]Plan1!$A287</f>
        <v>45598</v>
      </c>
      <c r="Z217" s="109" t="str">
        <f>[2]Plan1!$C287</f>
        <v>Finados</v>
      </c>
      <c r="AA217" s="100"/>
      <c r="AB217" s="1"/>
      <c r="AD217" s="98">
        <f t="shared" si="95"/>
        <v>45889</v>
      </c>
      <c r="AE217" s="98">
        <v>45890</v>
      </c>
      <c r="AF217" s="98">
        <f t="shared" si="94"/>
        <v>45890</v>
      </c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8">
        <f t="shared" si="102"/>
        <v>44368</v>
      </c>
      <c r="B218" s="15">
        <f t="shared" ca="1" si="111"/>
        <v>1073.3242049999999</v>
      </c>
      <c r="C218" s="14">
        <f t="shared" si="103"/>
        <v>1000</v>
      </c>
      <c r="D218" s="13">
        <f ca="1">IF(A218&lt;$B$1,VLOOKUP(A218,[1]DI!$A$4:$B$15000,2,FALSE),0)</f>
        <v>4.1500000000000002E-2</v>
      </c>
      <c r="E218" s="14">
        <f t="shared" ca="1" si="112"/>
        <v>1.00016137</v>
      </c>
      <c r="F218" s="14">
        <f ca="1">(TRUNC(PRODUCT($E$12:$E217),16))</f>
        <v>1.01328436520368</v>
      </c>
      <c r="G218" s="14">
        <f t="shared" si="113"/>
        <v>1</v>
      </c>
      <c r="H218" s="14">
        <f t="shared" ca="1" si="114"/>
        <v>1.01328437</v>
      </c>
      <c r="I218" s="13">
        <f t="shared" si="104"/>
        <v>0.11</v>
      </c>
      <c r="J218" s="29">
        <f t="shared" si="105"/>
        <v>44162</v>
      </c>
      <c r="K218" s="2">
        <f t="shared" si="106"/>
        <v>139</v>
      </c>
      <c r="L218" s="17">
        <f t="shared" si="107"/>
        <v>139</v>
      </c>
      <c r="M218" s="12">
        <f t="shared" si="98"/>
        <v>1.0592527</v>
      </c>
      <c r="N218" s="12">
        <f t="shared" ca="1" si="99"/>
        <v>1.073324205</v>
      </c>
      <c r="O218" s="17">
        <f t="shared" si="108"/>
        <v>0</v>
      </c>
      <c r="P218" s="14">
        <f t="shared" ca="1" si="96"/>
        <v>73.324205000000006</v>
      </c>
      <c r="Q218" s="14">
        <f t="shared" si="97"/>
        <v>0</v>
      </c>
      <c r="R218" s="14">
        <f t="shared" si="115"/>
        <v>0</v>
      </c>
      <c r="S218" s="20">
        <f t="shared" si="100"/>
        <v>0</v>
      </c>
      <c r="T218" s="14">
        <f t="shared" si="101"/>
        <v>0</v>
      </c>
      <c r="U218" s="4" t="str">
        <f t="shared" si="109"/>
        <v>J=</v>
      </c>
      <c r="V218" s="29">
        <f t="shared" si="110"/>
        <v>45345</v>
      </c>
      <c r="W218" s="3"/>
      <c r="X218" s="3"/>
      <c r="Y218" s="109">
        <f>[2]Plan1!$A288</f>
        <v>45611</v>
      </c>
      <c r="Z218" s="109" t="str">
        <f>[2]Plan1!$C288</f>
        <v>Proclamação da República</v>
      </c>
      <c r="AA218" s="100"/>
      <c r="AB218" s="1"/>
      <c r="AD218" s="98">
        <f t="shared" si="95"/>
        <v>45918</v>
      </c>
      <c r="AE218" s="98">
        <v>45919</v>
      </c>
      <c r="AF218" s="98">
        <f t="shared" si="94"/>
        <v>45919</v>
      </c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8">
        <f t="shared" si="102"/>
        <v>44369</v>
      </c>
      <c r="B219" s="15">
        <f t="shared" ca="1" si="111"/>
        <v>1073.9420600000001</v>
      </c>
      <c r="C219" s="14">
        <f t="shared" si="103"/>
        <v>1000</v>
      </c>
      <c r="D219" s="13">
        <f ca="1">IF(A219&lt;$B$1,VLOOKUP(A219,[1]DI!$A$4:$B$15000,2,FALSE),0)</f>
        <v>4.1500000000000002E-2</v>
      </c>
      <c r="E219" s="14">
        <f t="shared" ca="1" si="112"/>
        <v>1.00016137</v>
      </c>
      <c r="F219" s="14">
        <f ca="1">(TRUNC(PRODUCT($E$12:$E218),16))</f>
        <v>1.0134478789017001</v>
      </c>
      <c r="G219" s="14">
        <f t="shared" si="113"/>
        <v>1</v>
      </c>
      <c r="H219" s="14">
        <f t="shared" ca="1" si="114"/>
        <v>1.01344788</v>
      </c>
      <c r="I219" s="13">
        <f t="shared" si="104"/>
        <v>0.11</v>
      </c>
      <c r="J219" s="29">
        <f t="shared" si="105"/>
        <v>44162</v>
      </c>
      <c r="K219" s="2">
        <f t="shared" si="106"/>
        <v>140</v>
      </c>
      <c r="L219" s="17">
        <f t="shared" si="107"/>
        <v>140</v>
      </c>
      <c r="M219" s="12">
        <f t="shared" si="98"/>
        <v>1.0596914559999999</v>
      </c>
      <c r="N219" s="12">
        <f t="shared" ca="1" si="99"/>
        <v>1.07394206</v>
      </c>
      <c r="O219" s="17">
        <f t="shared" si="108"/>
        <v>0</v>
      </c>
      <c r="P219" s="14">
        <f t="shared" ca="1" si="96"/>
        <v>73.942059999999998</v>
      </c>
      <c r="Q219" s="14">
        <f t="shared" si="97"/>
        <v>0</v>
      </c>
      <c r="R219" s="14">
        <f t="shared" si="115"/>
        <v>0</v>
      </c>
      <c r="S219" s="20">
        <f t="shared" si="100"/>
        <v>0</v>
      </c>
      <c r="T219" s="14">
        <f t="shared" si="101"/>
        <v>0</v>
      </c>
      <c r="U219" s="4" t="str">
        <f t="shared" si="109"/>
        <v>J=</v>
      </c>
      <c r="V219" s="29">
        <f t="shared" si="110"/>
        <v>45345</v>
      </c>
      <c r="W219" s="3"/>
      <c r="X219" s="3"/>
      <c r="Y219" s="109">
        <f>[2]Plan1!$A289</f>
        <v>45616</v>
      </c>
      <c r="Z219" s="109" t="str">
        <f>[2]Plan1!$C289</f>
        <v>Dia Nacional de Zumbi e da Consciência Negra</v>
      </c>
      <c r="AA219" s="100"/>
      <c r="AB219" s="1"/>
      <c r="AD219" s="98">
        <f t="shared" si="95"/>
        <v>45945</v>
      </c>
      <c r="AE219" s="98">
        <v>45946</v>
      </c>
      <c r="AF219" s="98">
        <f t="shared" si="94"/>
        <v>45946</v>
      </c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8">
        <f t="shared" si="102"/>
        <v>44370</v>
      </c>
      <c r="B220" s="15">
        <f t="shared" ca="1" si="111"/>
        <v>1074.5602739999999</v>
      </c>
      <c r="C220" s="14">
        <f t="shared" si="103"/>
        <v>1000</v>
      </c>
      <c r="D220" s="13">
        <f ca="1">IF(A220&lt;$B$1,VLOOKUP(A220,[1]DI!$A$4:$B$15000,2,FALSE),0)</f>
        <v>4.1500000000000002E-2</v>
      </c>
      <c r="E220" s="14">
        <f t="shared" ca="1" si="112"/>
        <v>1.00016137</v>
      </c>
      <c r="F220" s="14">
        <f ca="1">(TRUNC(PRODUCT($E$12:$E219),16))</f>
        <v>1.01361141898591</v>
      </c>
      <c r="G220" s="14">
        <f t="shared" si="113"/>
        <v>1</v>
      </c>
      <c r="H220" s="14">
        <f t="shared" ca="1" si="114"/>
        <v>1.0136114199999999</v>
      </c>
      <c r="I220" s="13">
        <f t="shared" si="104"/>
        <v>0.11</v>
      </c>
      <c r="J220" s="29">
        <f t="shared" si="105"/>
        <v>44162</v>
      </c>
      <c r="K220" s="2">
        <f t="shared" si="106"/>
        <v>141</v>
      </c>
      <c r="L220" s="17">
        <f t="shared" si="107"/>
        <v>141</v>
      </c>
      <c r="M220" s="12">
        <f t="shared" si="98"/>
        <v>1.060130394</v>
      </c>
      <c r="N220" s="12">
        <f t="shared" ca="1" si="99"/>
        <v>1.074560274</v>
      </c>
      <c r="O220" s="17">
        <f t="shared" si="108"/>
        <v>0</v>
      </c>
      <c r="P220" s="14">
        <f t="shared" ca="1" si="96"/>
        <v>74.560274000000007</v>
      </c>
      <c r="Q220" s="14">
        <f t="shared" si="97"/>
        <v>0</v>
      </c>
      <c r="R220" s="14">
        <f t="shared" si="115"/>
        <v>0</v>
      </c>
      <c r="S220" s="20">
        <f t="shared" si="100"/>
        <v>0</v>
      </c>
      <c r="T220" s="14">
        <f t="shared" si="101"/>
        <v>0</v>
      </c>
      <c r="U220" s="4" t="str">
        <f t="shared" si="109"/>
        <v>J=</v>
      </c>
      <c r="V220" s="29">
        <f t="shared" si="110"/>
        <v>45345</v>
      </c>
      <c r="W220" s="3"/>
      <c r="X220" s="3"/>
      <c r="Y220" s="109">
        <f>[2]Plan1!$A290</f>
        <v>45651</v>
      </c>
      <c r="Z220" s="109" t="str">
        <f>[2]Plan1!$C290</f>
        <v>Natal</v>
      </c>
      <c r="AA220" s="100"/>
      <c r="AB220" s="1"/>
      <c r="AD220" s="98"/>
      <c r="AE220" s="98"/>
      <c r="AF220" s="98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8">
        <f t="shared" si="102"/>
        <v>44371</v>
      </c>
      <c r="B221" s="15">
        <f t="shared" ca="1" si="111"/>
        <v>1075.1788469999999</v>
      </c>
      <c r="C221" s="14">
        <f t="shared" si="103"/>
        <v>1000</v>
      </c>
      <c r="D221" s="13">
        <f ca="1">IF(A221&lt;$B$1,VLOOKUP(A221,[1]DI!$A$4:$B$15000,2,FALSE),0)</f>
        <v>4.1500000000000002E-2</v>
      </c>
      <c r="E221" s="14">
        <f t="shared" ca="1" si="112"/>
        <v>1.00016137</v>
      </c>
      <c r="F221" s="14">
        <f ca="1">(TRUNC(PRODUCT($E$12:$E220),16))</f>
        <v>1.0137749854606</v>
      </c>
      <c r="G221" s="14">
        <f t="shared" si="113"/>
        <v>1</v>
      </c>
      <c r="H221" s="14">
        <f t="shared" ca="1" si="114"/>
        <v>1.0137749899999999</v>
      </c>
      <c r="I221" s="13">
        <f t="shared" si="104"/>
        <v>0.11</v>
      </c>
      <c r="J221" s="29">
        <f t="shared" si="105"/>
        <v>44162</v>
      </c>
      <c r="K221" s="2">
        <f t="shared" si="106"/>
        <v>142</v>
      </c>
      <c r="L221" s="17">
        <f t="shared" si="107"/>
        <v>142</v>
      </c>
      <c r="M221" s="12">
        <f t="shared" si="98"/>
        <v>1.0605695129999999</v>
      </c>
      <c r="N221" s="12">
        <f t="shared" ca="1" si="99"/>
        <v>1.0751788470000001</v>
      </c>
      <c r="O221" s="17">
        <f t="shared" si="108"/>
        <v>0</v>
      </c>
      <c r="P221" s="14">
        <f t="shared" ca="1" si="96"/>
        <v>75.178847000000005</v>
      </c>
      <c r="Q221" s="14">
        <f t="shared" si="97"/>
        <v>0</v>
      </c>
      <c r="R221" s="14">
        <f t="shared" si="115"/>
        <v>0</v>
      </c>
      <c r="S221" s="20">
        <f t="shared" si="100"/>
        <v>0</v>
      </c>
      <c r="T221" s="14">
        <f t="shared" si="101"/>
        <v>0</v>
      </c>
      <c r="U221" s="4" t="str">
        <f t="shared" si="109"/>
        <v>J=</v>
      </c>
      <c r="V221" s="29">
        <f t="shared" si="110"/>
        <v>45345</v>
      </c>
      <c r="W221" s="3"/>
      <c r="X221" s="3"/>
      <c r="Y221" s="109">
        <f>[2]Plan1!$A291</f>
        <v>45658</v>
      </c>
      <c r="Z221" s="109" t="str">
        <f>[2]Plan1!$C291</f>
        <v>Confraternização Universal</v>
      </c>
      <c r="AA221" s="100"/>
      <c r="AB221" s="1"/>
      <c r="AD221" s="98"/>
      <c r="AE221" s="98"/>
      <c r="AF221" s="98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8">
        <f t="shared" si="102"/>
        <v>44372</v>
      </c>
      <c r="B222" s="15">
        <f t="shared" ca="1" si="111"/>
        <v>1075.797771</v>
      </c>
      <c r="C222" s="14">
        <f t="shared" si="103"/>
        <v>1000</v>
      </c>
      <c r="D222" s="13">
        <f ca="1">IF(A222&lt;$B$1,VLOOKUP(A222,[1]DI!$A$4:$B$15000,2,FALSE),0)</f>
        <v>4.1500000000000002E-2</v>
      </c>
      <c r="E222" s="14">
        <f t="shared" ca="1" si="112"/>
        <v>1.00016137</v>
      </c>
      <c r="F222" s="14">
        <f ca="1">(TRUNC(PRODUCT($E$12:$E221),16))</f>
        <v>1.0139385783299999</v>
      </c>
      <c r="G222" s="14">
        <f t="shared" si="113"/>
        <v>1</v>
      </c>
      <c r="H222" s="14">
        <f t="shared" ca="1" si="114"/>
        <v>1.01393858</v>
      </c>
      <c r="I222" s="13">
        <f t="shared" si="104"/>
        <v>0.11</v>
      </c>
      <c r="J222" s="29">
        <f t="shared" si="105"/>
        <v>44162</v>
      </c>
      <c r="K222" s="2">
        <f t="shared" si="106"/>
        <v>143</v>
      </c>
      <c r="L222" s="17">
        <f t="shared" si="107"/>
        <v>143</v>
      </c>
      <c r="M222" s="12">
        <f t="shared" si="98"/>
        <v>1.0610088150000001</v>
      </c>
      <c r="N222" s="12">
        <f t="shared" ca="1" si="99"/>
        <v>1.075797771</v>
      </c>
      <c r="O222" s="17">
        <f t="shared" si="108"/>
        <v>0</v>
      </c>
      <c r="P222" s="14">
        <f t="shared" ca="1" si="96"/>
        <v>75.797770999999997</v>
      </c>
      <c r="Q222" s="14">
        <f t="shared" si="97"/>
        <v>0</v>
      </c>
      <c r="R222" s="14">
        <f t="shared" si="115"/>
        <v>0</v>
      </c>
      <c r="S222" s="20">
        <f t="shared" si="100"/>
        <v>0</v>
      </c>
      <c r="T222" s="14">
        <f t="shared" si="101"/>
        <v>0</v>
      </c>
      <c r="U222" s="4" t="str">
        <f t="shared" si="109"/>
        <v>J=</v>
      </c>
      <c r="V222" s="29">
        <f t="shared" si="110"/>
        <v>45345</v>
      </c>
      <c r="W222" s="3"/>
      <c r="X222" s="3"/>
      <c r="Y222" s="109">
        <f>[2]Plan1!$A292</f>
        <v>45719</v>
      </c>
      <c r="Z222" s="109" t="str">
        <f>[2]Plan1!$C292</f>
        <v>Carnaval</v>
      </c>
      <c r="AA222" s="100"/>
      <c r="AB222" s="1"/>
      <c r="AD222" s="98"/>
      <c r="AE222" s="98"/>
      <c r="AF222" s="98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8">
        <f t="shared" si="102"/>
        <v>44373</v>
      </c>
      <c r="B223" s="15">
        <f t="shared" ca="1" si="111"/>
        <v>1076.417054</v>
      </c>
      <c r="C223" s="14">
        <f t="shared" si="103"/>
        <v>1000</v>
      </c>
      <c r="D223" s="13">
        <f ca="1">IF(A223&lt;$B$1,VLOOKUP(A223,[1]DI!$A$4:$B$15000,2,FALSE),0)</f>
        <v>0</v>
      </c>
      <c r="E223" s="14">
        <f t="shared" ca="1" si="112"/>
        <v>1</v>
      </c>
      <c r="F223" s="14">
        <f ca="1">(TRUNC(PRODUCT($E$12:$E222),16))</f>
        <v>1.0141021975983799</v>
      </c>
      <c r="G223" s="14">
        <f t="shared" si="113"/>
        <v>1</v>
      </c>
      <c r="H223" s="14">
        <f t="shared" ca="1" si="114"/>
        <v>1.0141022</v>
      </c>
      <c r="I223" s="13">
        <f t="shared" si="104"/>
        <v>0.11</v>
      </c>
      <c r="J223" s="29">
        <f t="shared" si="105"/>
        <v>44162</v>
      </c>
      <c r="K223" s="2">
        <f t="shared" si="106"/>
        <v>143</v>
      </c>
      <c r="L223" s="17">
        <f t="shared" si="107"/>
        <v>144</v>
      </c>
      <c r="M223" s="12">
        <f t="shared" si="98"/>
        <v>1.061448298</v>
      </c>
      <c r="N223" s="12">
        <f t="shared" ca="1" si="99"/>
        <v>1.076417054</v>
      </c>
      <c r="O223" s="17">
        <f t="shared" si="108"/>
        <v>0</v>
      </c>
      <c r="P223" s="14">
        <f t="shared" ca="1" si="96"/>
        <v>76.417053999999993</v>
      </c>
      <c r="Q223" s="14">
        <f t="shared" si="97"/>
        <v>0</v>
      </c>
      <c r="R223" s="14">
        <f t="shared" si="115"/>
        <v>0</v>
      </c>
      <c r="S223" s="20">
        <f t="shared" si="100"/>
        <v>0</v>
      </c>
      <c r="T223" s="14">
        <f t="shared" si="101"/>
        <v>0</v>
      </c>
      <c r="U223" s="4" t="str">
        <f t="shared" si="109"/>
        <v>J=</v>
      </c>
      <c r="V223" s="29">
        <f t="shared" si="110"/>
        <v>45345</v>
      </c>
      <c r="W223" s="3"/>
      <c r="X223" s="3"/>
      <c r="Y223" s="109">
        <f>[2]Plan1!$A293</f>
        <v>45720</v>
      </c>
      <c r="Z223" s="109" t="str">
        <f>[2]Plan1!$C293</f>
        <v>Carnaval</v>
      </c>
      <c r="AA223" s="100"/>
      <c r="AB223" s="1"/>
      <c r="AD223" s="98"/>
      <c r="AE223" s="98"/>
      <c r="AF223" s="98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8">
        <f t="shared" si="102"/>
        <v>44374</v>
      </c>
      <c r="B224" s="15">
        <f t="shared" ca="1" si="111"/>
        <v>1076.417054</v>
      </c>
      <c r="C224" s="14">
        <f t="shared" si="103"/>
        <v>1000</v>
      </c>
      <c r="D224" s="13">
        <f ca="1">IF(A224&lt;$B$1,VLOOKUP(A224,[1]DI!$A$4:$B$15000,2,FALSE),0)</f>
        <v>0</v>
      </c>
      <c r="E224" s="14">
        <f t="shared" ca="1" si="112"/>
        <v>1</v>
      </c>
      <c r="F224" s="14">
        <f ca="1">(TRUNC(PRODUCT($E$12:$E223),16))</f>
        <v>1.0141021975983799</v>
      </c>
      <c r="G224" s="14">
        <f t="shared" si="113"/>
        <v>1</v>
      </c>
      <c r="H224" s="14">
        <f t="shared" ca="1" si="114"/>
        <v>1.0141022</v>
      </c>
      <c r="I224" s="13">
        <f t="shared" si="104"/>
        <v>0.11</v>
      </c>
      <c r="J224" s="29">
        <f t="shared" si="105"/>
        <v>44162</v>
      </c>
      <c r="K224" s="2">
        <f t="shared" si="106"/>
        <v>143</v>
      </c>
      <c r="L224" s="17">
        <f t="shared" si="107"/>
        <v>144</v>
      </c>
      <c r="M224" s="12">
        <f t="shared" si="98"/>
        <v>1.061448298</v>
      </c>
      <c r="N224" s="12">
        <f t="shared" ca="1" si="99"/>
        <v>1.076417054</v>
      </c>
      <c r="O224" s="17">
        <f t="shared" si="108"/>
        <v>0</v>
      </c>
      <c r="P224" s="14">
        <f t="shared" ca="1" si="96"/>
        <v>76.417053999999993</v>
      </c>
      <c r="Q224" s="14">
        <f t="shared" si="97"/>
        <v>0</v>
      </c>
      <c r="R224" s="14">
        <f t="shared" si="115"/>
        <v>0</v>
      </c>
      <c r="S224" s="20">
        <f t="shared" si="100"/>
        <v>0</v>
      </c>
      <c r="T224" s="14">
        <f t="shared" si="101"/>
        <v>0</v>
      </c>
      <c r="U224" s="4" t="str">
        <f t="shared" si="109"/>
        <v>J=</v>
      </c>
      <c r="V224" s="29">
        <f t="shared" si="110"/>
        <v>45345</v>
      </c>
      <c r="W224" s="3"/>
      <c r="X224" s="3"/>
      <c r="Y224" s="109">
        <f>[2]Plan1!$A294</f>
        <v>45765</v>
      </c>
      <c r="Z224" s="109" t="str">
        <f>[2]Plan1!$C294</f>
        <v>Paixão de Cristo</v>
      </c>
      <c r="AA224" s="100"/>
      <c r="AB224" s="1"/>
      <c r="AD224" s="98"/>
      <c r="AE224" s="98"/>
      <c r="AF224" s="98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8">
        <f t="shared" si="102"/>
        <v>44375</v>
      </c>
      <c r="B225" s="15">
        <f t="shared" ca="1" si="111"/>
        <v>1076.417054</v>
      </c>
      <c r="C225" s="14">
        <f t="shared" si="103"/>
        <v>1000</v>
      </c>
      <c r="D225" s="13">
        <f ca="1">IF(A225&lt;$B$1,VLOOKUP(A225,[1]DI!$A$4:$B$15000,2,FALSE),0)</f>
        <v>4.1500000000000002E-2</v>
      </c>
      <c r="E225" s="14">
        <f t="shared" ca="1" si="112"/>
        <v>1.00016137</v>
      </c>
      <c r="F225" s="14">
        <f ca="1">(TRUNC(PRODUCT($E$12:$E224),16))</f>
        <v>1.0141021975983799</v>
      </c>
      <c r="G225" s="14">
        <f t="shared" si="113"/>
        <v>1</v>
      </c>
      <c r="H225" s="14">
        <f t="shared" ca="1" si="114"/>
        <v>1.0141022</v>
      </c>
      <c r="I225" s="13">
        <f t="shared" si="104"/>
        <v>0.11</v>
      </c>
      <c r="J225" s="29">
        <f t="shared" si="105"/>
        <v>44162</v>
      </c>
      <c r="K225" s="2">
        <f t="shared" si="106"/>
        <v>144</v>
      </c>
      <c r="L225" s="17">
        <f t="shared" si="107"/>
        <v>144</v>
      </c>
      <c r="M225" s="12">
        <f t="shared" si="98"/>
        <v>1.061448298</v>
      </c>
      <c r="N225" s="12">
        <f t="shared" ca="1" si="99"/>
        <v>1.076417054</v>
      </c>
      <c r="O225" s="17">
        <f t="shared" si="108"/>
        <v>0</v>
      </c>
      <c r="P225" s="14">
        <f t="shared" ca="1" si="96"/>
        <v>76.417053999999993</v>
      </c>
      <c r="Q225" s="14">
        <f t="shared" si="97"/>
        <v>0</v>
      </c>
      <c r="R225" s="14">
        <f t="shared" si="115"/>
        <v>0</v>
      </c>
      <c r="S225" s="20">
        <f t="shared" si="100"/>
        <v>0</v>
      </c>
      <c r="T225" s="14">
        <f t="shared" si="101"/>
        <v>0</v>
      </c>
      <c r="U225" s="4" t="str">
        <f t="shared" si="109"/>
        <v>J=</v>
      </c>
      <c r="V225" s="29">
        <f t="shared" si="110"/>
        <v>45345</v>
      </c>
      <c r="W225" s="3"/>
      <c r="X225" s="3"/>
      <c r="Y225" s="109">
        <f>[2]Plan1!$A295</f>
        <v>45768</v>
      </c>
      <c r="Z225" s="109" t="str">
        <f>[2]Plan1!$C295</f>
        <v>Tiradentes</v>
      </c>
      <c r="AA225" s="100"/>
      <c r="AB225" s="1"/>
      <c r="AD225" s="98"/>
      <c r="AE225" s="98"/>
      <c r="AF225" s="98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8">
        <f t="shared" si="102"/>
        <v>44376</v>
      </c>
      <c r="B226" s="15">
        <f t="shared" ca="1" si="111"/>
        <v>1077.0366879999999</v>
      </c>
      <c r="C226" s="14">
        <f t="shared" si="103"/>
        <v>1000</v>
      </c>
      <c r="D226" s="13">
        <f ca="1">IF(A226&lt;$B$1,VLOOKUP(A226,[1]DI!$A$4:$B$15000,2,FALSE),0)</f>
        <v>4.1500000000000002E-2</v>
      </c>
      <c r="E226" s="14">
        <f t="shared" ca="1" si="112"/>
        <v>1.00016137</v>
      </c>
      <c r="F226" s="14">
        <f ca="1">(TRUNC(PRODUCT($E$12:$E225),16))</f>
        <v>1.01426584327001</v>
      </c>
      <c r="G226" s="14">
        <f t="shared" si="113"/>
        <v>1</v>
      </c>
      <c r="H226" s="14">
        <f t="shared" ca="1" si="114"/>
        <v>1.01426584</v>
      </c>
      <c r="I226" s="13">
        <f t="shared" si="104"/>
        <v>0.11</v>
      </c>
      <c r="J226" s="29">
        <f t="shared" si="105"/>
        <v>44162</v>
      </c>
      <c r="K226" s="2">
        <f t="shared" si="106"/>
        <v>145</v>
      </c>
      <c r="L226" s="17">
        <f t="shared" si="107"/>
        <v>145</v>
      </c>
      <c r="M226" s="12">
        <f t="shared" si="98"/>
        <v>1.0618879640000001</v>
      </c>
      <c r="N226" s="12">
        <f t="shared" ca="1" si="99"/>
        <v>1.077036688</v>
      </c>
      <c r="O226" s="17">
        <f t="shared" si="108"/>
        <v>0</v>
      </c>
      <c r="P226" s="14">
        <f t="shared" ca="1" si="96"/>
        <v>77.036687999999998</v>
      </c>
      <c r="Q226" s="14">
        <f t="shared" si="97"/>
        <v>0</v>
      </c>
      <c r="R226" s="14">
        <f t="shared" si="115"/>
        <v>0</v>
      </c>
      <c r="S226" s="20">
        <f t="shared" si="100"/>
        <v>0</v>
      </c>
      <c r="T226" s="14">
        <f t="shared" si="101"/>
        <v>0</v>
      </c>
      <c r="U226" s="4" t="str">
        <f t="shared" si="109"/>
        <v>J=</v>
      </c>
      <c r="V226" s="29">
        <f t="shared" si="110"/>
        <v>45345</v>
      </c>
      <c r="W226" s="3"/>
      <c r="X226" s="3"/>
      <c r="Y226" s="109">
        <f>[2]Plan1!$A296</f>
        <v>45778</v>
      </c>
      <c r="Z226" s="109" t="str">
        <f>[2]Plan1!$C296</f>
        <v>Dia do Trabalho</v>
      </c>
      <c r="AA226" s="100"/>
      <c r="AB226" s="1"/>
      <c r="AD226" s="98"/>
      <c r="AE226" s="98"/>
      <c r="AF226" s="98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8">
        <f t="shared" si="102"/>
        <v>44377</v>
      </c>
      <c r="B227" s="15">
        <f t="shared" ca="1" si="111"/>
        <v>1077.6566909999999</v>
      </c>
      <c r="C227" s="14">
        <f t="shared" si="103"/>
        <v>1000</v>
      </c>
      <c r="D227" s="13">
        <f ca="1">IF(A227&lt;$B$1,VLOOKUP(A227,[1]DI!$A$4:$B$15000,2,FALSE),0)</f>
        <v>4.1500000000000002E-2</v>
      </c>
      <c r="E227" s="14">
        <f t="shared" ca="1" si="112"/>
        <v>1.00016137</v>
      </c>
      <c r="F227" s="14">
        <f ca="1">(TRUNC(PRODUCT($E$12:$E226),16))</f>
        <v>1.0144295153491401</v>
      </c>
      <c r="G227" s="14">
        <f t="shared" si="113"/>
        <v>1</v>
      </c>
      <c r="H227" s="14">
        <f t="shared" ca="1" si="114"/>
        <v>1.01442952</v>
      </c>
      <c r="I227" s="13">
        <f t="shared" si="104"/>
        <v>0.11</v>
      </c>
      <c r="J227" s="29">
        <f t="shared" si="105"/>
        <v>44162</v>
      </c>
      <c r="K227" s="2">
        <f t="shared" si="106"/>
        <v>146</v>
      </c>
      <c r="L227" s="17">
        <f t="shared" si="107"/>
        <v>146</v>
      </c>
      <c r="M227" s="12">
        <f t="shared" si="98"/>
        <v>1.0623278110000001</v>
      </c>
      <c r="N227" s="12">
        <f t="shared" ca="1" si="99"/>
        <v>1.0776566910000001</v>
      </c>
      <c r="O227" s="17">
        <f t="shared" si="108"/>
        <v>0</v>
      </c>
      <c r="P227" s="14">
        <f t="shared" ca="1" si="96"/>
        <v>77.656690999999995</v>
      </c>
      <c r="Q227" s="14">
        <f t="shared" si="97"/>
        <v>0</v>
      </c>
      <c r="R227" s="14">
        <f t="shared" si="115"/>
        <v>0</v>
      </c>
      <c r="S227" s="20">
        <f t="shared" si="100"/>
        <v>0</v>
      </c>
      <c r="T227" s="14">
        <f t="shared" si="101"/>
        <v>0</v>
      </c>
      <c r="U227" s="4" t="str">
        <f t="shared" si="109"/>
        <v>J=</v>
      </c>
      <c r="V227" s="29">
        <f t="shared" si="110"/>
        <v>45345</v>
      </c>
      <c r="W227" s="3"/>
      <c r="X227" s="3"/>
      <c r="Y227" s="109">
        <f>[2]Plan1!$A297</f>
        <v>45827</v>
      </c>
      <c r="Z227" s="109" t="str">
        <f>[2]Plan1!$C297</f>
        <v>Corpus Christi</v>
      </c>
      <c r="AA227" s="100"/>
      <c r="AB227" s="1"/>
      <c r="AD227" s="98"/>
      <c r="AE227" s="98"/>
      <c r="AF227" s="98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8">
        <f t="shared" si="102"/>
        <v>44378</v>
      </c>
      <c r="B228" s="15">
        <f t="shared" ca="1" si="111"/>
        <v>1078.2770349899999</v>
      </c>
      <c r="C228" s="14">
        <f t="shared" si="103"/>
        <v>1000</v>
      </c>
      <c r="D228" s="13">
        <f ca="1">IF(A228&lt;$B$1,VLOOKUP(A228,[1]DI!$A$4:$B$15000,2,FALSE),0)</f>
        <v>4.1500000000000002E-2</v>
      </c>
      <c r="E228" s="14">
        <f t="shared" ca="1" si="112"/>
        <v>1.00016137</v>
      </c>
      <c r="F228" s="14">
        <f ca="1">(TRUNC(PRODUCT($E$12:$E227),16))</f>
        <v>1.01459321384003</v>
      </c>
      <c r="G228" s="14">
        <f t="shared" si="113"/>
        <v>1</v>
      </c>
      <c r="H228" s="14">
        <f t="shared" ca="1" si="114"/>
        <v>1.0145932099999999</v>
      </c>
      <c r="I228" s="13">
        <f t="shared" si="104"/>
        <v>0.11</v>
      </c>
      <c r="J228" s="29">
        <f t="shared" si="105"/>
        <v>44162</v>
      </c>
      <c r="K228" s="2">
        <f t="shared" si="106"/>
        <v>147</v>
      </c>
      <c r="L228" s="17">
        <f t="shared" si="107"/>
        <v>147</v>
      </c>
      <c r="M228" s="12">
        <f t="shared" si="98"/>
        <v>1.0627678410000001</v>
      </c>
      <c r="N228" s="12">
        <f t="shared" ca="1" si="99"/>
        <v>1.0782770349999999</v>
      </c>
      <c r="O228" s="17">
        <f t="shared" si="108"/>
        <v>0</v>
      </c>
      <c r="P228" s="14">
        <f t="shared" ca="1" si="96"/>
        <v>78.277034990000004</v>
      </c>
      <c r="Q228" s="14">
        <f t="shared" si="97"/>
        <v>0</v>
      </c>
      <c r="R228" s="14">
        <f t="shared" si="115"/>
        <v>0</v>
      </c>
      <c r="S228" s="20">
        <f t="shared" si="100"/>
        <v>0</v>
      </c>
      <c r="T228" s="14">
        <f t="shared" si="101"/>
        <v>0</v>
      </c>
      <c r="U228" s="4" t="str">
        <f t="shared" si="109"/>
        <v>J=</v>
      </c>
      <c r="V228" s="29">
        <f t="shared" si="110"/>
        <v>45345</v>
      </c>
      <c r="W228" s="3"/>
      <c r="X228" s="3"/>
      <c r="Y228" s="109">
        <f>[2]Plan1!$A298</f>
        <v>45907</v>
      </c>
      <c r="Z228" s="109" t="str">
        <f>[2]Plan1!$C298</f>
        <v>Independência do Brasil</v>
      </c>
      <c r="AA228" s="100"/>
      <c r="AB228" s="1"/>
      <c r="AD228" s="98"/>
      <c r="AE228" s="98"/>
      <c r="AF228" s="98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8">
        <f t="shared" si="102"/>
        <v>44379</v>
      </c>
      <c r="B229" s="15">
        <f t="shared" ca="1" si="111"/>
        <v>1078.8977500000001</v>
      </c>
      <c r="C229" s="14">
        <f t="shared" si="103"/>
        <v>1000</v>
      </c>
      <c r="D229" s="13">
        <f ca="1">IF(A229&lt;$B$1,VLOOKUP(A229,[1]DI!$A$4:$B$15000,2,FALSE),0)</f>
        <v>4.1500000000000002E-2</v>
      </c>
      <c r="E229" s="14">
        <f t="shared" ca="1" si="112"/>
        <v>1.00016137</v>
      </c>
      <c r="F229" s="14">
        <f ca="1">(TRUNC(PRODUCT($E$12:$E228),16))</f>
        <v>1.0147569387469499</v>
      </c>
      <c r="G229" s="14">
        <f t="shared" si="113"/>
        <v>1</v>
      </c>
      <c r="H229" s="14">
        <f t="shared" ca="1" si="114"/>
        <v>1.0147569400000001</v>
      </c>
      <c r="I229" s="13">
        <f t="shared" si="104"/>
        <v>0.11</v>
      </c>
      <c r="J229" s="29">
        <f t="shared" si="105"/>
        <v>44162</v>
      </c>
      <c r="K229" s="2">
        <f t="shared" si="106"/>
        <v>148</v>
      </c>
      <c r="L229" s="17">
        <f t="shared" si="107"/>
        <v>148</v>
      </c>
      <c r="M229" s="12">
        <f t="shared" si="98"/>
        <v>1.0632080530000001</v>
      </c>
      <c r="N229" s="12">
        <f t="shared" ca="1" si="99"/>
        <v>1.0788977500000001</v>
      </c>
      <c r="O229" s="17">
        <f t="shared" si="108"/>
        <v>0</v>
      </c>
      <c r="P229" s="14">
        <f t="shared" ca="1" si="96"/>
        <v>78.897750000000002</v>
      </c>
      <c r="Q229" s="14">
        <f t="shared" si="97"/>
        <v>0</v>
      </c>
      <c r="R229" s="14">
        <f t="shared" si="115"/>
        <v>0</v>
      </c>
      <c r="S229" s="20">
        <f t="shared" si="100"/>
        <v>0</v>
      </c>
      <c r="T229" s="14">
        <f t="shared" si="101"/>
        <v>0</v>
      </c>
      <c r="U229" s="4" t="str">
        <f t="shared" si="109"/>
        <v>J=</v>
      </c>
      <c r="V229" s="29">
        <f t="shared" si="110"/>
        <v>45345</v>
      </c>
      <c r="W229" s="3"/>
      <c r="X229" s="3"/>
      <c r="Y229" s="109">
        <f>[2]Plan1!$A299</f>
        <v>45942</v>
      </c>
      <c r="Z229" s="109" t="str">
        <f>[2]Plan1!$C299</f>
        <v>Nossa Sr.a Aparecida - Padroeira do Brasil</v>
      </c>
      <c r="AA229" s="100"/>
      <c r="AB229" s="1"/>
      <c r="AD229" s="98"/>
      <c r="AE229" s="98"/>
      <c r="AF229" s="98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8">
        <f t="shared" si="102"/>
        <v>44380</v>
      </c>
      <c r="B230" s="15">
        <f t="shared" ca="1" si="111"/>
        <v>1079.518816</v>
      </c>
      <c r="C230" s="14">
        <f t="shared" si="103"/>
        <v>1000</v>
      </c>
      <c r="D230" s="13">
        <f ca="1">IF(A230&lt;$B$1,VLOOKUP(A230,[1]DI!$A$4:$B$15000,2,FALSE),0)</f>
        <v>0</v>
      </c>
      <c r="E230" s="14">
        <f t="shared" ca="1" si="112"/>
        <v>1</v>
      </c>
      <c r="F230" s="14">
        <f ca="1">(TRUNC(PRODUCT($E$12:$E229),16))</f>
        <v>1.0149206900741501</v>
      </c>
      <c r="G230" s="14">
        <f t="shared" si="113"/>
        <v>1</v>
      </c>
      <c r="H230" s="14">
        <f t="shared" ca="1" si="114"/>
        <v>1.0149206900000001</v>
      </c>
      <c r="I230" s="13">
        <f t="shared" si="104"/>
        <v>0.11</v>
      </c>
      <c r="J230" s="29">
        <f t="shared" si="105"/>
        <v>44162</v>
      </c>
      <c r="K230" s="2">
        <f t="shared" si="106"/>
        <v>148</v>
      </c>
      <c r="L230" s="17">
        <f t="shared" si="107"/>
        <v>149</v>
      </c>
      <c r="M230" s="12">
        <f t="shared" si="98"/>
        <v>1.0636484470000001</v>
      </c>
      <c r="N230" s="12">
        <f t="shared" ca="1" si="99"/>
        <v>1.079518816</v>
      </c>
      <c r="O230" s="17">
        <f t="shared" si="108"/>
        <v>0</v>
      </c>
      <c r="P230" s="14">
        <f t="shared" ca="1" si="96"/>
        <v>79.518816000000001</v>
      </c>
      <c r="Q230" s="14">
        <f t="shared" si="97"/>
        <v>0</v>
      </c>
      <c r="R230" s="14">
        <f t="shared" si="115"/>
        <v>0</v>
      </c>
      <c r="S230" s="20">
        <f t="shared" si="100"/>
        <v>0</v>
      </c>
      <c r="T230" s="14">
        <f t="shared" si="101"/>
        <v>0</v>
      </c>
      <c r="U230" s="4" t="str">
        <f t="shared" si="109"/>
        <v>J=</v>
      </c>
      <c r="V230" s="29">
        <f t="shared" si="110"/>
        <v>45345</v>
      </c>
      <c r="W230" s="3"/>
      <c r="X230" s="3"/>
      <c r="Y230" s="109">
        <f>[2]Plan1!$A300</f>
        <v>45963</v>
      </c>
      <c r="Z230" s="109" t="str">
        <f>[2]Plan1!$C300</f>
        <v>Finados</v>
      </c>
      <c r="AA230" s="100"/>
      <c r="AB230" s="1"/>
      <c r="AD230" s="98"/>
      <c r="AE230" s="98"/>
      <c r="AF230" s="98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8">
        <f t="shared" si="102"/>
        <v>44381</v>
      </c>
      <c r="B231" s="15">
        <f t="shared" ca="1" si="111"/>
        <v>1079.518816</v>
      </c>
      <c r="C231" s="14">
        <f t="shared" si="103"/>
        <v>1000</v>
      </c>
      <c r="D231" s="13">
        <f ca="1">IF(A231&lt;$B$1,VLOOKUP(A231,[1]DI!$A$4:$B$15000,2,FALSE),0)</f>
        <v>0</v>
      </c>
      <c r="E231" s="14">
        <f t="shared" ca="1" si="112"/>
        <v>1</v>
      </c>
      <c r="F231" s="14">
        <f ca="1">(TRUNC(PRODUCT($E$12:$E230),16))</f>
        <v>1.0149206900741501</v>
      </c>
      <c r="G231" s="14">
        <f t="shared" si="113"/>
        <v>1</v>
      </c>
      <c r="H231" s="14">
        <f t="shared" ca="1" si="114"/>
        <v>1.0149206900000001</v>
      </c>
      <c r="I231" s="13">
        <f t="shared" si="104"/>
        <v>0.11</v>
      </c>
      <c r="J231" s="29">
        <f t="shared" si="105"/>
        <v>44162</v>
      </c>
      <c r="K231" s="2">
        <f t="shared" si="106"/>
        <v>148</v>
      </c>
      <c r="L231" s="17">
        <f t="shared" si="107"/>
        <v>149</v>
      </c>
      <c r="M231" s="12">
        <f t="shared" si="98"/>
        <v>1.0636484470000001</v>
      </c>
      <c r="N231" s="12">
        <f t="shared" ca="1" si="99"/>
        <v>1.079518816</v>
      </c>
      <c r="O231" s="17">
        <f t="shared" si="108"/>
        <v>0</v>
      </c>
      <c r="P231" s="14">
        <f t="shared" ca="1" si="96"/>
        <v>79.518816000000001</v>
      </c>
      <c r="Q231" s="14">
        <f t="shared" si="97"/>
        <v>0</v>
      </c>
      <c r="R231" s="14">
        <f t="shared" si="115"/>
        <v>0</v>
      </c>
      <c r="S231" s="20">
        <f t="shared" si="100"/>
        <v>0</v>
      </c>
      <c r="T231" s="14">
        <f t="shared" si="101"/>
        <v>0</v>
      </c>
      <c r="U231" s="4" t="str">
        <f t="shared" si="109"/>
        <v>J=</v>
      </c>
      <c r="V231" s="29">
        <f t="shared" si="110"/>
        <v>45345</v>
      </c>
      <c r="W231" s="3"/>
      <c r="X231" s="3"/>
      <c r="Y231" s="109">
        <f>[2]Plan1!$A301</f>
        <v>45976</v>
      </c>
      <c r="Z231" s="109" t="str">
        <f>[2]Plan1!$C301</f>
        <v>Proclamação da República</v>
      </c>
      <c r="AA231" s="100"/>
      <c r="AB231" s="1"/>
      <c r="AD231" s="98"/>
      <c r="AE231" s="98"/>
      <c r="AF231" s="98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8">
        <f t="shared" si="102"/>
        <v>44382</v>
      </c>
      <c r="B232" s="15">
        <f t="shared" ca="1" si="111"/>
        <v>1079.518816</v>
      </c>
      <c r="C232" s="14">
        <f t="shared" si="103"/>
        <v>1000</v>
      </c>
      <c r="D232" s="13">
        <f ca="1">IF(A232&lt;$B$1,VLOOKUP(A232,[1]DI!$A$4:$B$15000,2,FALSE),0)</f>
        <v>4.1500000000000002E-2</v>
      </c>
      <c r="E232" s="14">
        <f t="shared" ca="1" si="112"/>
        <v>1.00016137</v>
      </c>
      <c r="F232" s="14">
        <f ca="1">(TRUNC(PRODUCT($E$12:$E231),16))</f>
        <v>1.0149206900741501</v>
      </c>
      <c r="G232" s="14">
        <f t="shared" si="113"/>
        <v>1</v>
      </c>
      <c r="H232" s="14">
        <f t="shared" ca="1" si="114"/>
        <v>1.0149206900000001</v>
      </c>
      <c r="I232" s="13">
        <f t="shared" si="104"/>
        <v>0.11</v>
      </c>
      <c r="J232" s="29">
        <f t="shared" si="105"/>
        <v>44162</v>
      </c>
      <c r="K232" s="2">
        <f t="shared" si="106"/>
        <v>149</v>
      </c>
      <c r="L232" s="17">
        <f t="shared" si="107"/>
        <v>149</v>
      </c>
      <c r="M232" s="12">
        <f t="shared" si="98"/>
        <v>1.0636484470000001</v>
      </c>
      <c r="N232" s="12">
        <f t="shared" ca="1" si="99"/>
        <v>1.079518816</v>
      </c>
      <c r="O232" s="17">
        <f t="shared" si="108"/>
        <v>0</v>
      </c>
      <c r="P232" s="14">
        <f t="shared" ca="1" si="96"/>
        <v>79.518816000000001</v>
      </c>
      <c r="Q232" s="14">
        <f t="shared" si="97"/>
        <v>0</v>
      </c>
      <c r="R232" s="14">
        <f t="shared" si="115"/>
        <v>0</v>
      </c>
      <c r="S232" s="20">
        <f t="shared" si="100"/>
        <v>0</v>
      </c>
      <c r="T232" s="14">
        <f t="shared" si="101"/>
        <v>0</v>
      </c>
      <c r="U232" s="4" t="str">
        <f t="shared" si="109"/>
        <v>J=</v>
      </c>
      <c r="V232" s="29">
        <f t="shared" si="110"/>
        <v>45345</v>
      </c>
      <c r="W232" s="3"/>
      <c r="X232" s="3"/>
      <c r="Y232" s="109">
        <f>[2]Plan1!$A302</f>
        <v>45981</v>
      </c>
      <c r="Z232" s="109" t="str">
        <f>[2]Plan1!$C302</f>
        <v>Dia Nacional de Zumbi e da Consciência Negra</v>
      </c>
      <c r="AA232" s="100"/>
      <c r="AB232" s="1"/>
      <c r="AD232" s="98"/>
      <c r="AE232" s="98"/>
      <c r="AF232" s="98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8">
        <f t="shared" si="102"/>
        <v>44383</v>
      </c>
      <c r="B233" s="15">
        <f t="shared" ca="1" si="111"/>
        <v>1080.1402430000001</v>
      </c>
      <c r="C233" s="14">
        <f t="shared" si="103"/>
        <v>1000</v>
      </c>
      <c r="D233" s="13">
        <f ca="1">IF(A233&lt;$B$1,VLOOKUP(A233,[1]DI!$A$4:$B$15000,2,FALSE),0)</f>
        <v>4.1500000000000002E-2</v>
      </c>
      <c r="E233" s="14">
        <f t="shared" ca="1" si="112"/>
        <v>1.00016137</v>
      </c>
      <c r="F233" s="14">
        <f ca="1">(TRUNC(PRODUCT($E$12:$E232),16))</f>
        <v>1.0150844678259101</v>
      </c>
      <c r="G233" s="14">
        <f t="shared" si="113"/>
        <v>1</v>
      </c>
      <c r="H233" s="14">
        <f t="shared" ca="1" si="114"/>
        <v>1.0150844699999999</v>
      </c>
      <c r="I233" s="13">
        <f t="shared" si="104"/>
        <v>0.11</v>
      </c>
      <c r="J233" s="29">
        <f t="shared" si="105"/>
        <v>44162</v>
      </c>
      <c r="K233" s="2">
        <f t="shared" si="106"/>
        <v>150</v>
      </c>
      <c r="L233" s="17">
        <f t="shared" si="107"/>
        <v>150</v>
      </c>
      <c r="M233" s="12">
        <f t="shared" si="98"/>
        <v>1.064089024</v>
      </c>
      <c r="N233" s="12">
        <f t="shared" ca="1" si="99"/>
        <v>1.080140243</v>
      </c>
      <c r="O233" s="17">
        <f t="shared" si="108"/>
        <v>0</v>
      </c>
      <c r="P233" s="14">
        <f t="shared" ca="1" si="96"/>
        <v>80.140242999999998</v>
      </c>
      <c r="Q233" s="14">
        <f t="shared" si="97"/>
        <v>0</v>
      </c>
      <c r="R233" s="14">
        <f t="shared" si="115"/>
        <v>0</v>
      </c>
      <c r="S233" s="20">
        <f t="shared" si="100"/>
        <v>0</v>
      </c>
      <c r="T233" s="14">
        <f t="shared" si="101"/>
        <v>0</v>
      </c>
      <c r="U233" s="4" t="str">
        <f t="shared" si="109"/>
        <v>J=</v>
      </c>
      <c r="V233" s="29">
        <f t="shared" si="110"/>
        <v>45345</v>
      </c>
      <c r="W233" s="3"/>
      <c r="X233" s="3"/>
      <c r="Y233" s="109">
        <f>[2]Plan1!$A303</f>
        <v>46016</v>
      </c>
      <c r="Z233" s="109" t="str">
        <f>[2]Plan1!$C303</f>
        <v>Natal</v>
      </c>
      <c r="AA233" s="100"/>
      <c r="AB233" s="1"/>
      <c r="AD233" s="98"/>
      <c r="AE233" s="98"/>
      <c r="AF233" s="98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8">
        <f t="shared" si="102"/>
        <v>44384</v>
      </c>
      <c r="B234" s="15">
        <f t="shared" ca="1" si="111"/>
        <v>1080.762021</v>
      </c>
      <c r="C234" s="14">
        <f t="shared" si="103"/>
        <v>1000</v>
      </c>
      <c r="D234" s="13">
        <f ca="1">IF(A234&lt;$B$1,VLOOKUP(A234,[1]DI!$A$4:$B$15000,2,FALSE),0)</f>
        <v>4.1500000000000002E-2</v>
      </c>
      <c r="E234" s="14">
        <f t="shared" ca="1" si="112"/>
        <v>1.00016137</v>
      </c>
      <c r="F234" s="14">
        <f ca="1">(TRUNC(PRODUCT($E$12:$E233),16))</f>
        <v>1.0152482720064899</v>
      </c>
      <c r="G234" s="14">
        <f t="shared" si="113"/>
        <v>1</v>
      </c>
      <c r="H234" s="14">
        <f t="shared" ca="1" si="114"/>
        <v>1.0152482700000001</v>
      </c>
      <c r="I234" s="13">
        <f t="shared" si="104"/>
        <v>0.11</v>
      </c>
      <c r="J234" s="29">
        <f t="shared" si="105"/>
        <v>44162</v>
      </c>
      <c r="K234" s="2">
        <f t="shared" si="106"/>
        <v>151</v>
      </c>
      <c r="L234" s="17">
        <f t="shared" si="107"/>
        <v>151</v>
      </c>
      <c r="M234" s="12">
        <f t="shared" si="98"/>
        <v>1.064529783</v>
      </c>
      <c r="N234" s="12">
        <f t="shared" ca="1" si="99"/>
        <v>1.080762021</v>
      </c>
      <c r="O234" s="17">
        <f t="shared" si="108"/>
        <v>0</v>
      </c>
      <c r="P234" s="14">
        <f t="shared" ca="1" si="96"/>
        <v>80.762021000000004</v>
      </c>
      <c r="Q234" s="14">
        <f t="shared" si="97"/>
        <v>0</v>
      </c>
      <c r="R234" s="14">
        <f t="shared" si="115"/>
        <v>0</v>
      </c>
      <c r="S234" s="20">
        <f t="shared" si="100"/>
        <v>0</v>
      </c>
      <c r="T234" s="14">
        <f t="shared" si="101"/>
        <v>0</v>
      </c>
      <c r="U234" s="4" t="str">
        <f t="shared" si="109"/>
        <v>J=</v>
      </c>
      <c r="V234" s="29">
        <f t="shared" si="110"/>
        <v>45345</v>
      </c>
      <c r="W234" s="3"/>
      <c r="X234" s="3"/>
      <c r="Y234" s="109">
        <f>[2]Plan1!$A304</f>
        <v>46023</v>
      </c>
      <c r="Z234" s="109" t="str">
        <f>[2]Plan1!$C304</f>
        <v>Confraternização Universal</v>
      </c>
      <c r="AA234" s="100"/>
      <c r="AB234" s="1"/>
      <c r="AD234" s="98"/>
      <c r="AE234" s="98"/>
      <c r="AF234" s="98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8">
        <f t="shared" si="102"/>
        <v>44385</v>
      </c>
      <c r="B235" s="15">
        <f t="shared" ca="1" si="111"/>
        <v>1081.3841600000001</v>
      </c>
      <c r="C235" s="14">
        <f t="shared" si="103"/>
        <v>1000</v>
      </c>
      <c r="D235" s="13">
        <f ca="1">IF(A235&lt;$B$1,VLOOKUP(A235,[1]DI!$A$4:$B$15000,2,FALSE),0)</f>
        <v>4.1500000000000002E-2</v>
      </c>
      <c r="E235" s="14">
        <f t="shared" ca="1" si="112"/>
        <v>1.00016137</v>
      </c>
      <c r="F235" s="14">
        <f ca="1">(TRUNC(PRODUCT($E$12:$E234),16))</f>
        <v>1.0154121026201399</v>
      </c>
      <c r="G235" s="14">
        <f t="shared" si="113"/>
        <v>1</v>
      </c>
      <c r="H235" s="14">
        <f t="shared" ca="1" si="114"/>
        <v>1.0154121</v>
      </c>
      <c r="I235" s="13">
        <f t="shared" si="104"/>
        <v>0.11</v>
      </c>
      <c r="J235" s="29">
        <f t="shared" si="105"/>
        <v>44162</v>
      </c>
      <c r="K235" s="2">
        <f t="shared" si="106"/>
        <v>152</v>
      </c>
      <c r="L235" s="17">
        <f t="shared" si="107"/>
        <v>152</v>
      </c>
      <c r="M235" s="12">
        <f t="shared" si="98"/>
        <v>1.064970725</v>
      </c>
      <c r="N235" s="12">
        <f t="shared" ca="1" si="99"/>
        <v>1.08138416</v>
      </c>
      <c r="O235" s="17">
        <f t="shared" si="108"/>
        <v>0</v>
      </c>
      <c r="P235" s="14">
        <f t="shared" ca="1" si="96"/>
        <v>81.384159999999994</v>
      </c>
      <c r="Q235" s="14">
        <f t="shared" si="97"/>
        <v>0</v>
      </c>
      <c r="R235" s="14">
        <f t="shared" si="115"/>
        <v>0</v>
      </c>
      <c r="S235" s="20">
        <f t="shared" si="100"/>
        <v>0</v>
      </c>
      <c r="T235" s="14">
        <f t="shared" si="101"/>
        <v>0</v>
      </c>
      <c r="U235" s="4" t="str">
        <f t="shared" si="109"/>
        <v>J=</v>
      </c>
      <c r="V235" s="29">
        <f t="shared" si="110"/>
        <v>45345</v>
      </c>
      <c r="W235" s="3"/>
      <c r="X235" s="3"/>
      <c r="Y235" s="109">
        <f>[2]Plan1!$A305</f>
        <v>46069</v>
      </c>
      <c r="Z235" s="109" t="str">
        <f>[2]Plan1!$C305</f>
        <v>Carnaval</v>
      </c>
      <c r="AA235" s="100"/>
      <c r="AB235" s="1"/>
      <c r="AD235" s="98"/>
      <c r="AE235" s="98"/>
      <c r="AF235" s="98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8">
        <f t="shared" si="102"/>
        <v>44386</v>
      </c>
      <c r="B236" s="15">
        <f t="shared" ca="1" si="111"/>
        <v>1082.0066619899999</v>
      </c>
      <c r="C236" s="14">
        <f t="shared" si="103"/>
        <v>1000</v>
      </c>
      <c r="D236" s="13">
        <f ca="1">IF(A236&lt;$B$1,VLOOKUP(A236,[1]DI!$A$4:$B$15000,2,FALSE),0)</f>
        <v>4.1500000000000002E-2</v>
      </c>
      <c r="E236" s="14">
        <f t="shared" ca="1" si="112"/>
        <v>1.00016137</v>
      </c>
      <c r="F236" s="14">
        <f ca="1">(TRUNC(PRODUCT($E$12:$E235),16))</f>
        <v>1.01557595967114</v>
      </c>
      <c r="G236" s="14">
        <f t="shared" si="113"/>
        <v>1</v>
      </c>
      <c r="H236" s="14">
        <f t="shared" ca="1" si="114"/>
        <v>1.0155759600000001</v>
      </c>
      <c r="I236" s="13">
        <f t="shared" si="104"/>
        <v>0.11</v>
      </c>
      <c r="J236" s="29">
        <f t="shared" si="105"/>
        <v>44162</v>
      </c>
      <c r="K236" s="2">
        <f t="shared" si="106"/>
        <v>153</v>
      </c>
      <c r="L236" s="17">
        <f t="shared" si="107"/>
        <v>153</v>
      </c>
      <c r="M236" s="12">
        <f t="shared" si="98"/>
        <v>1.06541185</v>
      </c>
      <c r="N236" s="12">
        <f t="shared" ca="1" si="99"/>
        <v>1.082006662</v>
      </c>
      <c r="O236" s="17">
        <f t="shared" si="108"/>
        <v>0</v>
      </c>
      <c r="P236" s="14">
        <f t="shared" ca="1" si="96"/>
        <v>82.006661989999998</v>
      </c>
      <c r="Q236" s="14">
        <f t="shared" si="97"/>
        <v>0</v>
      </c>
      <c r="R236" s="14">
        <f t="shared" si="115"/>
        <v>0</v>
      </c>
      <c r="S236" s="20">
        <f t="shared" si="100"/>
        <v>0</v>
      </c>
      <c r="T236" s="14">
        <f t="shared" si="101"/>
        <v>0</v>
      </c>
      <c r="U236" s="4" t="str">
        <f t="shared" si="109"/>
        <v>J=</v>
      </c>
      <c r="V236" s="29">
        <f t="shared" si="110"/>
        <v>45345</v>
      </c>
      <c r="W236" s="3"/>
      <c r="X236" s="3"/>
      <c r="Y236" s="109">
        <f>[2]Plan1!$A306</f>
        <v>46070</v>
      </c>
      <c r="Z236" s="109" t="str">
        <f>[2]Plan1!$C306</f>
        <v>Carnaval</v>
      </c>
      <c r="AA236" s="100"/>
      <c r="AB236" s="1"/>
      <c r="AD236" s="98"/>
      <c r="AE236" s="98"/>
      <c r="AF236" s="98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8">
        <f t="shared" si="102"/>
        <v>44387</v>
      </c>
      <c r="B237" s="15">
        <f t="shared" ca="1" si="111"/>
        <v>1082.6295150000001</v>
      </c>
      <c r="C237" s="14">
        <f t="shared" si="103"/>
        <v>1000</v>
      </c>
      <c r="D237" s="13">
        <f ca="1">IF(A237&lt;$B$1,VLOOKUP(A237,[1]DI!$A$4:$B$15000,2,FALSE),0)</f>
        <v>0</v>
      </c>
      <c r="E237" s="14">
        <f t="shared" ca="1" si="112"/>
        <v>1</v>
      </c>
      <c r="F237" s="14">
        <f ca="1">(TRUNC(PRODUCT($E$12:$E236),16))</f>
        <v>1.0157398431637501</v>
      </c>
      <c r="G237" s="14">
        <f t="shared" si="113"/>
        <v>1</v>
      </c>
      <c r="H237" s="14">
        <f t="shared" ca="1" si="114"/>
        <v>1.0157398399999999</v>
      </c>
      <c r="I237" s="13">
        <f t="shared" si="104"/>
        <v>0.11</v>
      </c>
      <c r="J237" s="29">
        <f t="shared" si="105"/>
        <v>44162</v>
      </c>
      <c r="K237" s="2">
        <f t="shared" si="106"/>
        <v>153</v>
      </c>
      <c r="L237" s="17">
        <f t="shared" si="107"/>
        <v>154</v>
      </c>
      <c r="M237" s="12">
        <f t="shared" si="98"/>
        <v>1.0658531570000001</v>
      </c>
      <c r="N237" s="12">
        <f t="shared" ca="1" si="99"/>
        <v>1.082629515</v>
      </c>
      <c r="O237" s="17">
        <f t="shared" si="108"/>
        <v>0</v>
      </c>
      <c r="P237" s="14">
        <f t="shared" ca="1" si="96"/>
        <v>82.629514999999998</v>
      </c>
      <c r="Q237" s="14">
        <f t="shared" si="97"/>
        <v>0</v>
      </c>
      <c r="R237" s="14">
        <f t="shared" si="115"/>
        <v>0</v>
      </c>
      <c r="S237" s="20">
        <f t="shared" si="100"/>
        <v>0</v>
      </c>
      <c r="T237" s="14">
        <f t="shared" si="101"/>
        <v>0</v>
      </c>
      <c r="U237" s="4" t="str">
        <f t="shared" si="109"/>
        <v>J=</v>
      </c>
      <c r="V237" s="29">
        <f t="shared" si="110"/>
        <v>45345</v>
      </c>
      <c r="W237" s="3"/>
      <c r="X237" s="3"/>
      <c r="Y237" s="109">
        <f>[2]Plan1!$A307</f>
        <v>46115</v>
      </c>
      <c r="Z237" s="109" t="str">
        <f>[2]Plan1!$C307</f>
        <v>Paixão de Cristo</v>
      </c>
      <c r="AA237" s="100"/>
      <c r="AB237" s="1"/>
      <c r="AD237" s="98"/>
      <c r="AE237" s="98"/>
      <c r="AF237" s="98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8">
        <f t="shared" si="102"/>
        <v>44388</v>
      </c>
      <c r="B238" s="15">
        <f t="shared" ca="1" si="111"/>
        <v>1082.6295150000001</v>
      </c>
      <c r="C238" s="14">
        <f t="shared" si="103"/>
        <v>1000</v>
      </c>
      <c r="D238" s="13">
        <f ca="1">IF(A238&lt;$B$1,VLOOKUP(A238,[1]DI!$A$4:$B$15000,2,FALSE),0)</f>
        <v>0</v>
      </c>
      <c r="E238" s="14">
        <f t="shared" ca="1" si="112"/>
        <v>1</v>
      </c>
      <c r="F238" s="14">
        <f ca="1">(TRUNC(PRODUCT($E$12:$E237),16))</f>
        <v>1.0157398431637501</v>
      </c>
      <c r="G238" s="14">
        <f t="shared" si="113"/>
        <v>1</v>
      </c>
      <c r="H238" s="14">
        <f t="shared" ca="1" si="114"/>
        <v>1.0157398399999999</v>
      </c>
      <c r="I238" s="13">
        <f t="shared" si="104"/>
        <v>0.11</v>
      </c>
      <c r="J238" s="29">
        <f t="shared" si="105"/>
        <v>44162</v>
      </c>
      <c r="K238" s="2">
        <f t="shared" si="106"/>
        <v>153</v>
      </c>
      <c r="L238" s="17">
        <f t="shared" si="107"/>
        <v>154</v>
      </c>
      <c r="M238" s="12">
        <f t="shared" si="98"/>
        <v>1.0658531570000001</v>
      </c>
      <c r="N238" s="12">
        <f t="shared" ca="1" si="99"/>
        <v>1.082629515</v>
      </c>
      <c r="O238" s="17">
        <f t="shared" si="108"/>
        <v>0</v>
      </c>
      <c r="P238" s="14">
        <f t="shared" ca="1" si="96"/>
        <v>82.629514999999998</v>
      </c>
      <c r="Q238" s="14">
        <f t="shared" si="97"/>
        <v>0</v>
      </c>
      <c r="R238" s="14">
        <f t="shared" si="115"/>
        <v>0</v>
      </c>
      <c r="S238" s="20">
        <f t="shared" si="100"/>
        <v>0</v>
      </c>
      <c r="T238" s="14">
        <f t="shared" si="101"/>
        <v>0</v>
      </c>
      <c r="U238" s="4" t="str">
        <f t="shared" si="109"/>
        <v>J=</v>
      </c>
      <c r="V238" s="29">
        <f t="shared" si="110"/>
        <v>45345</v>
      </c>
      <c r="W238" s="3"/>
      <c r="X238" s="3"/>
      <c r="Y238" s="109">
        <f>[2]Plan1!$A308</f>
        <v>46133</v>
      </c>
      <c r="Z238" s="109" t="str">
        <f>[2]Plan1!$C308</f>
        <v>Tiradentes</v>
      </c>
      <c r="AA238" s="100"/>
      <c r="AB238" s="1"/>
      <c r="AD238" s="98"/>
      <c r="AE238" s="98"/>
      <c r="AF238" s="98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8">
        <f t="shared" si="102"/>
        <v>44389</v>
      </c>
      <c r="B239" s="15">
        <f t="shared" ca="1" si="111"/>
        <v>1082.6295150000001</v>
      </c>
      <c r="C239" s="14">
        <f t="shared" si="103"/>
        <v>1000</v>
      </c>
      <c r="D239" s="13">
        <f ca="1">IF(A239&lt;$B$1,VLOOKUP(A239,[1]DI!$A$4:$B$15000,2,FALSE),0)</f>
        <v>4.1500000000000002E-2</v>
      </c>
      <c r="E239" s="14">
        <f t="shared" ca="1" si="112"/>
        <v>1.00016137</v>
      </c>
      <c r="F239" s="14">
        <f ca="1">(TRUNC(PRODUCT($E$12:$E238),16))</f>
        <v>1.0157398431637501</v>
      </c>
      <c r="G239" s="14">
        <f t="shared" si="113"/>
        <v>1</v>
      </c>
      <c r="H239" s="14">
        <f t="shared" ca="1" si="114"/>
        <v>1.0157398399999999</v>
      </c>
      <c r="I239" s="13">
        <f t="shared" si="104"/>
        <v>0.11</v>
      </c>
      <c r="J239" s="29">
        <f t="shared" si="105"/>
        <v>44162</v>
      </c>
      <c r="K239" s="2">
        <f t="shared" si="106"/>
        <v>154</v>
      </c>
      <c r="L239" s="17">
        <f t="shared" si="107"/>
        <v>154</v>
      </c>
      <c r="M239" s="12">
        <f t="shared" si="98"/>
        <v>1.0658531570000001</v>
      </c>
      <c r="N239" s="12">
        <f t="shared" ca="1" si="99"/>
        <v>1.082629515</v>
      </c>
      <c r="O239" s="17">
        <f t="shared" si="108"/>
        <v>0</v>
      </c>
      <c r="P239" s="14">
        <f t="shared" ca="1" si="96"/>
        <v>82.629514999999998</v>
      </c>
      <c r="Q239" s="14">
        <f t="shared" si="97"/>
        <v>0</v>
      </c>
      <c r="R239" s="14">
        <f t="shared" si="115"/>
        <v>0</v>
      </c>
      <c r="S239" s="20">
        <f t="shared" si="100"/>
        <v>0</v>
      </c>
      <c r="T239" s="14">
        <f t="shared" si="101"/>
        <v>0</v>
      </c>
      <c r="U239" s="4" t="str">
        <f t="shared" si="109"/>
        <v>J=</v>
      </c>
      <c r="V239" s="29">
        <f t="shared" si="110"/>
        <v>45345</v>
      </c>
      <c r="W239" s="3"/>
      <c r="X239" s="3"/>
      <c r="Y239" s="109">
        <f>[2]Plan1!$A309</f>
        <v>46143</v>
      </c>
      <c r="Z239" s="109" t="str">
        <f>[2]Plan1!$C309</f>
        <v>Dia do Trabalho</v>
      </c>
      <c r="AA239" s="100"/>
      <c r="AB239" s="1"/>
      <c r="AD239" s="98"/>
      <c r="AE239" s="98"/>
      <c r="AF239" s="98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8">
        <f t="shared" si="102"/>
        <v>44390</v>
      </c>
      <c r="B240" s="15">
        <f t="shared" ca="1" si="111"/>
        <v>1083.2527299999999</v>
      </c>
      <c r="C240" s="14">
        <f t="shared" si="103"/>
        <v>1000</v>
      </c>
      <c r="D240" s="13">
        <f ca="1">IF(A240&lt;$B$1,VLOOKUP(A240,[1]DI!$A$4:$B$15000,2,FALSE),0)</f>
        <v>4.1500000000000002E-2</v>
      </c>
      <c r="E240" s="14">
        <f t="shared" ca="1" si="112"/>
        <v>1.00016137</v>
      </c>
      <c r="F240" s="14">
        <f ca="1">(TRUNC(PRODUCT($E$12:$E239),16))</f>
        <v>1.0159037531022399</v>
      </c>
      <c r="G240" s="14">
        <f t="shared" si="113"/>
        <v>1</v>
      </c>
      <c r="H240" s="14">
        <f t="shared" ca="1" si="114"/>
        <v>1.0159037500000001</v>
      </c>
      <c r="I240" s="13">
        <f t="shared" si="104"/>
        <v>0.11</v>
      </c>
      <c r="J240" s="29">
        <f t="shared" si="105"/>
        <v>44162</v>
      </c>
      <c r="K240" s="2">
        <f t="shared" si="106"/>
        <v>155</v>
      </c>
      <c r="L240" s="17">
        <f t="shared" si="107"/>
        <v>155</v>
      </c>
      <c r="M240" s="12">
        <f t="shared" si="98"/>
        <v>1.0662946470000001</v>
      </c>
      <c r="N240" s="12">
        <f t="shared" ca="1" si="99"/>
        <v>1.0832527300000001</v>
      </c>
      <c r="O240" s="17">
        <f t="shared" si="108"/>
        <v>0</v>
      </c>
      <c r="P240" s="14">
        <f t="shared" ca="1" si="96"/>
        <v>83.25273</v>
      </c>
      <c r="Q240" s="14">
        <f t="shared" si="97"/>
        <v>0</v>
      </c>
      <c r="R240" s="14">
        <f t="shared" si="115"/>
        <v>0</v>
      </c>
      <c r="S240" s="20">
        <f t="shared" si="100"/>
        <v>0</v>
      </c>
      <c r="T240" s="14">
        <f t="shared" si="101"/>
        <v>0</v>
      </c>
      <c r="U240" s="4" t="str">
        <f t="shared" si="109"/>
        <v>J=</v>
      </c>
      <c r="V240" s="29">
        <f t="shared" si="110"/>
        <v>45345</v>
      </c>
      <c r="W240" s="3"/>
      <c r="X240" s="3"/>
      <c r="Y240" s="109">
        <f>[2]Plan1!$A310</f>
        <v>46177</v>
      </c>
      <c r="Z240" s="109" t="str">
        <f>[2]Plan1!$C310</f>
        <v>Corpus Christi</v>
      </c>
      <c r="AA240" s="100"/>
      <c r="AB240" s="1"/>
      <c r="AD240" s="98"/>
      <c r="AE240" s="98"/>
      <c r="AF240" s="98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8">
        <f t="shared" si="102"/>
        <v>44391</v>
      </c>
      <c r="B241" s="15">
        <f t="shared" ca="1" si="111"/>
        <v>1083.876309</v>
      </c>
      <c r="C241" s="14">
        <f t="shared" si="103"/>
        <v>1000</v>
      </c>
      <c r="D241" s="13">
        <f ca="1">IF(A241&lt;$B$1,VLOOKUP(A241,[1]DI!$A$4:$B$15000,2,FALSE),0)</f>
        <v>4.1500000000000002E-2</v>
      </c>
      <c r="E241" s="14">
        <f t="shared" ca="1" si="112"/>
        <v>1.00016137</v>
      </c>
      <c r="F241" s="14">
        <f ca="1">(TRUNC(PRODUCT($E$12:$E240),16))</f>
        <v>1.01606768949088</v>
      </c>
      <c r="G241" s="14">
        <f t="shared" si="113"/>
        <v>1</v>
      </c>
      <c r="H241" s="14">
        <f t="shared" ca="1" si="114"/>
        <v>1.0160676900000001</v>
      </c>
      <c r="I241" s="13">
        <f t="shared" si="104"/>
        <v>0.11</v>
      </c>
      <c r="J241" s="29">
        <f t="shared" si="105"/>
        <v>44162</v>
      </c>
      <c r="K241" s="2">
        <f t="shared" si="106"/>
        <v>156</v>
      </c>
      <c r="L241" s="17">
        <f t="shared" si="107"/>
        <v>156</v>
      </c>
      <c r="M241" s="12">
        <f t="shared" si="98"/>
        <v>1.06673632</v>
      </c>
      <c r="N241" s="12">
        <f t="shared" ca="1" si="99"/>
        <v>1.0838763090000001</v>
      </c>
      <c r="O241" s="17">
        <f t="shared" si="108"/>
        <v>0</v>
      </c>
      <c r="P241" s="14">
        <f t="shared" ca="1" si="96"/>
        <v>83.876309000000006</v>
      </c>
      <c r="Q241" s="14">
        <f t="shared" si="97"/>
        <v>0</v>
      </c>
      <c r="R241" s="14">
        <f t="shared" si="115"/>
        <v>0</v>
      </c>
      <c r="S241" s="20">
        <f t="shared" si="100"/>
        <v>0</v>
      </c>
      <c r="T241" s="14">
        <f t="shared" si="101"/>
        <v>0</v>
      </c>
      <c r="U241" s="4" t="str">
        <f t="shared" si="109"/>
        <v>J=</v>
      </c>
      <c r="V241" s="29">
        <f t="shared" si="110"/>
        <v>45345</v>
      </c>
      <c r="W241" s="3"/>
      <c r="X241" s="3"/>
      <c r="Y241" s="109">
        <f>[2]Plan1!$A311</f>
        <v>46272</v>
      </c>
      <c r="Z241" s="109" t="str">
        <f>[2]Plan1!$C311</f>
        <v>Independência do Brasil</v>
      </c>
      <c r="AA241" s="100"/>
      <c r="AB241" s="1"/>
      <c r="AD241" s="98"/>
      <c r="AE241" s="98"/>
      <c r="AF241" s="98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8">
        <f t="shared" si="102"/>
        <v>44392</v>
      </c>
      <c r="B242" s="15">
        <f t="shared" ca="1" si="111"/>
        <v>1084.500239</v>
      </c>
      <c r="C242" s="14">
        <f t="shared" si="103"/>
        <v>1000</v>
      </c>
      <c r="D242" s="13">
        <f ca="1">IF(A242&lt;$B$1,VLOOKUP(A242,[1]DI!$A$4:$B$15000,2,FALSE),0)</f>
        <v>4.1500000000000002E-2</v>
      </c>
      <c r="E242" s="14">
        <f t="shared" ca="1" si="112"/>
        <v>1.00016137</v>
      </c>
      <c r="F242" s="14">
        <f ca="1">(TRUNC(PRODUCT($E$12:$E241),16))</f>
        <v>1.0162316523339301</v>
      </c>
      <c r="G242" s="14">
        <f t="shared" si="113"/>
        <v>1</v>
      </c>
      <c r="H242" s="14">
        <f t="shared" ca="1" si="114"/>
        <v>1.0162316499999999</v>
      </c>
      <c r="I242" s="13">
        <f t="shared" si="104"/>
        <v>0.11</v>
      </c>
      <c r="J242" s="29">
        <f t="shared" si="105"/>
        <v>44162</v>
      </c>
      <c r="K242" s="2">
        <f t="shared" si="106"/>
        <v>157</v>
      </c>
      <c r="L242" s="17">
        <f t="shared" si="107"/>
        <v>157</v>
      </c>
      <c r="M242" s="12">
        <f t="shared" si="98"/>
        <v>1.0671781760000001</v>
      </c>
      <c r="N242" s="12">
        <f t="shared" ca="1" si="99"/>
        <v>1.084500239</v>
      </c>
      <c r="O242" s="17">
        <f t="shared" si="108"/>
        <v>0</v>
      </c>
      <c r="P242" s="14">
        <f t="shared" ref="P242:P305" ca="1" si="116">TRUNC(((N242-1)*C242),8)+TRUNC(R241*N242,8)</f>
        <v>84.500238999999993</v>
      </c>
      <c r="Q242" s="14">
        <f t="shared" ref="Q242:Q305" si="117">Q241</f>
        <v>0</v>
      </c>
      <c r="R242" s="14">
        <f t="shared" si="115"/>
        <v>0</v>
      </c>
      <c r="S242" s="20">
        <f t="shared" si="100"/>
        <v>0</v>
      </c>
      <c r="T242" s="14">
        <f t="shared" si="101"/>
        <v>0</v>
      </c>
      <c r="U242" s="4" t="str">
        <f t="shared" si="109"/>
        <v>J=</v>
      </c>
      <c r="V242" s="29">
        <f t="shared" si="110"/>
        <v>45345</v>
      </c>
      <c r="W242" s="3"/>
      <c r="X242" s="3"/>
      <c r="Y242" s="109">
        <f>[2]Plan1!$A312</f>
        <v>46307</v>
      </c>
      <c r="Z242" s="109" t="str">
        <f>[2]Plan1!$C312</f>
        <v>Nossa Sr.a Aparecida - Padroeira do Brasil</v>
      </c>
      <c r="AA242" s="100"/>
      <c r="AB242" s="1"/>
      <c r="AD242" s="98"/>
      <c r="AE242" s="98"/>
      <c r="AF242" s="98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8">
        <f t="shared" si="102"/>
        <v>44393</v>
      </c>
      <c r="B243" s="15">
        <f t="shared" ca="1" si="111"/>
        <v>1085.124532</v>
      </c>
      <c r="C243" s="14">
        <f t="shared" si="103"/>
        <v>1000</v>
      </c>
      <c r="D243" s="13">
        <f ca="1">IF(A243&lt;$B$1,VLOOKUP(A243,[1]DI!$A$4:$B$15000,2,FALSE),0)</f>
        <v>4.1500000000000002E-2</v>
      </c>
      <c r="E243" s="14">
        <f t="shared" ca="1" si="112"/>
        <v>1.00016137</v>
      </c>
      <c r="F243" s="14">
        <f ca="1">(TRUNC(PRODUCT($E$12:$E242),16))</f>
        <v>1.0163956416356701</v>
      </c>
      <c r="G243" s="14">
        <f t="shared" si="113"/>
        <v>1</v>
      </c>
      <c r="H243" s="14">
        <f t="shared" ca="1" si="114"/>
        <v>1.01639564</v>
      </c>
      <c r="I243" s="13">
        <f t="shared" si="104"/>
        <v>0.11</v>
      </c>
      <c r="J243" s="29">
        <f t="shared" si="105"/>
        <v>44162</v>
      </c>
      <c r="K243" s="2">
        <f t="shared" si="106"/>
        <v>158</v>
      </c>
      <c r="L243" s="17">
        <f t="shared" si="107"/>
        <v>158</v>
      </c>
      <c r="M243" s="12">
        <f t="shared" si="98"/>
        <v>1.067620215</v>
      </c>
      <c r="N243" s="12">
        <f t="shared" ca="1" si="99"/>
        <v>1.085124532</v>
      </c>
      <c r="O243" s="17">
        <f t="shared" si="108"/>
        <v>0</v>
      </c>
      <c r="P243" s="14">
        <f t="shared" ca="1" si="116"/>
        <v>85.124532000000002</v>
      </c>
      <c r="Q243" s="14">
        <f t="shared" si="117"/>
        <v>0</v>
      </c>
      <c r="R243" s="14">
        <f t="shared" si="115"/>
        <v>0</v>
      </c>
      <c r="S243" s="20">
        <f t="shared" si="100"/>
        <v>0</v>
      </c>
      <c r="T243" s="14">
        <f t="shared" si="101"/>
        <v>0</v>
      </c>
      <c r="U243" s="4" t="str">
        <f t="shared" si="109"/>
        <v>J=</v>
      </c>
      <c r="V243" s="29">
        <f t="shared" si="110"/>
        <v>45345</v>
      </c>
      <c r="W243" s="3"/>
      <c r="X243" s="3"/>
      <c r="Y243" s="109">
        <f>[2]Plan1!$A313</f>
        <v>46328</v>
      </c>
      <c r="Z243" s="109" t="str">
        <f>[2]Plan1!$C313</f>
        <v>Finados</v>
      </c>
      <c r="AA243" s="100"/>
      <c r="AB243" s="1"/>
      <c r="AD243" s="98"/>
      <c r="AE243" s="98"/>
      <c r="AF243" s="98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8">
        <f t="shared" si="102"/>
        <v>44394</v>
      </c>
      <c r="B244" s="15">
        <f t="shared" ca="1" si="111"/>
        <v>1085.749188</v>
      </c>
      <c r="C244" s="14">
        <f t="shared" si="103"/>
        <v>1000</v>
      </c>
      <c r="D244" s="13">
        <f ca="1">IF(A244&lt;$B$1,VLOOKUP(A244,[1]DI!$A$4:$B$15000,2,FALSE),0)</f>
        <v>0</v>
      </c>
      <c r="E244" s="14">
        <f t="shared" ca="1" si="112"/>
        <v>1</v>
      </c>
      <c r="F244" s="14">
        <f ca="1">(TRUNC(PRODUCT($E$12:$E243),16))</f>
        <v>1.0165596574003599</v>
      </c>
      <c r="G244" s="14">
        <f t="shared" si="113"/>
        <v>1</v>
      </c>
      <c r="H244" s="14">
        <f t="shared" ca="1" si="114"/>
        <v>1.01655966</v>
      </c>
      <c r="I244" s="13">
        <f t="shared" si="104"/>
        <v>0.11</v>
      </c>
      <c r="J244" s="29">
        <f t="shared" si="105"/>
        <v>44162</v>
      </c>
      <c r="K244" s="2">
        <f t="shared" si="106"/>
        <v>158</v>
      </c>
      <c r="L244" s="17">
        <f t="shared" si="107"/>
        <v>159</v>
      </c>
      <c r="M244" s="12">
        <f t="shared" si="98"/>
        <v>1.068062437</v>
      </c>
      <c r="N244" s="12">
        <f t="shared" ca="1" si="99"/>
        <v>1.0857491880000001</v>
      </c>
      <c r="O244" s="17">
        <f t="shared" si="108"/>
        <v>0</v>
      </c>
      <c r="P244" s="14">
        <f t="shared" ca="1" si="116"/>
        <v>85.749188000000004</v>
      </c>
      <c r="Q244" s="14">
        <f t="shared" si="117"/>
        <v>0</v>
      </c>
      <c r="R244" s="14">
        <f t="shared" si="115"/>
        <v>0</v>
      </c>
      <c r="S244" s="20">
        <f t="shared" si="100"/>
        <v>0</v>
      </c>
      <c r="T244" s="14">
        <f t="shared" si="101"/>
        <v>0</v>
      </c>
      <c r="U244" s="4" t="str">
        <f t="shared" si="109"/>
        <v>J=</v>
      </c>
      <c r="V244" s="29">
        <f t="shared" si="110"/>
        <v>45345</v>
      </c>
      <c r="W244" s="3"/>
      <c r="X244" s="3"/>
      <c r="Y244" s="109">
        <f>[2]Plan1!$A314</f>
        <v>46341</v>
      </c>
      <c r="Z244" s="109" t="str">
        <f>[2]Plan1!$C314</f>
        <v>Proclamação da República</v>
      </c>
      <c r="AA244" s="100"/>
      <c r="AB244" s="1"/>
      <c r="AD244" s="98"/>
      <c r="AE244" s="98"/>
      <c r="AF244" s="98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8">
        <f t="shared" si="102"/>
        <v>44395</v>
      </c>
      <c r="B245" s="15">
        <f t="shared" ca="1" si="111"/>
        <v>1085.749188</v>
      </c>
      <c r="C245" s="14">
        <f t="shared" si="103"/>
        <v>1000</v>
      </c>
      <c r="D245" s="13">
        <f ca="1">IF(A245&lt;$B$1,VLOOKUP(A245,[1]DI!$A$4:$B$15000,2,FALSE),0)</f>
        <v>0</v>
      </c>
      <c r="E245" s="14">
        <f t="shared" ca="1" si="112"/>
        <v>1</v>
      </c>
      <c r="F245" s="14">
        <f ca="1">(TRUNC(PRODUCT($E$12:$E244),16))</f>
        <v>1.0165596574003599</v>
      </c>
      <c r="G245" s="14">
        <f t="shared" si="113"/>
        <v>1</v>
      </c>
      <c r="H245" s="14">
        <f t="shared" ca="1" si="114"/>
        <v>1.01655966</v>
      </c>
      <c r="I245" s="13">
        <f t="shared" si="104"/>
        <v>0.11</v>
      </c>
      <c r="J245" s="29">
        <f t="shared" si="105"/>
        <v>44162</v>
      </c>
      <c r="K245" s="2">
        <f t="shared" si="106"/>
        <v>158</v>
      </c>
      <c r="L245" s="17">
        <f t="shared" si="107"/>
        <v>159</v>
      </c>
      <c r="M245" s="12">
        <f t="shared" si="98"/>
        <v>1.068062437</v>
      </c>
      <c r="N245" s="12">
        <f t="shared" ca="1" si="99"/>
        <v>1.0857491880000001</v>
      </c>
      <c r="O245" s="17">
        <f t="shared" si="108"/>
        <v>0</v>
      </c>
      <c r="P245" s="14">
        <f t="shared" ca="1" si="116"/>
        <v>85.749188000000004</v>
      </c>
      <c r="Q245" s="14">
        <f t="shared" si="117"/>
        <v>0</v>
      </c>
      <c r="R245" s="14">
        <f t="shared" si="115"/>
        <v>0</v>
      </c>
      <c r="S245" s="20">
        <f t="shared" si="100"/>
        <v>0</v>
      </c>
      <c r="T245" s="14">
        <f t="shared" si="101"/>
        <v>0</v>
      </c>
      <c r="U245" s="4" t="str">
        <f t="shared" si="109"/>
        <v>J=</v>
      </c>
      <c r="V245" s="29">
        <f t="shared" si="110"/>
        <v>45345</v>
      </c>
      <c r="W245" s="3"/>
      <c r="X245" s="3"/>
      <c r="Y245" s="109">
        <f>[2]Plan1!$A315</f>
        <v>46346</v>
      </c>
      <c r="Z245" s="109" t="str">
        <f>[2]Plan1!$C315</f>
        <v>Dia Nacional de Zumbi e da Consciência Negra</v>
      </c>
      <c r="AA245" s="100"/>
      <c r="AB245" s="1"/>
      <c r="AD245" s="98"/>
      <c r="AE245" s="98"/>
      <c r="AF245" s="98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8">
        <f t="shared" si="102"/>
        <v>44396</v>
      </c>
      <c r="B246" s="15">
        <f t="shared" ca="1" si="111"/>
        <v>1085.749188</v>
      </c>
      <c r="C246" s="14">
        <f t="shared" si="103"/>
        <v>1000</v>
      </c>
      <c r="D246" s="13">
        <f ca="1">IF(A246&lt;$B$1,VLOOKUP(A246,[1]DI!$A$4:$B$15000,2,FALSE),0)</f>
        <v>4.1500000000000002E-2</v>
      </c>
      <c r="E246" s="14">
        <f t="shared" ca="1" si="112"/>
        <v>1.00016137</v>
      </c>
      <c r="F246" s="14">
        <f ca="1">(TRUNC(PRODUCT($E$12:$E245),16))</f>
        <v>1.0165596574003599</v>
      </c>
      <c r="G246" s="14">
        <f t="shared" si="113"/>
        <v>1</v>
      </c>
      <c r="H246" s="14">
        <f t="shared" ca="1" si="114"/>
        <v>1.01655966</v>
      </c>
      <c r="I246" s="13">
        <f t="shared" si="104"/>
        <v>0.11</v>
      </c>
      <c r="J246" s="29">
        <f t="shared" si="105"/>
        <v>44162</v>
      </c>
      <c r="K246" s="2">
        <f t="shared" si="106"/>
        <v>159</v>
      </c>
      <c r="L246" s="17">
        <f t="shared" si="107"/>
        <v>159</v>
      </c>
      <c r="M246" s="12">
        <f t="shared" si="98"/>
        <v>1.068062437</v>
      </c>
      <c r="N246" s="12">
        <f t="shared" ca="1" si="99"/>
        <v>1.0857491880000001</v>
      </c>
      <c r="O246" s="17">
        <f t="shared" si="108"/>
        <v>0</v>
      </c>
      <c r="P246" s="14">
        <f t="shared" ca="1" si="116"/>
        <v>85.749188000000004</v>
      </c>
      <c r="Q246" s="14">
        <f t="shared" si="117"/>
        <v>0</v>
      </c>
      <c r="R246" s="14">
        <f t="shared" si="115"/>
        <v>0</v>
      </c>
      <c r="S246" s="20">
        <f t="shared" si="100"/>
        <v>0</v>
      </c>
      <c r="T246" s="14">
        <f t="shared" si="101"/>
        <v>0</v>
      </c>
      <c r="U246" s="4" t="str">
        <f t="shared" si="109"/>
        <v>J=</v>
      </c>
      <c r="V246" s="29">
        <f t="shared" si="110"/>
        <v>45345</v>
      </c>
      <c r="W246" s="3"/>
      <c r="X246" s="3"/>
      <c r="Y246" s="109">
        <f>[2]Plan1!$A316</f>
        <v>46381</v>
      </c>
      <c r="Z246" s="109" t="str">
        <f>[2]Plan1!$C316</f>
        <v>Natal</v>
      </c>
      <c r="AA246" s="100"/>
      <c r="AB246" s="1"/>
      <c r="AD246" s="98"/>
      <c r="AE246" s="98"/>
      <c r="AF246" s="98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8">
        <f t="shared" si="102"/>
        <v>44397</v>
      </c>
      <c r="B247" s="15">
        <f t="shared" ca="1" si="111"/>
        <v>1086.374196</v>
      </c>
      <c r="C247" s="14">
        <f t="shared" si="103"/>
        <v>1000</v>
      </c>
      <c r="D247" s="13">
        <f ca="1">IF(A247&lt;$B$1,VLOOKUP(A247,[1]DI!$A$4:$B$15000,2,FALSE),0)</f>
        <v>4.1500000000000002E-2</v>
      </c>
      <c r="E247" s="14">
        <f t="shared" ca="1" si="112"/>
        <v>1.00016137</v>
      </c>
      <c r="F247" s="14">
        <f ca="1">(TRUNC(PRODUCT($E$12:$E246),16))</f>
        <v>1.0167236996322799</v>
      </c>
      <c r="G247" s="14">
        <f t="shared" si="113"/>
        <v>1</v>
      </c>
      <c r="H247" s="14">
        <f t="shared" ca="1" si="114"/>
        <v>1.0167237</v>
      </c>
      <c r="I247" s="13">
        <f t="shared" si="104"/>
        <v>0.11</v>
      </c>
      <c r="J247" s="29">
        <f t="shared" si="105"/>
        <v>44162</v>
      </c>
      <c r="K247" s="2">
        <f t="shared" si="106"/>
        <v>160</v>
      </c>
      <c r="L247" s="17">
        <f t="shared" si="107"/>
        <v>160</v>
      </c>
      <c r="M247" s="12">
        <f t="shared" si="98"/>
        <v>1.0685048420000001</v>
      </c>
      <c r="N247" s="12">
        <f t="shared" ca="1" si="99"/>
        <v>1.086374196</v>
      </c>
      <c r="O247" s="17">
        <f t="shared" si="108"/>
        <v>0</v>
      </c>
      <c r="P247" s="14">
        <f t="shared" ca="1" si="116"/>
        <v>86.374195999999998</v>
      </c>
      <c r="Q247" s="14">
        <f t="shared" si="117"/>
        <v>0</v>
      </c>
      <c r="R247" s="14">
        <f t="shared" si="115"/>
        <v>0</v>
      </c>
      <c r="S247" s="20">
        <f t="shared" si="100"/>
        <v>0</v>
      </c>
      <c r="T247" s="14">
        <f t="shared" si="101"/>
        <v>0</v>
      </c>
      <c r="U247" s="4" t="str">
        <f t="shared" si="109"/>
        <v>J=</v>
      </c>
      <c r="V247" s="29">
        <f t="shared" si="110"/>
        <v>45345</v>
      </c>
      <c r="W247" s="3"/>
      <c r="X247" s="3"/>
      <c r="Y247" s="109">
        <f>[2]Plan1!$A317</f>
        <v>46388</v>
      </c>
      <c r="Z247" s="109" t="str">
        <f>[2]Plan1!$C317</f>
        <v>Confraternização Universal</v>
      </c>
      <c r="AA247" s="100"/>
      <c r="AB247" s="1"/>
      <c r="AD247" s="98"/>
      <c r="AE247" s="98"/>
      <c r="AF247" s="98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8">
        <f t="shared" si="102"/>
        <v>44398</v>
      </c>
      <c r="B248" s="15">
        <f t="shared" ca="1" si="111"/>
        <v>1086.999568</v>
      </c>
      <c r="C248" s="14">
        <f t="shared" si="103"/>
        <v>1000</v>
      </c>
      <c r="D248" s="13">
        <f ca="1">IF(A248&lt;$B$1,VLOOKUP(A248,[1]DI!$A$4:$B$15000,2,FALSE),0)</f>
        <v>4.1500000000000002E-2</v>
      </c>
      <c r="E248" s="14">
        <f t="shared" ca="1" si="112"/>
        <v>1.00016137</v>
      </c>
      <c r="F248" s="14">
        <f ca="1">(TRUNC(PRODUCT($E$12:$E247),16))</f>
        <v>1.0168877683356901</v>
      </c>
      <c r="G248" s="14">
        <f t="shared" si="113"/>
        <v>1</v>
      </c>
      <c r="H248" s="14">
        <f t="shared" ca="1" si="114"/>
        <v>1.0168877700000001</v>
      </c>
      <c r="I248" s="13">
        <f t="shared" si="104"/>
        <v>0.11</v>
      </c>
      <c r="J248" s="29">
        <f t="shared" si="105"/>
        <v>44162</v>
      </c>
      <c r="K248" s="2">
        <f t="shared" si="106"/>
        <v>161</v>
      </c>
      <c r="L248" s="17">
        <f t="shared" si="107"/>
        <v>161</v>
      </c>
      <c r="M248" s="12">
        <f t="shared" si="98"/>
        <v>1.0689474299999999</v>
      </c>
      <c r="N248" s="12">
        <f t="shared" ca="1" si="99"/>
        <v>1.086999568</v>
      </c>
      <c r="O248" s="17">
        <f t="shared" si="108"/>
        <v>0</v>
      </c>
      <c r="P248" s="14">
        <f t="shared" ca="1" si="116"/>
        <v>86.999567999999996</v>
      </c>
      <c r="Q248" s="14">
        <f t="shared" si="117"/>
        <v>0</v>
      </c>
      <c r="R248" s="14">
        <f t="shared" si="115"/>
        <v>0</v>
      </c>
      <c r="S248" s="20">
        <f t="shared" si="100"/>
        <v>0</v>
      </c>
      <c r="T248" s="14">
        <f t="shared" si="101"/>
        <v>0</v>
      </c>
      <c r="U248" s="4" t="str">
        <f t="shared" si="109"/>
        <v>J=</v>
      </c>
      <c r="V248" s="29">
        <f t="shared" si="110"/>
        <v>45345</v>
      </c>
      <c r="W248" s="3"/>
      <c r="X248" s="3"/>
      <c r="Y248" s="109">
        <f>[2]Plan1!$A318</f>
        <v>46426</v>
      </c>
      <c r="Z248" s="109" t="str">
        <f>[2]Plan1!$C318</f>
        <v>Carnaval</v>
      </c>
      <c r="AA248" s="100"/>
      <c r="AB248" s="1"/>
      <c r="AD248" s="98"/>
      <c r="AE248" s="98"/>
      <c r="AF248" s="98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8">
        <f t="shared" si="102"/>
        <v>44399</v>
      </c>
      <c r="B249" s="15">
        <f t="shared" ca="1" si="111"/>
        <v>1087.6252939999999</v>
      </c>
      <c r="C249" s="14">
        <f t="shared" si="103"/>
        <v>1000</v>
      </c>
      <c r="D249" s="13">
        <f ca="1">IF(A249&lt;$B$1,VLOOKUP(A249,[1]DI!$A$4:$B$15000,2,FALSE),0)</f>
        <v>4.1500000000000002E-2</v>
      </c>
      <c r="E249" s="14">
        <f t="shared" ca="1" si="112"/>
        <v>1.00016137</v>
      </c>
      <c r="F249" s="14">
        <f ca="1">(TRUNC(PRODUCT($E$12:$E248),16))</f>
        <v>1.01705186351486</v>
      </c>
      <c r="G249" s="14">
        <f t="shared" si="113"/>
        <v>1</v>
      </c>
      <c r="H249" s="14">
        <f t="shared" ca="1" si="114"/>
        <v>1.01705186</v>
      </c>
      <c r="I249" s="13">
        <f t="shared" si="104"/>
        <v>0.11</v>
      </c>
      <c r="J249" s="29">
        <f t="shared" si="105"/>
        <v>44162</v>
      </c>
      <c r="K249" s="2">
        <f t="shared" si="106"/>
        <v>162</v>
      </c>
      <c r="L249" s="17">
        <f t="shared" si="107"/>
        <v>162</v>
      </c>
      <c r="M249" s="12">
        <f t="shared" si="98"/>
        <v>1.0693902019999999</v>
      </c>
      <c r="N249" s="12">
        <f t="shared" ca="1" si="99"/>
        <v>1.087625294</v>
      </c>
      <c r="O249" s="17">
        <f t="shared" si="108"/>
        <v>0</v>
      </c>
      <c r="P249" s="14">
        <f t="shared" ca="1" si="116"/>
        <v>87.625293999999997</v>
      </c>
      <c r="Q249" s="14">
        <f t="shared" si="117"/>
        <v>0</v>
      </c>
      <c r="R249" s="14">
        <f t="shared" si="115"/>
        <v>0</v>
      </c>
      <c r="S249" s="20">
        <f t="shared" si="100"/>
        <v>0</v>
      </c>
      <c r="T249" s="14">
        <f t="shared" si="101"/>
        <v>0</v>
      </c>
      <c r="U249" s="4" t="str">
        <f t="shared" si="109"/>
        <v>J=</v>
      </c>
      <c r="V249" s="29">
        <f t="shared" si="110"/>
        <v>45345</v>
      </c>
      <c r="W249" s="3"/>
      <c r="X249" s="3"/>
      <c r="Y249" s="109">
        <f>[2]Plan1!$A319</f>
        <v>46427</v>
      </c>
      <c r="Z249" s="109" t="str">
        <f>[2]Plan1!$C319</f>
        <v>Carnaval</v>
      </c>
      <c r="AA249" s="100"/>
      <c r="AB249" s="1"/>
      <c r="AD249" s="98"/>
      <c r="AE249" s="98"/>
      <c r="AF249" s="98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8">
        <f t="shared" si="102"/>
        <v>44400</v>
      </c>
      <c r="B250" s="15">
        <f t="shared" ca="1" si="111"/>
        <v>1088.2513939999999</v>
      </c>
      <c r="C250" s="14">
        <f t="shared" si="103"/>
        <v>1000</v>
      </c>
      <c r="D250" s="13">
        <f ca="1">IF(A250&lt;$B$1,VLOOKUP(A250,[1]DI!$A$4:$B$15000,2,FALSE),0)</f>
        <v>4.1500000000000002E-2</v>
      </c>
      <c r="E250" s="14">
        <f t="shared" ca="1" si="112"/>
        <v>1.00016137</v>
      </c>
      <c r="F250" s="14">
        <f ca="1">(TRUNC(PRODUCT($E$12:$E249),16))</f>
        <v>1.0172159851740801</v>
      </c>
      <c r="G250" s="14">
        <f t="shared" si="113"/>
        <v>1</v>
      </c>
      <c r="H250" s="14">
        <f t="shared" ca="1" si="114"/>
        <v>1.01721599</v>
      </c>
      <c r="I250" s="13">
        <f t="shared" si="104"/>
        <v>0.11</v>
      </c>
      <c r="J250" s="29">
        <f t="shared" si="105"/>
        <v>44162</v>
      </c>
      <c r="K250" s="2">
        <f t="shared" si="106"/>
        <v>163</v>
      </c>
      <c r="L250" s="17">
        <f t="shared" si="107"/>
        <v>163</v>
      </c>
      <c r="M250" s="12">
        <f t="shared" si="98"/>
        <v>1.0698331569999999</v>
      </c>
      <c r="N250" s="12">
        <f t="shared" ca="1" si="99"/>
        <v>1.088251394</v>
      </c>
      <c r="O250" s="17">
        <f t="shared" si="108"/>
        <v>0</v>
      </c>
      <c r="P250" s="14">
        <f t="shared" ca="1" si="116"/>
        <v>88.251394000000005</v>
      </c>
      <c r="Q250" s="14">
        <f t="shared" si="117"/>
        <v>0</v>
      </c>
      <c r="R250" s="14">
        <f t="shared" si="115"/>
        <v>0</v>
      </c>
      <c r="S250" s="20">
        <f t="shared" si="100"/>
        <v>0</v>
      </c>
      <c r="T250" s="14">
        <f t="shared" si="101"/>
        <v>0</v>
      </c>
      <c r="U250" s="4" t="str">
        <f t="shared" si="109"/>
        <v>J=</v>
      </c>
      <c r="V250" s="29">
        <f t="shared" si="110"/>
        <v>45345</v>
      </c>
      <c r="W250" s="3"/>
      <c r="X250" s="3"/>
      <c r="Y250" s="109">
        <f>[2]Plan1!$A320</f>
        <v>46472</v>
      </c>
      <c r="Z250" s="109" t="str">
        <f>[2]Plan1!$C320</f>
        <v>Paixão de Cristo</v>
      </c>
      <c r="AA250" s="100"/>
      <c r="AB250" s="1"/>
      <c r="AD250" s="98"/>
      <c r="AE250" s="98"/>
      <c r="AF250" s="98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8">
        <f t="shared" si="102"/>
        <v>44401</v>
      </c>
      <c r="B251" s="15">
        <f t="shared" ca="1" si="111"/>
        <v>1088.877837</v>
      </c>
      <c r="C251" s="14">
        <f t="shared" si="103"/>
        <v>1000</v>
      </c>
      <c r="D251" s="13">
        <f ca="1">IF(A251&lt;$B$1,VLOOKUP(A251,[1]DI!$A$4:$B$15000,2,FALSE),0)</f>
        <v>0</v>
      </c>
      <c r="E251" s="14">
        <f t="shared" ca="1" si="112"/>
        <v>1</v>
      </c>
      <c r="F251" s="14">
        <f ca="1">(TRUNC(PRODUCT($E$12:$E250),16))</f>
        <v>1.01738013331761</v>
      </c>
      <c r="G251" s="14">
        <f t="shared" si="113"/>
        <v>1</v>
      </c>
      <c r="H251" s="14">
        <f t="shared" ca="1" si="114"/>
        <v>1.01738013</v>
      </c>
      <c r="I251" s="13">
        <f t="shared" si="104"/>
        <v>0.11</v>
      </c>
      <c r="J251" s="29">
        <f t="shared" si="105"/>
        <v>44162</v>
      </c>
      <c r="K251" s="2">
        <f t="shared" si="106"/>
        <v>163</v>
      </c>
      <c r="L251" s="17">
        <f t="shared" si="107"/>
        <v>164</v>
      </c>
      <c r="M251" s="12">
        <f t="shared" si="98"/>
        <v>1.0702762960000001</v>
      </c>
      <c r="N251" s="12">
        <f t="shared" ca="1" si="99"/>
        <v>1.0888778370000001</v>
      </c>
      <c r="O251" s="17">
        <f t="shared" si="108"/>
        <v>0</v>
      </c>
      <c r="P251" s="14">
        <f t="shared" ca="1" si="116"/>
        <v>88.877837</v>
      </c>
      <c r="Q251" s="14">
        <f t="shared" si="117"/>
        <v>0</v>
      </c>
      <c r="R251" s="14">
        <f t="shared" si="115"/>
        <v>0</v>
      </c>
      <c r="S251" s="20">
        <f t="shared" si="100"/>
        <v>0</v>
      </c>
      <c r="T251" s="14">
        <f t="shared" si="101"/>
        <v>0</v>
      </c>
      <c r="U251" s="4" t="str">
        <f t="shared" si="109"/>
        <v>J=</v>
      </c>
      <c r="V251" s="29">
        <f t="shared" si="110"/>
        <v>45345</v>
      </c>
      <c r="W251" s="3"/>
      <c r="X251" s="3"/>
      <c r="Y251" s="109">
        <f>[2]Plan1!$A321</f>
        <v>46498</v>
      </c>
      <c r="Z251" s="109" t="str">
        <f>[2]Plan1!$C321</f>
        <v>Tiradentes</v>
      </c>
      <c r="AA251" s="100"/>
      <c r="AB251" s="1"/>
      <c r="AD251" s="98"/>
      <c r="AE251" s="98"/>
      <c r="AF251" s="98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8">
        <f t="shared" si="102"/>
        <v>44402</v>
      </c>
      <c r="B252" s="15">
        <f t="shared" ca="1" si="111"/>
        <v>1088.877837</v>
      </c>
      <c r="C252" s="14">
        <f t="shared" si="103"/>
        <v>1000</v>
      </c>
      <c r="D252" s="13">
        <f ca="1">IF(A252&lt;$B$1,VLOOKUP(A252,[1]DI!$A$4:$B$15000,2,FALSE),0)</f>
        <v>0</v>
      </c>
      <c r="E252" s="14">
        <f t="shared" ca="1" si="112"/>
        <v>1</v>
      </c>
      <c r="F252" s="14">
        <f ca="1">(TRUNC(PRODUCT($E$12:$E251),16))</f>
        <v>1.01738013331761</v>
      </c>
      <c r="G252" s="14">
        <f t="shared" si="113"/>
        <v>1</v>
      </c>
      <c r="H252" s="14">
        <f t="shared" ca="1" si="114"/>
        <v>1.01738013</v>
      </c>
      <c r="I252" s="13">
        <f t="shared" si="104"/>
        <v>0.11</v>
      </c>
      <c r="J252" s="29">
        <f t="shared" si="105"/>
        <v>44162</v>
      </c>
      <c r="K252" s="2">
        <f t="shared" si="106"/>
        <v>163</v>
      </c>
      <c r="L252" s="17">
        <f t="shared" si="107"/>
        <v>164</v>
      </c>
      <c r="M252" s="12">
        <f t="shared" si="98"/>
        <v>1.0702762960000001</v>
      </c>
      <c r="N252" s="12">
        <f t="shared" ca="1" si="99"/>
        <v>1.0888778370000001</v>
      </c>
      <c r="O252" s="17">
        <f t="shared" si="108"/>
        <v>0</v>
      </c>
      <c r="P252" s="14">
        <f t="shared" ca="1" si="116"/>
        <v>88.877837</v>
      </c>
      <c r="Q252" s="14">
        <f t="shared" si="117"/>
        <v>0</v>
      </c>
      <c r="R252" s="14">
        <f t="shared" si="115"/>
        <v>0</v>
      </c>
      <c r="S252" s="20">
        <f t="shared" si="100"/>
        <v>0</v>
      </c>
      <c r="T252" s="14">
        <f t="shared" si="101"/>
        <v>0</v>
      </c>
      <c r="U252" s="4" t="str">
        <f t="shared" si="109"/>
        <v>J=</v>
      </c>
      <c r="V252" s="29">
        <f t="shared" si="110"/>
        <v>45345</v>
      </c>
      <c r="W252" s="3"/>
      <c r="X252" s="3"/>
      <c r="Y252" s="109">
        <f>[2]Plan1!$A322</f>
        <v>46508</v>
      </c>
      <c r="Z252" s="109" t="str">
        <f>[2]Plan1!$C322</f>
        <v>Dia do Trabalho</v>
      </c>
      <c r="AA252" s="100"/>
      <c r="AB252" s="1"/>
      <c r="AD252" s="98"/>
      <c r="AE252" s="98"/>
      <c r="AF252" s="98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8">
        <f t="shared" si="102"/>
        <v>44403</v>
      </c>
      <c r="B253" s="15">
        <f t="shared" ca="1" si="111"/>
        <v>1088.877837</v>
      </c>
      <c r="C253" s="14">
        <f t="shared" si="103"/>
        <v>1000</v>
      </c>
      <c r="D253" s="13">
        <f ca="1">IF(A253&lt;$B$1,VLOOKUP(A253,[1]DI!$A$4:$B$15000,2,FALSE),0)</f>
        <v>4.1500000000000002E-2</v>
      </c>
      <c r="E253" s="14">
        <f t="shared" ca="1" si="112"/>
        <v>1.00016137</v>
      </c>
      <c r="F253" s="14">
        <f ca="1">(TRUNC(PRODUCT($E$12:$E252),16))</f>
        <v>1.01738013331761</v>
      </c>
      <c r="G253" s="14">
        <f t="shared" si="113"/>
        <v>1</v>
      </c>
      <c r="H253" s="14">
        <f t="shared" ca="1" si="114"/>
        <v>1.01738013</v>
      </c>
      <c r="I253" s="13">
        <f t="shared" si="104"/>
        <v>0.11</v>
      </c>
      <c r="J253" s="29">
        <f t="shared" si="105"/>
        <v>44162</v>
      </c>
      <c r="K253" s="2">
        <f t="shared" si="106"/>
        <v>164</v>
      </c>
      <c r="L253" s="17">
        <f t="shared" si="107"/>
        <v>164</v>
      </c>
      <c r="M253" s="12">
        <f t="shared" si="98"/>
        <v>1.0702762960000001</v>
      </c>
      <c r="N253" s="12">
        <f t="shared" ca="1" si="99"/>
        <v>1.0888778370000001</v>
      </c>
      <c r="O253" s="17">
        <f t="shared" si="108"/>
        <v>0</v>
      </c>
      <c r="P253" s="14">
        <f t="shared" ca="1" si="116"/>
        <v>88.877837</v>
      </c>
      <c r="Q253" s="14">
        <f t="shared" si="117"/>
        <v>0</v>
      </c>
      <c r="R253" s="14">
        <f t="shared" si="115"/>
        <v>0</v>
      </c>
      <c r="S253" s="20">
        <f t="shared" si="100"/>
        <v>0</v>
      </c>
      <c r="T253" s="14">
        <f t="shared" si="101"/>
        <v>0</v>
      </c>
      <c r="U253" s="4" t="str">
        <f t="shared" si="109"/>
        <v>J=</v>
      </c>
      <c r="V253" s="29">
        <f t="shared" si="110"/>
        <v>45345</v>
      </c>
      <c r="W253" s="3"/>
      <c r="X253" s="3"/>
      <c r="Y253" s="109">
        <f>[2]Plan1!$A323</f>
        <v>46534</v>
      </c>
      <c r="Z253" s="109" t="str">
        <f>[2]Plan1!$C323</f>
        <v>Corpus Christi</v>
      </c>
      <c r="AA253" s="100"/>
      <c r="AB253" s="1"/>
      <c r="AD253" s="98"/>
      <c r="AE253" s="98"/>
      <c r="AF253" s="98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8">
        <f t="shared" si="102"/>
        <v>44404</v>
      </c>
      <c r="B254" s="15">
        <f t="shared" ca="1" si="111"/>
        <v>1089.504655</v>
      </c>
      <c r="C254" s="14">
        <f t="shared" si="103"/>
        <v>1000</v>
      </c>
      <c r="D254" s="13">
        <f ca="1">IF(A254&lt;$B$1,VLOOKUP(A254,[1]DI!$A$4:$B$15000,2,FALSE),0)</f>
        <v>4.1500000000000002E-2</v>
      </c>
      <c r="E254" s="14">
        <f t="shared" ca="1" si="112"/>
        <v>1.00016137</v>
      </c>
      <c r="F254" s="14">
        <f ca="1">(TRUNC(PRODUCT($E$12:$E253),16))</f>
        <v>1.01754430794972</v>
      </c>
      <c r="G254" s="14">
        <f t="shared" si="113"/>
        <v>1</v>
      </c>
      <c r="H254" s="14">
        <f t="shared" ca="1" si="114"/>
        <v>1.0175443099999999</v>
      </c>
      <c r="I254" s="13">
        <f t="shared" si="104"/>
        <v>0.11</v>
      </c>
      <c r="J254" s="29">
        <f t="shared" si="105"/>
        <v>44162</v>
      </c>
      <c r="K254" s="2">
        <f t="shared" si="106"/>
        <v>165</v>
      </c>
      <c r="L254" s="17">
        <f t="shared" si="107"/>
        <v>165</v>
      </c>
      <c r="M254" s="12">
        <f t="shared" si="98"/>
        <v>1.070719618</v>
      </c>
      <c r="N254" s="12">
        <f t="shared" ca="1" si="99"/>
        <v>1.089504655</v>
      </c>
      <c r="O254" s="17">
        <f t="shared" si="108"/>
        <v>0</v>
      </c>
      <c r="P254" s="14">
        <f t="shared" ca="1" si="116"/>
        <v>89.504655</v>
      </c>
      <c r="Q254" s="14">
        <f t="shared" si="117"/>
        <v>0</v>
      </c>
      <c r="R254" s="14">
        <f t="shared" si="115"/>
        <v>0</v>
      </c>
      <c r="S254" s="20">
        <f t="shared" si="100"/>
        <v>0</v>
      </c>
      <c r="T254" s="14">
        <f t="shared" si="101"/>
        <v>0</v>
      </c>
      <c r="U254" s="4" t="str">
        <f t="shared" si="109"/>
        <v>J=</v>
      </c>
      <c r="V254" s="29">
        <f t="shared" si="110"/>
        <v>45345</v>
      </c>
      <c r="W254" s="3"/>
      <c r="X254" s="3"/>
      <c r="Y254" s="109">
        <f>[2]Plan1!$A324</f>
        <v>46637</v>
      </c>
      <c r="Z254" s="109" t="str">
        <f>[2]Plan1!$C324</f>
        <v>Independência do Brasil</v>
      </c>
      <c r="AA254" s="100"/>
      <c r="AB254" s="1"/>
      <c r="AD254" s="98"/>
      <c r="AE254" s="98"/>
      <c r="AF254" s="98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8">
        <f t="shared" si="102"/>
        <v>44405</v>
      </c>
      <c r="B255" s="15">
        <f t="shared" ca="1" si="111"/>
        <v>1090.1318269999999</v>
      </c>
      <c r="C255" s="14">
        <f t="shared" si="103"/>
        <v>1000</v>
      </c>
      <c r="D255" s="13">
        <f ca="1">IF(A255&lt;$B$1,VLOOKUP(A255,[1]DI!$A$4:$B$15000,2,FALSE),0)</f>
        <v>4.1500000000000002E-2</v>
      </c>
      <c r="E255" s="14">
        <f t="shared" ca="1" si="112"/>
        <v>1.00016137</v>
      </c>
      <c r="F255" s="14">
        <f ca="1">(TRUNC(PRODUCT($E$12:$E254),16))</f>
        <v>1.01770850907469</v>
      </c>
      <c r="G255" s="14">
        <f t="shared" si="113"/>
        <v>1</v>
      </c>
      <c r="H255" s="14">
        <f t="shared" ca="1" si="114"/>
        <v>1.0177085100000001</v>
      </c>
      <c r="I255" s="13">
        <f t="shared" si="104"/>
        <v>0.11</v>
      </c>
      <c r="J255" s="29">
        <f t="shared" si="105"/>
        <v>44162</v>
      </c>
      <c r="K255" s="2">
        <f t="shared" si="106"/>
        <v>166</v>
      </c>
      <c r="L255" s="17">
        <f t="shared" si="107"/>
        <v>166</v>
      </c>
      <c r="M255" s="12">
        <f t="shared" si="98"/>
        <v>1.0711631239999999</v>
      </c>
      <c r="N255" s="12">
        <f t="shared" ca="1" si="99"/>
        <v>1.090131827</v>
      </c>
      <c r="O255" s="17">
        <f t="shared" si="108"/>
        <v>0</v>
      </c>
      <c r="P255" s="14">
        <f t="shared" ca="1" si="116"/>
        <v>90.131827000000001</v>
      </c>
      <c r="Q255" s="14">
        <f t="shared" si="117"/>
        <v>0</v>
      </c>
      <c r="R255" s="14">
        <f t="shared" si="115"/>
        <v>0</v>
      </c>
      <c r="S255" s="20">
        <f t="shared" si="100"/>
        <v>0</v>
      </c>
      <c r="T255" s="14">
        <f t="shared" si="101"/>
        <v>0</v>
      </c>
      <c r="U255" s="4" t="str">
        <f t="shared" si="109"/>
        <v>J=</v>
      </c>
      <c r="V255" s="29">
        <f t="shared" si="110"/>
        <v>45345</v>
      </c>
      <c r="W255" s="3"/>
      <c r="X255" s="3"/>
      <c r="Y255" s="109">
        <f>[2]Plan1!$A325</f>
        <v>46672</v>
      </c>
      <c r="Z255" s="109" t="str">
        <f>[2]Plan1!$C325</f>
        <v>Nossa Sr.a Aparecida - Padroeira do Brasil</v>
      </c>
      <c r="AA255" s="100"/>
      <c r="AB255" s="1"/>
      <c r="AD255" s="98"/>
      <c r="AE255" s="98"/>
      <c r="AF255" s="98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8">
        <f t="shared" si="102"/>
        <v>44406</v>
      </c>
      <c r="B256" s="15">
        <f t="shared" ca="1" si="111"/>
        <v>1090.7593629999999</v>
      </c>
      <c r="C256" s="14">
        <f t="shared" si="103"/>
        <v>1000</v>
      </c>
      <c r="D256" s="13">
        <f ca="1">IF(A256&lt;$B$1,VLOOKUP(A256,[1]DI!$A$4:$B$15000,2,FALSE),0)</f>
        <v>4.1500000000000002E-2</v>
      </c>
      <c r="E256" s="14">
        <f t="shared" ca="1" si="112"/>
        <v>1.00016137</v>
      </c>
      <c r="F256" s="14">
        <f ca="1">(TRUNC(PRODUCT($E$12:$E255),16))</f>
        <v>1.0178727366967999</v>
      </c>
      <c r="G256" s="14">
        <f t="shared" si="113"/>
        <v>1</v>
      </c>
      <c r="H256" s="14">
        <f t="shared" ca="1" si="114"/>
        <v>1.0178727400000001</v>
      </c>
      <c r="I256" s="13">
        <f t="shared" si="104"/>
        <v>0.11</v>
      </c>
      <c r="J256" s="29">
        <f t="shared" si="105"/>
        <v>44162</v>
      </c>
      <c r="K256" s="2">
        <f t="shared" si="106"/>
        <v>167</v>
      </c>
      <c r="L256" s="17">
        <f t="shared" si="107"/>
        <v>167</v>
      </c>
      <c r="M256" s="12">
        <f t="shared" si="98"/>
        <v>1.071606813</v>
      </c>
      <c r="N256" s="12">
        <f t="shared" ca="1" si="99"/>
        <v>1.0907593630000001</v>
      </c>
      <c r="O256" s="17">
        <f t="shared" si="108"/>
        <v>0</v>
      </c>
      <c r="P256" s="14">
        <f t="shared" ca="1" si="116"/>
        <v>90.759362999999993</v>
      </c>
      <c r="Q256" s="14">
        <f t="shared" si="117"/>
        <v>0</v>
      </c>
      <c r="R256" s="14">
        <f t="shared" si="115"/>
        <v>0</v>
      </c>
      <c r="S256" s="20">
        <f t="shared" si="100"/>
        <v>0</v>
      </c>
      <c r="T256" s="14">
        <f t="shared" si="101"/>
        <v>0</v>
      </c>
      <c r="U256" s="4" t="str">
        <f t="shared" si="109"/>
        <v>J=</v>
      </c>
      <c r="V256" s="29">
        <f t="shared" si="110"/>
        <v>45345</v>
      </c>
      <c r="W256" s="3"/>
      <c r="X256" s="3"/>
      <c r="Y256" s="109">
        <f>[2]Plan1!$A326</f>
        <v>46693</v>
      </c>
      <c r="Z256" s="109" t="str">
        <f>[2]Plan1!$C326</f>
        <v>Finados</v>
      </c>
      <c r="AA256" s="100"/>
      <c r="AB256" s="1"/>
      <c r="AD256" s="98"/>
      <c r="AE256" s="98"/>
      <c r="AF256" s="98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8">
        <f t="shared" si="102"/>
        <v>44407</v>
      </c>
      <c r="B257" s="15">
        <f t="shared" ca="1" si="111"/>
        <v>1091.387254</v>
      </c>
      <c r="C257" s="14">
        <f t="shared" si="103"/>
        <v>1000</v>
      </c>
      <c r="D257" s="13">
        <f ca="1">IF(A257&lt;$B$1,VLOOKUP(A257,[1]DI!$A$4:$B$15000,2,FALSE),0)</f>
        <v>4.1500000000000002E-2</v>
      </c>
      <c r="E257" s="14">
        <f t="shared" ca="1" si="112"/>
        <v>1.00016137</v>
      </c>
      <c r="F257" s="14">
        <f ca="1">(TRUNC(PRODUCT($E$12:$E256),16))</f>
        <v>1.01803699082032</v>
      </c>
      <c r="G257" s="14">
        <f t="shared" si="113"/>
        <v>1</v>
      </c>
      <c r="H257" s="14">
        <f t="shared" ca="1" si="114"/>
        <v>1.0180369899999999</v>
      </c>
      <c r="I257" s="13">
        <f t="shared" si="104"/>
        <v>0.11</v>
      </c>
      <c r="J257" s="29">
        <f t="shared" si="105"/>
        <v>44162</v>
      </c>
      <c r="K257" s="2">
        <f t="shared" si="106"/>
        <v>168</v>
      </c>
      <c r="L257" s="17">
        <f t="shared" si="107"/>
        <v>168</v>
      </c>
      <c r="M257" s="12">
        <f t="shared" si="98"/>
        <v>1.0720506860000001</v>
      </c>
      <c r="N257" s="12">
        <f t="shared" ca="1" si="99"/>
        <v>1.091387254</v>
      </c>
      <c r="O257" s="17">
        <f t="shared" si="108"/>
        <v>0</v>
      </c>
      <c r="P257" s="14">
        <f t="shared" ca="1" si="116"/>
        <v>91.387253999999999</v>
      </c>
      <c r="Q257" s="14">
        <f t="shared" si="117"/>
        <v>0</v>
      </c>
      <c r="R257" s="14">
        <f t="shared" si="115"/>
        <v>0</v>
      </c>
      <c r="S257" s="20">
        <f t="shared" si="100"/>
        <v>0</v>
      </c>
      <c r="T257" s="14">
        <f t="shared" si="101"/>
        <v>0</v>
      </c>
      <c r="U257" s="4" t="str">
        <f t="shared" si="109"/>
        <v>J=</v>
      </c>
      <c r="V257" s="29">
        <f t="shared" si="110"/>
        <v>45345</v>
      </c>
      <c r="W257" s="3"/>
      <c r="X257" s="3"/>
      <c r="Y257" s="109">
        <f>[2]Plan1!$A327</f>
        <v>46706</v>
      </c>
      <c r="Z257" s="109" t="str">
        <f>[2]Plan1!$C327</f>
        <v>Proclamação da República</v>
      </c>
      <c r="AA257" s="100"/>
      <c r="AB257" s="1"/>
      <c r="AD257" s="98"/>
      <c r="AE257" s="98"/>
      <c r="AF257" s="98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8">
        <f t="shared" si="102"/>
        <v>44408</v>
      </c>
      <c r="B258" s="15">
        <f t="shared" ca="1" si="111"/>
        <v>1092.0155090000001</v>
      </c>
      <c r="C258" s="14">
        <f t="shared" si="103"/>
        <v>1000</v>
      </c>
      <c r="D258" s="13">
        <f ca="1">IF(A258&lt;$B$1,VLOOKUP(A258,[1]DI!$A$4:$B$15000,2,FALSE),0)</f>
        <v>0</v>
      </c>
      <c r="E258" s="14">
        <f t="shared" ca="1" si="112"/>
        <v>1</v>
      </c>
      <c r="F258" s="14">
        <f ca="1">(TRUNC(PRODUCT($E$12:$E257),16))</f>
        <v>1.0182012714495301</v>
      </c>
      <c r="G258" s="14">
        <f t="shared" si="113"/>
        <v>1</v>
      </c>
      <c r="H258" s="14">
        <f t="shared" ca="1" si="114"/>
        <v>1.01820127</v>
      </c>
      <c r="I258" s="13">
        <f t="shared" si="104"/>
        <v>0.11</v>
      </c>
      <c r="J258" s="29">
        <f t="shared" si="105"/>
        <v>44162</v>
      </c>
      <c r="K258" s="2">
        <f t="shared" si="106"/>
        <v>168</v>
      </c>
      <c r="L258" s="17">
        <f t="shared" si="107"/>
        <v>169</v>
      </c>
      <c r="M258" s="12">
        <f t="shared" si="98"/>
        <v>1.072494743</v>
      </c>
      <c r="N258" s="12">
        <f t="shared" ca="1" si="99"/>
        <v>1.0920155090000001</v>
      </c>
      <c r="O258" s="17">
        <f t="shared" si="108"/>
        <v>0</v>
      </c>
      <c r="P258" s="14">
        <f t="shared" ca="1" si="116"/>
        <v>92.015508999999994</v>
      </c>
      <c r="Q258" s="14">
        <f t="shared" si="117"/>
        <v>0</v>
      </c>
      <c r="R258" s="14">
        <f t="shared" si="115"/>
        <v>0</v>
      </c>
      <c r="S258" s="20">
        <f t="shared" si="100"/>
        <v>0</v>
      </c>
      <c r="T258" s="14">
        <f t="shared" si="101"/>
        <v>0</v>
      </c>
      <c r="U258" s="4" t="str">
        <f t="shared" si="109"/>
        <v>J=</v>
      </c>
      <c r="V258" s="29">
        <f t="shared" si="110"/>
        <v>45345</v>
      </c>
      <c r="W258" s="3"/>
      <c r="X258" s="3"/>
      <c r="Y258" s="109">
        <f>[2]Plan1!$A328</f>
        <v>46711</v>
      </c>
      <c r="Z258" s="109" t="str">
        <f>[2]Plan1!$C328</f>
        <v>Dia Nacional de Zumbi e da Consciência Negra</v>
      </c>
      <c r="AA258" s="100"/>
      <c r="AB258" s="1"/>
      <c r="AD258" s="98"/>
      <c r="AE258" s="98"/>
      <c r="AF258" s="98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8">
        <f t="shared" si="102"/>
        <v>44409</v>
      </c>
      <c r="B259" s="15">
        <f t="shared" ca="1" si="111"/>
        <v>1092.0155090000001</v>
      </c>
      <c r="C259" s="14">
        <f t="shared" si="103"/>
        <v>1000</v>
      </c>
      <c r="D259" s="13">
        <f ca="1">IF(A259&lt;$B$1,VLOOKUP(A259,[1]DI!$A$4:$B$15000,2,FALSE),0)</f>
        <v>0</v>
      </c>
      <c r="E259" s="14">
        <f t="shared" ca="1" si="112"/>
        <v>1</v>
      </c>
      <c r="F259" s="14">
        <f ca="1">(TRUNC(PRODUCT($E$12:$E258),16))</f>
        <v>1.0182012714495301</v>
      </c>
      <c r="G259" s="14">
        <f t="shared" si="113"/>
        <v>1</v>
      </c>
      <c r="H259" s="14">
        <f t="shared" ca="1" si="114"/>
        <v>1.01820127</v>
      </c>
      <c r="I259" s="13">
        <f t="shared" si="104"/>
        <v>0.11</v>
      </c>
      <c r="J259" s="29">
        <f t="shared" si="105"/>
        <v>44162</v>
      </c>
      <c r="K259" s="2">
        <f t="shared" si="106"/>
        <v>168</v>
      </c>
      <c r="L259" s="17">
        <f t="shared" si="107"/>
        <v>169</v>
      </c>
      <c r="M259" s="12">
        <f t="shared" si="98"/>
        <v>1.072494743</v>
      </c>
      <c r="N259" s="12">
        <f t="shared" ca="1" si="99"/>
        <v>1.0920155090000001</v>
      </c>
      <c r="O259" s="17">
        <f t="shared" si="108"/>
        <v>0</v>
      </c>
      <c r="P259" s="14">
        <f t="shared" ca="1" si="116"/>
        <v>92.015508999999994</v>
      </c>
      <c r="Q259" s="14">
        <f t="shared" si="117"/>
        <v>0</v>
      </c>
      <c r="R259" s="14">
        <f t="shared" si="115"/>
        <v>0</v>
      </c>
      <c r="S259" s="20">
        <f t="shared" si="100"/>
        <v>0</v>
      </c>
      <c r="T259" s="14">
        <f t="shared" si="101"/>
        <v>0</v>
      </c>
      <c r="U259" s="4" t="str">
        <f t="shared" si="109"/>
        <v>J=</v>
      </c>
      <c r="V259" s="29">
        <f t="shared" si="110"/>
        <v>45345</v>
      </c>
      <c r="W259" s="3"/>
      <c r="X259" s="3"/>
      <c r="Y259" s="109">
        <f>[2]Plan1!$A329</f>
        <v>46746</v>
      </c>
      <c r="Z259" s="109" t="str">
        <f>[2]Plan1!$C329</f>
        <v>Natal</v>
      </c>
      <c r="AA259" s="100"/>
      <c r="AB259" s="1"/>
      <c r="AD259" s="98"/>
      <c r="AE259" s="98"/>
      <c r="AF259" s="98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8">
        <f t="shared" si="102"/>
        <v>44410</v>
      </c>
      <c r="B260" s="15">
        <f t="shared" ca="1" si="111"/>
        <v>1092.0155090000001</v>
      </c>
      <c r="C260" s="14">
        <f t="shared" si="103"/>
        <v>1000</v>
      </c>
      <c r="D260" s="13">
        <f ca="1">IF(A260&lt;$B$1,VLOOKUP(A260,[1]DI!$A$4:$B$15000,2,FALSE),0)</f>
        <v>4.1500000000000002E-2</v>
      </c>
      <c r="E260" s="14">
        <f t="shared" ca="1" si="112"/>
        <v>1.00016137</v>
      </c>
      <c r="F260" s="14">
        <f ca="1">(TRUNC(PRODUCT($E$12:$E259),16))</f>
        <v>1.0182012714495301</v>
      </c>
      <c r="G260" s="14">
        <f t="shared" si="113"/>
        <v>1</v>
      </c>
      <c r="H260" s="14">
        <f t="shared" ca="1" si="114"/>
        <v>1.01820127</v>
      </c>
      <c r="I260" s="13">
        <f t="shared" si="104"/>
        <v>0.11</v>
      </c>
      <c r="J260" s="29">
        <f t="shared" si="105"/>
        <v>44162</v>
      </c>
      <c r="K260" s="2">
        <f t="shared" si="106"/>
        <v>169</v>
      </c>
      <c r="L260" s="17">
        <f t="shared" si="107"/>
        <v>169</v>
      </c>
      <c r="M260" s="12">
        <f t="shared" si="98"/>
        <v>1.072494743</v>
      </c>
      <c r="N260" s="12">
        <f t="shared" ca="1" si="99"/>
        <v>1.0920155090000001</v>
      </c>
      <c r="O260" s="17">
        <f t="shared" si="108"/>
        <v>0</v>
      </c>
      <c r="P260" s="14">
        <f t="shared" ca="1" si="116"/>
        <v>92.015508999999994</v>
      </c>
      <c r="Q260" s="14">
        <f t="shared" si="117"/>
        <v>0</v>
      </c>
      <c r="R260" s="14">
        <f t="shared" si="115"/>
        <v>0</v>
      </c>
      <c r="S260" s="20">
        <f t="shared" si="100"/>
        <v>0</v>
      </c>
      <c r="T260" s="14">
        <f t="shared" si="101"/>
        <v>0</v>
      </c>
      <c r="U260" s="4" t="str">
        <f t="shared" si="109"/>
        <v>J=</v>
      </c>
      <c r="V260" s="29">
        <f t="shared" si="110"/>
        <v>45345</v>
      </c>
      <c r="W260" s="3"/>
      <c r="X260" s="3"/>
      <c r="Y260" s="109">
        <f>[2]Plan1!$A330</f>
        <v>46753</v>
      </c>
      <c r="Z260" s="109" t="str">
        <f>[2]Plan1!$C330</f>
        <v>Confraternização Universal</v>
      </c>
      <c r="AA260" s="100"/>
      <c r="AB260" s="1"/>
      <c r="AD260" s="98"/>
      <c r="AE260" s="98"/>
      <c r="AF260" s="98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8">
        <f t="shared" si="102"/>
        <v>44411</v>
      </c>
      <c r="B261" s="15">
        <f t="shared" ca="1" si="111"/>
        <v>1092.6441319999999</v>
      </c>
      <c r="C261" s="14">
        <f t="shared" si="103"/>
        <v>1000</v>
      </c>
      <c r="D261" s="13">
        <f ca="1">IF(A261&lt;$B$1,VLOOKUP(A261,[1]DI!$A$4:$B$15000,2,FALSE),0)</f>
        <v>4.1500000000000002E-2</v>
      </c>
      <c r="E261" s="14">
        <f t="shared" ca="1" si="112"/>
        <v>1.00016137</v>
      </c>
      <c r="F261" s="14">
        <f ca="1">(TRUNC(PRODUCT($E$12:$E260),16))</f>
        <v>1.01836557858871</v>
      </c>
      <c r="G261" s="14">
        <f t="shared" si="113"/>
        <v>1</v>
      </c>
      <c r="H261" s="14">
        <f t="shared" ca="1" si="114"/>
        <v>1.01836558</v>
      </c>
      <c r="I261" s="13">
        <f t="shared" si="104"/>
        <v>0.11</v>
      </c>
      <c r="J261" s="29">
        <f t="shared" si="105"/>
        <v>44162</v>
      </c>
      <c r="K261" s="2">
        <f t="shared" si="106"/>
        <v>170</v>
      </c>
      <c r="L261" s="17">
        <f t="shared" si="107"/>
        <v>170</v>
      </c>
      <c r="M261" s="12">
        <f t="shared" si="98"/>
        <v>1.072938985</v>
      </c>
      <c r="N261" s="12">
        <f t="shared" ca="1" si="99"/>
        <v>1.092644132</v>
      </c>
      <c r="O261" s="17">
        <f t="shared" si="108"/>
        <v>0</v>
      </c>
      <c r="P261" s="14">
        <f t="shared" ca="1" si="116"/>
        <v>92.644131999999999</v>
      </c>
      <c r="Q261" s="14">
        <f t="shared" si="117"/>
        <v>0</v>
      </c>
      <c r="R261" s="14">
        <f t="shared" si="115"/>
        <v>0</v>
      </c>
      <c r="S261" s="20">
        <f t="shared" si="100"/>
        <v>0</v>
      </c>
      <c r="T261" s="14">
        <f t="shared" si="101"/>
        <v>0</v>
      </c>
      <c r="U261" s="4" t="str">
        <f t="shared" si="109"/>
        <v>J=</v>
      </c>
      <c r="V261" s="29">
        <f t="shared" si="110"/>
        <v>45345</v>
      </c>
      <c r="W261" s="3"/>
      <c r="X261" s="3"/>
      <c r="Y261" s="109">
        <f>[2]Plan1!$A331</f>
        <v>46811</v>
      </c>
      <c r="Z261" s="109" t="str">
        <f>[2]Plan1!$C331</f>
        <v>Carnaval</v>
      </c>
      <c r="AA261" s="100"/>
      <c r="AB261" s="1"/>
      <c r="AD261" s="98"/>
      <c r="AE261" s="98"/>
      <c r="AF261" s="98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8">
        <f t="shared" si="102"/>
        <v>44412</v>
      </c>
      <c r="B262" s="15">
        <f t="shared" ca="1" si="111"/>
        <v>1093.2731080000001</v>
      </c>
      <c r="C262" s="14">
        <f t="shared" si="103"/>
        <v>1000</v>
      </c>
      <c r="D262" s="13">
        <f ca="1">IF(A262&lt;$B$1,VLOOKUP(A262,[1]DI!$A$4:$B$15000,2,FALSE),0)</f>
        <v>4.1500000000000002E-2</v>
      </c>
      <c r="E262" s="14">
        <f t="shared" ca="1" si="112"/>
        <v>1.00016137</v>
      </c>
      <c r="F262" s="14">
        <f ca="1">(TRUNC(PRODUCT($E$12:$E261),16))</f>
        <v>1.0185299122421201</v>
      </c>
      <c r="G262" s="14">
        <f t="shared" si="113"/>
        <v>1</v>
      </c>
      <c r="H262" s="14">
        <f t="shared" ca="1" si="114"/>
        <v>1.01852991</v>
      </c>
      <c r="I262" s="13">
        <f t="shared" si="104"/>
        <v>0.11</v>
      </c>
      <c r="J262" s="29">
        <f t="shared" si="105"/>
        <v>44162</v>
      </c>
      <c r="K262" s="2">
        <f t="shared" si="106"/>
        <v>171</v>
      </c>
      <c r="L262" s="17">
        <f t="shared" si="107"/>
        <v>171</v>
      </c>
      <c r="M262" s="12">
        <f t="shared" si="98"/>
        <v>1.0733834099999999</v>
      </c>
      <c r="N262" s="12">
        <f t="shared" ca="1" si="99"/>
        <v>1.093273108</v>
      </c>
      <c r="O262" s="17">
        <f t="shared" si="108"/>
        <v>0</v>
      </c>
      <c r="P262" s="14">
        <f t="shared" ca="1" si="116"/>
        <v>93.273107999999993</v>
      </c>
      <c r="Q262" s="14">
        <f t="shared" si="117"/>
        <v>0</v>
      </c>
      <c r="R262" s="14">
        <f t="shared" si="115"/>
        <v>0</v>
      </c>
      <c r="S262" s="20">
        <f t="shared" si="100"/>
        <v>0</v>
      </c>
      <c r="T262" s="14">
        <f t="shared" si="101"/>
        <v>0</v>
      </c>
      <c r="U262" s="4" t="str">
        <f t="shared" si="109"/>
        <v>J=</v>
      </c>
      <c r="V262" s="29">
        <f t="shared" si="110"/>
        <v>45345</v>
      </c>
      <c r="W262" s="3"/>
      <c r="X262" s="3"/>
      <c r="Y262" s="109">
        <f>[2]Plan1!$A332</f>
        <v>46812</v>
      </c>
      <c r="Z262" s="109" t="str">
        <f>[2]Plan1!$C332</f>
        <v>Carnaval</v>
      </c>
      <c r="AA262" s="100"/>
      <c r="AB262" s="1"/>
      <c r="AD262" s="98"/>
      <c r="AE262" s="98"/>
      <c r="AF262" s="98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8">
        <f t="shared" si="102"/>
        <v>44413</v>
      </c>
      <c r="B263" s="15">
        <f t="shared" ca="1" si="111"/>
        <v>1093.90245</v>
      </c>
      <c r="C263" s="14">
        <f t="shared" si="103"/>
        <v>1000</v>
      </c>
      <c r="D263" s="13">
        <f ca="1">IF(A263&lt;$B$1,VLOOKUP(A263,[1]DI!$A$4:$B$15000,2,FALSE),0)</f>
        <v>5.1499999999999997E-2</v>
      </c>
      <c r="E263" s="14">
        <f t="shared" ca="1" si="112"/>
        <v>1.0001993</v>
      </c>
      <c r="F263" s="14">
        <f ca="1">(TRUNC(PRODUCT($E$12:$E262),16))</f>
        <v>1.01869427241406</v>
      </c>
      <c r="G263" s="14">
        <f t="shared" si="113"/>
        <v>1</v>
      </c>
      <c r="H263" s="14">
        <f t="shared" ca="1" si="114"/>
        <v>1.0186942699999999</v>
      </c>
      <c r="I263" s="13">
        <f t="shared" si="104"/>
        <v>0.11</v>
      </c>
      <c r="J263" s="29">
        <f t="shared" si="105"/>
        <v>44162</v>
      </c>
      <c r="K263" s="2">
        <f t="shared" si="106"/>
        <v>172</v>
      </c>
      <c r="L263" s="17">
        <f t="shared" si="107"/>
        <v>172</v>
      </c>
      <c r="M263" s="12">
        <f t="shared" si="98"/>
        <v>1.073828019</v>
      </c>
      <c r="N263" s="12">
        <f t="shared" ca="1" si="99"/>
        <v>1.0939024500000001</v>
      </c>
      <c r="O263" s="17">
        <f t="shared" si="108"/>
        <v>0</v>
      </c>
      <c r="P263" s="14">
        <f t="shared" ca="1" si="116"/>
        <v>93.902450000000002</v>
      </c>
      <c r="Q263" s="14">
        <f t="shared" si="117"/>
        <v>0</v>
      </c>
      <c r="R263" s="14">
        <f t="shared" si="115"/>
        <v>0</v>
      </c>
      <c r="S263" s="20">
        <f t="shared" si="100"/>
        <v>0</v>
      </c>
      <c r="T263" s="14">
        <f t="shared" si="101"/>
        <v>0</v>
      </c>
      <c r="U263" s="4" t="str">
        <f t="shared" si="109"/>
        <v>J=</v>
      </c>
      <c r="V263" s="29">
        <f t="shared" si="110"/>
        <v>45345</v>
      </c>
      <c r="W263" s="3"/>
      <c r="X263" s="3"/>
      <c r="Y263" s="109">
        <f>[2]Plan1!$A333</f>
        <v>46857</v>
      </c>
      <c r="Z263" s="109" t="str">
        <f>[2]Plan1!$C333</f>
        <v>Paixão de Cristo</v>
      </c>
      <c r="AA263" s="100"/>
      <c r="AB263" s="1"/>
      <c r="AD263" s="98"/>
      <c r="AE263" s="98"/>
      <c r="AF263" s="98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8">
        <f t="shared" si="102"/>
        <v>44414</v>
      </c>
      <c r="B264" s="15">
        <f t="shared" ca="1" si="111"/>
        <v>1094.573668</v>
      </c>
      <c r="C264" s="14">
        <f t="shared" si="103"/>
        <v>1000</v>
      </c>
      <c r="D264" s="13">
        <f ca="1">IF(A264&lt;$B$1,VLOOKUP(A264,[1]DI!$A$4:$B$15000,2,FALSE),0)</f>
        <v>5.1499999999999997E-2</v>
      </c>
      <c r="E264" s="14">
        <f t="shared" ca="1" si="112"/>
        <v>1.0001993</v>
      </c>
      <c r="F264" s="14">
        <f ca="1">(TRUNC(PRODUCT($E$12:$E263),16))</f>
        <v>1.0188972981825499</v>
      </c>
      <c r="G264" s="14">
        <f t="shared" si="113"/>
        <v>1</v>
      </c>
      <c r="H264" s="14">
        <f t="shared" ca="1" si="114"/>
        <v>1.0188972999999999</v>
      </c>
      <c r="I264" s="13">
        <f t="shared" si="104"/>
        <v>0.11</v>
      </c>
      <c r="J264" s="29">
        <f t="shared" si="105"/>
        <v>44162</v>
      </c>
      <c r="K264" s="2">
        <f t="shared" si="106"/>
        <v>173</v>
      </c>
      <c r="L264" s="17">
        <f t="shared" si="107"/>
        <v>173</v>
      </c>
      <c r="M264" s="12">
        <f t="shared" si="98"/>
        <v>1.074272812</v>
      </c>
      <c r="N264" s="12">
        <f t="shared" ca="1" si="99"/>
        <v>1.094573668</v>
      </c>
      <c r="O264" s="17">
        <f t="shared" si="108"/>
        <v>0</v>
      </c>
      <c r="P264" s="14">
        <f t="shared" ca="1" si="116"/>
        <v>94.573667999999998</v>
      </c>
      <c r="Q264" s="14">
        <f t="shared" si="117"/>
        <v>0</v>
      </c>
      <c r="R264" s="14">
        <f t="shared" si="115"/>
        <v>0</v>
      </c>
      <c r="S264" s="20">
        <f t="shared" si="100"/>
        <v>0</v>
      </c>
      <c r="T264" s="14">
        <f t="shared" si="101"/>
        <v>0</v>
      </c>
      <c r="U264" s="4" t="str">
        <f t="shared" si="109"/>
        <v>J=</v>
      </c>
      <c r="V264" s="29">
        <f t="shared" si="110"/>
        <v>45345</v>
      </c>
      <c r="W264" s="3"/>
      <c r="X264" s="3"/>
      <c r="Y264" s="109">
        <f>[2]Plan1!$A334</f>
        <v>46864</v>
      </c>
      <c r="Z264" s="109" t="str">
        <f>[2]Plan1!$C334</f>
        <v>Tiradentes</v>
      </c>
      <c r="AA264" s="100"/>
      <c r="AB264" s="1"/>
      <c r="AD264" s="98"/>
      <c r="AE264" s="98"/>
      <c r="AF264" s="98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8">
        <f t="shared" si="102"/>
        <v>44415</v>
      </c>
      <c r="B265" s="15">
        <f t="shared" ca="1" si="111"/>
        <v>1095.245287</v>
      </c>
      <c r="C265" s="14">
        <f t="shared" si="103"/>
        <v>1000</v>
      </c>
      <c r="D265" s="13">
        <f ca="1">IF(A265&lt;$B$1,VLOOKUP(A265,[1]DI!$A$4:$B$15000,2,FALSE),0)</f>
        <v>0</v>
      </c>
      <c r="E265" s="14">
        <f t="shared" ca="1" si="112"/>
        <v>1</v>
      </c>
      <c r="F265" s="14">
        <f ca="1">(TRUNC(PRODUCT($E$12:$E264),16))</f>
        <v>1.0191003644140799</v>
      </c>
      <c r="G265" s="14">
        <f t="shared" si="113"/>
        <v>1</v>
      </c>
      <c r="H265" s="14">
        <f t="shared" ca="1" si="114"/>
        <v>1.0191003599999999</v>
      </c>
      <c r="I265" s="13">
        <f t="shared" si="104"/>
        <v>0.11</v>
      </c>
      <c r="J265" s="29">
        <f t="shared" si="105"/>
        <v>44162</v>
      </c>
      <c r="K265" s="2">
        <f t="shared" si="106"/>
        <v>173</v>
      </c>
      <c r="L265" s="17">
        <f t="shared" si="107"/>
        <v>174</v>
      </c>
      <c r="M265" s="12">
        <f t="shared" si="98"/>
        <v>1.07471779</v>
      </c>
      <c r="N265" s="12">
        <f t="shared" ca="1" si="99"/>
        <v>1.095245287</v>
      </c>
      <c r="O265" s="17">
        <f t="shared" si="108"/>
        <v>0</v>
      </c>
      <c r="P265" s="14">
        <f t="shared" ca="1" si="116"/>
        <v>95.245287000000005</v>
      </c>
      <c r="Q265" s="14">
        <f t="shared" si="117"/>
        <v>0</v>
      </c>
      <c r="R265" s="14">
        <f t="shared" si="115"/>
        <v>0</v>
      </c>
      <c r="S265" s="20">
        <f t="shared" si="100"/>
        <v>0</v>
      </c>
      <c r="T265" s="14">
        <f t="shared" si="101"/>
        <v>0</v>
      </c>
      <c r="U265" s="4" t="str">
        <f t="shared" si="109"/>
        <v>J=</v>
      </c>
      <c r="V265" s="29">
        <f t="shared" si="110"/>
        <v>45345</v>
      </c>
      <c r="W265" s="3"/>
      <c r="X265" s="3"/>
      <c r="Y265" s="109">
        <f>[2]Plan1!$A335</f>
        <v>46874</v>
      </c>
      <c r="Z265" s="109" t="str">
        <f>[2]Plan1!$C335</f>
        <v>Dia do Trabalho</v>
      </c>
      <c r="AA265" s="100"/>
      <c r="AB265" s="1"/>
      <c r="AD265" s="98"/>
      <c r="AE265" s="98"/>
      <c r="AF265" s="98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8">
        <f t="shared" si="102"/>
        <v>44416</v>
      </c>
      <c r="B266" s="15">
        <f t="shared" ca="1" si="111"/>
        <v>1095.245287</v>
      </c>
      <c r="C266" s="14">
        <f t="shared" si="103"/>
        <v>1000</v>
      </c>
      <c r="D266" s="13">
        <f ca="1">IF(A266&lt;$B$1,VLOOKUP(A266,[1]DI!$A$4:$B$15000,2,FALSE),0)</f>
        <v>0</v>
      </c>
      <c r="E266" s="14">
        <f t="shared" ca="1" si="112"/>
        <v>1</v>
      </c>
      <c r="F266" s="14">
        <f ca="1">(TRUNC(PRODUCT($E$12:$E265),16))</f>
        <v>1.0191003644140799</v>
      </c>
      <c r="G266" s="14">
        <f t="shared" si="113"/>
        <v>1</v>
      </c>
      <c r="H266" s="14">
        <f t="shared" ca="1" si="114"/>
        <v>1.0191003599999999</v>
      </c>
      <c r="I266" s="13">
        <f t="shared" si="104"/>
        <v>0.11</v>
      </c>
      <c r="J266" s="29">
        <f t="shared" si="105"/>
        <v>44162</v>
      </c>
      <c r="K266" s="2">
        <f t="shared" si="106"/>
        <v>173</v>
      </c>
      <c r="L266" s="17">
        <f t="shared" si="107"/>
        <v>174</v>
      </c>
      <c r="M266" s="12">
        <f t="shared" si="98"/>
        <v>1.07471779</v>
      </c>
      <c r="N266" s="12">
        <f t="shared" ca="1" si="99"/>
        <v>1.095245287</v>
      </c>
      <c r="O266" s="17">
        <f t="shared" si="108"/>
        <v>0</v>
      </c>
      <c r="P266" s="14">
        <f t="shared" ca="1" si="116"/>
        <v>95.245287000000005</v>
      </c>
      <c r="Q266" s="14">
        <f t="shared" si="117"/>
        <v>0</v>
      </c>
      <c r="R266" s="14">
        <f t="shared" si="115"/>
        <v>0</v>
      </c>
      <c r="S266" s="20">
        <f t="shared" si="100"/>
        <v>0</v>
      </c>
      <c r="T266" s="14">
        <f t="shared" si="101"/>
        <v>0</v>
      </c>
      <c r="U266" s="4" t="str">
        <f t="shared" si="109"/>
        <v>J=</v>
      </c>
      <c r="V266" s="29">
        <f t="shared" si="110"/>
        <v>45345</v>
      </c>
      <c r="W266" s="3"/>
      <c r="X266" s="3"/>
      <c r="Y266" s="109">
        <f>[2]Plan1!$A336</f>
        <v>46919</v>
      </c>
      <c r="Z266" s="109" t="str">
        <f>[2]Plan1!$C336</f>
        <v>Corpus Christi</v>
      </c>
      <c r="AA266" s="100"/>
      <c r="AB266" s="1"/>
      <c r="AD266" s="98"/>
      <c r="AE266" s="98"/>
      <c r="AF266" s="98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8">
        <f t="shared" si="102"/>
        <v>44417</v>
      </c>
      <c r="B267" s="15">
        <f t="shared" ca="1" si="111"/>
        <v>1095.245287</v>
      </c>
      <c r="C267" s="14">
        <f t="shared" si="103"/>
        <v>1000</v>
      </c>
      <c r="D267" s="13">
        <f ca="1">IF(A267&lt;$B$1,VLOOKUP(A267,[1]DI!$A$4:$B$15000,2,FALSE),0)</f>
        <v>5.1499999999999997E-2</v>
      </c>
      <c r="E267" s="14">
        <f t="shared" ca="1" si="112"/>
        <v>1.0001993</v>
      </c>
      <c r="F267" s="14">
        <f ca="1">(TRUNC(PRODUCT($E$12:$E266),16))</f>
        <v>1.0191003644140799</v>
      </c>
      <c r="G267" s="14">
        <f t="shared" si="113"/>
        <v>1</v>
      </c>
      <c r="H267" s="14">
        <f t="shared" ca="1" si="114"/>
        <v>1.0191003599999999</v>
      </c>
      <c r="I267" s="13">
        <f t="shared" si="104"/>
        <v>0.11</v>
      </c>
      <c r="J267" s="29">
        <f t="shared" si="105"/>
        <v>44162</v>
      </c>
      <c r="K267" s="2">
        <f t="shared" si="106"/>
        <v>174</v>
      </c>
      <c r="L267" s="17">
        <f t="shared" si="107"/>
        <v>174</v>
      </c>
      <c r="M267" s="12">
        <f t="shared" si="98"/>
        <v>1.07471779</v>
      </c>
      <c r="N267" s="12">
        <f t="shared" ca="1" si="99"/>
        <v>1.095245287</v>
      </c>
      <c r="O267" s="17">
        <f t="shared" si="108"/>
        <v>0</v>
      </c>
      <c r="P267" s="14">
        <f t="shared" ca="1" si="116"/>
        <v>95.245287000000005</v>
      </c>
      <c r="Q267" s="14">
        <f t="shared" si="117"/>
        <v>0</v>
      </c>
      <c r="R267" s="14">
        <f t="shared" si="115"/>
        <v>0</v>
      </c>
      <c r="S267" s="20">
        <f t="shared" si="100"/>
        <v>0</v>
      </c>
      <c r="T267" s="14">
        <f t="shared" si="101"/>
        <v>0</v>
      </c>
      <c r="U267" s="4" t="str">
        <f t="shared" si="109"/>
        <v>J=</v>
      </c>
      <c r="V267" s="29">
        <f t="shared" si="110"/>
        <v>45345</v>
      </c>
      <c r="W267" s="3"/>
      <c r="X267" s="3"/>
      <c r="Y267" s="109">
        <f>[2]Plan1!$A337</f>
        <v>47003</v>
      </c>
      <c r="Z267" s="109" t="str">
        <f>[2]Plan1!$C337</f>
        <v>Independência do Brasil</v>
      </c>
      <c r="AA267" s="100"/>
      <c r="AB267" s="1"/>
      <c r="AD267" s="98"/>
      <c r="AE267" s="98"/>
      <c r="AF267" s="98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8">
        <f t="shared" si="102"/>
        <v>44418</v>
      </c>
      <c r="B268" s="15">
        <f t="shared" ca="1" si="111"/>
        <v>1095.9173270000001</v>
      </c>
      <c r="C268" s="14">
        <f t="shared" si="103"/>
        <v>1000</v>
      </c>
      <c r="D268" s="13">
        <f ca="1">IF(A268&lt;$B$1,VLOOKUP(A268,[1]DI!$A$4:$B$15000,2,FALSE),0)</f>
        <v>5.1499999999999997E-2</v>
      </c>
      <c r="E268" s="14">
        <f t="shared" ca="1" si="112"/>
        <v>1.0001993</v>
      </c>
      <c r="F268" s="14">
        <f ca="1">(TRUNC(PRODUCT($E$12:$E267),16))</f>
        <v>1.0193034711167099</v>
      </c>
      <c r="G268" s="14">
        <f t="shared" si="113"/>
        <v>1</v>
      </c>
      <c r="H268" s="14">
        <f t="shared" ca="1" si="114"/>
        <v>1.0193034700000001</v>
      </c>
      <c r="I268" s="13">
        <f t="shared" si="104"/>
        <v>0.11</v>
      </c>
      <c r="J268" s="29">
        <f t="shared" si="105"/>
        <v>44162</v>
      </c>
      <c r="K268" s="2">
        <f t="shared" si="106"/>
        <v>175</v>
      </c>
      <c r="L268" s="17">
        <f t="shared" si="107"/>
        <v>175</v>
      </c>
      <c r="M268" s="12">
        <f t="shared" ref="M268:M331" si="118">ROUND((I268+1)^(L268/252),9)</f>
        <v>1.075162951</v>
      </c>
      <c r="N268" s="12">
        <f t="shared" ref="N268:N331" ca="1" si="119">ROUND(H268*M268,9)</f>
        <v>1.095917327</v>
      </c>
      <c r="O268" s="17">
        <f t="shared" si="108"/>
        <v>0</v>
      </c>
      <c r="P268" s="14">
        <f t="shared" ca="1" si="116"/>
        <v>95.917327</v>
      </c>
      <c r="Q268" s="14">
        <f t="shared" si="117"/>
        <v>0</v>
      </c>
      <c r="R268" s="14">
        <f t="shared" si="115"/>
        <v>0</v>
      </c>
      <c r="S268" s="20">
        <f t="shared" ref="S268:S331" si="120">IF($O268&gt;0,VLOOKUP($O268,$Y$12:$AE$150,7),0)</f>
        <v>0</v>
      </c>
      <c r="T268" s="14">
        <f t="shared" ref="T268:T331" si="121">IF(S268&gt;0,TRUNC(S268*C268,8),0)</f>
        <v>0</v>
      </c>
      <c r="U268" s="4" t="str">
        <f t="shared" si="109"/>
        <v>J=</v>
      </c>
      <c r="V268" s="29">
        <f t="shared" si="110"/>
        <v>45345</v>
      </c>
      <c r="W268" s="3"/>
      <c r="X268" s="3"/>
      <c r="Y268" s="109">
        <f>[2]Plan1!$A338</f>
        <v>47038</v>
      </c>
      <c r="Z268" s="109" t="str">
        <f>[2]Plan1!$C338</f>
        <v>Nossa Sr.a Aparecida - Padroeira do Brasil</v>
      </c>
      <c r="AA268" s="100"/>
      <c r="AB268" s="1"/>
      <c r="AD268" s="98"/>
      <c r="AE268" s="98"/>
      <c r="AF268" s="98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8">
        <f t="shared" ref="A269:A332" si="122">(A268+1)</f>
        <v>44419</v>
      </c>
      <c r="B269" s="15">
        <f t="shared" ca="1" si="111"/>
        <v>1096.58978</v>
      </c>
      <c r="C269" s="14">
        <f t="shared" ref="C269:C332" si="123">(C268-T268)</f>
        <v>1000</v>
      </c>
      <c r="D269" s="13">
        <f ca="1">IF(A269&lt;$B$1,VLOOKUP(A269,[1]DI!$A$4:$B$15000,2,FALSE),0)</f>
        <v>5.1499999999999997E-2</v>
      </c>
      <c r="E269" s="14">
        <f t="shared" ca="1" si="112"/>
        <v>1.0001993</v>
      </c>
      <c r="F269" s="14">
        <f ca="1">(TRUNC(PRODUCT($E$12:$E268),16))</f>
        <v>1.0195066182985</v>
      </c>
      <c r="G269" s="14">
        <f t="shared" si="113"/>
        <v>1</v>
      </c>
      <c r="H269" s="14">
        <f t="shared" ca="1" si="114"/>
        <v>1.01950662</v>
      </c>
      <c r="I269" s="13">
        <f t="shared" ref="I269:I332" si="124">I268</f>
        <v>0.11</v>
      </c>
      <c r="J269" s="29">
        <f t="shared" ref="J269:J332" si="125">IF(O268&gt;0,VLOOKUP(O268,Y$12:AI$150,2),J268)</f>
        <v>44162</v>
      </c>
      <c r="K269" s="2">
        <f t="shared" ref="K269:K332" si="126">IF(A269&gt;J269,IF(NETWORKDAYS(J269,A269,$Y$160:$Y$544)-1=0,1,NETWORKDAYS(J269,A269,$Y$160:$Y$544)-1),0)</f>
        <v>176</v>
      </c>
      <c r="L269" s="17">
        <f t="shared" ref="L269:L332" si="127">IF(AND(K269=1,K268=1),1,IF(K269&gt;0,IF(K269=K268,K269+1,K269),0))</f>
        <v>176</v>
      </c>
      <c r="M269" s="12">
        <f t="shared" si="118"/>
        <v>1.0756082979999999</v>
      </c>
      <c r="N269" s="12">
        <f t="shared" ca="1" si="119"/>
        <v>1.09658978</v>
      </c>
      <c r="O269" s="17">
        <f t="shared" ref="O269:O332" si="128">IF(VLOOKUP(A269,Z$12:AG$150,8)=VLOOKUP(A268,Z$12:AG$150,8),0,VLOOKUP(A269,Z$12:AG$150,8))</f>
        <v>0</v>
      </c>
      <c r="P269" s="14">
        <f t="shared" ca="1" si="116"/>
        <v>96.589780000000005</v>
      </c>
      <c r="Q269" s="14">
        <f t="shared" si="117"/>
        <v>0</v>
      </c>
      <c r="R269" s="14">
        <f t="shared" si="115"/>
        <v>0</v>
      </c>
      <c r="S269" s="20">
        <f t="shared" si="120"/>
        <v>0</v>
      </c>
      <c r="T269" s="14">
        <f t="shared" si="121"/>
        <v>0</v>
      </c>
      <c r="U269" s="4" t="str">
        <f t="shared" ref="U269:U332" si="129">IF(O268&gt;0,VLOOKUP(O268,Y$12:AI$150,10),U268)</f>
        <v>J=</v>
      </c>
      <c r="V269" s="29">
        <f t="shared" ref="V269:V332" si="130">IF(O268&gt;0,VLOOKUP(O268,Y$12:AI$150,11),V268)</f>
        <v>45345</v>
      </c>
      <c r="W269" s="3"/>
      <c r="X269" s="3"/>
      <c r="Y269" s="109">
        <f>[2]Plan1!$A339</f>
        <v>47059</v>
      </c>
      <c r="Z269" s="109" t="str">
        <f>[2]Plan1!$C339</f>
        <v>Finados</v>
      </c>
      <c r="AA269" s="100"/>
      <c r="AB269" s="1"/>
      <c r="AD269" s="98"/>
      <c r="AE269" s="98"/>
      <c r="AF269" s="98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8">
        <f t="shared" si="122"/>
        <v>44420</v>
      </c>
      <c r="B270" s="15">
        <f t="shared" ref="B270:B333" ca="1" si="131">IF(A270&lt;=TODAY(),C270+P270,IF(AND(A270&gt;TODAY(),A270&lt;=$B$1),IF(VLOOKUP(TODAY(),$A$10:$D$5000,4,FALSE)=0,"n.d",C270+P270),"n.d"))</f>
        <v>1097.2626439999999</v>
      </c>
      <c r="C270" s="14">
        <f t="shared" si="123"/>
        <v>1000</v>
      </c>
      <c r="D270" s="13">
        <f ca="1">IF(A270&lt;$B$1,VLOOKUP(A270,[1]DI!$A$4:$B$15000,2,FALSE),0)</f>
        <v>5.1499999999999997E-2</v>
      </c>
      <c r="E270" s="14">
        <f t="shared" ref="E270:E333" ca="1" si="132">ROUND(((1+D270)^(1/252)),8)</f>
        <v>1.0001993</v>
      </c>
      <c r="F270" s="14">
        <f ca="1">(TRUNC(PRODUCT($E$12:$E269),16))</f>
        <v>1.01970980596753</v>
      </c>
      <c r="G270" s="14">
        <f t="shared" ref="G270:G333" si="133">IF(O269&gt;0,F269,G269)</f>
        <v>1</v>
      </c>
      <c r="H270" s="14">
        <f t="shared" ref="H270:H333" ca="1" si="134">ROUND(F270/G270,8)</f>
        <v>1.0197098099999999</v>
      </c>
      <c r="I270" s="13">
        <f t="shared" si="124"/>
        <v>0.11</v>
      </c>
      <c r="J270" s="29">
        <f t="shared" si="125"/>
        <v>44162</v>
      </c>
      <c r="K270" s="2">
        <f t="shared" si="126"/>
        <v>177</v>
      </c>
      <c r="L270" s="17">
        <f t="shared" si="127"/>
        <v>177</v>
      </c>
      <c r="M270" s="12">
        <f t="shared" si="118"/>
        <v>1.076053828</v>
      </c>
      <c r="N270" s="12">
        <f t="shared" ca="1" si="119"/>
        <v>1.097262644</v>
      </c>
      <c r="O270" s="17">
        <f t="shared" si="128"/>
        <v>0</v>
      </c>
      <c r="P270" s="14">
        <f t="shared" ca="1" si="116"/>
        <v>97.262643999999995</v>
      </c>
      <c r="Q270" s="14">
        <f t="shared" si="117"/>
        <v>0</v>
      </c>
      <c r="R270" s="14">
        <f t="shared" si="115"/>
        <v>0</v>
      </c>
      <c r="S270" s="20">
        <f t="shared" si="120"/>
        <v>0</v>
      </c>
      <c r="T270" s="14">
        <f t="shared" si="121"/>
        <v>0</v>
      </c>
      <c r="U270" s="4" t="str">
        <f t="shared" si="129"/>
        <v>J=</v>
      </c>
      <c r="V270" s="29">
        <f t="shared" si="130"/>
        <v>45345</v>
      </c>
      <c r="W270" s="3"/>
      <c r="X270" s="3"/>
      <c r="Y270" s="109">
        <f>[2]Plan1!$A340</f>
        <v>47072</v>
      </c>
      <c r="Z270" s="109" t="str">
        <f>[2]Plan1!$C340</f>
        <v>Proclamação da República</v>
      </c>
      <c r="AA270" s="100"/>
      <c r="AB270" s="1"/>
      <c r="AD270" s="98"/>
      <c r="AE270" s="98"/>
      <c r="AF270" s="98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8">
        <f t="shared" si="122"/>
        <v>44421</v>
      </c>
      <c r="B271" s="15">
        <f t="shared" ca="1" si="131"/>
        <v>1097.9359119999999</v>
      </c>
      <c r="C271" s="14">
        <f t="shared" si="123"/>
        <v>1000</v>
      </c>
      <c r="D271" s="13">
        <f ca="1">IF(A271&lt;$B$1,VLOOKUP(A271,[1]DI!$A$4:$B$15000,2,FALSE),0)</f>
        <v>5.1499999999999997E-2</v>
      </c>
      <c r="E271" s="14">
        <f t="shared" ca="1" si="132"/>
        <v>1.0001993</v>
      </c>
      <c r="F271" s="14">
        <f ca="1">(TRUNC(PRODUCT($E$12:$E270),16))</f>
        <v>1.0199130341318601</v>
      </c>
      <c r="G271" s="14">
        <f t="shared" si="133"/>
        <v>1</v>
      </c>
      <c r="H271" s="14">
        <f t="shared" ca="1" si="134"/>
        <v>1.0199130300000001</v>
      </c>
      <c r="I271" s="13">
        <f t="shared" si="124"/>
        <v>0.11</v>
      </c>
      <c r="J271" s="29">
        <f t="shared" si="125"/>
        <v>44162</v>
      </c>
      <c r="K271" s="2">
        <f t="shared" si="126"/>
        <v>178</v>
      </c>
      <c r="L271" s="17">
        <f t="shared" si="127"/>
        <v>178</v>
      </c>
      <c r="M271" s="12">
        <f t="shared" si="118"/>
        <v>1.076499544</v>
      </c>
      <c r="N271" s="12">
        <f t="shared" ca="1" si="119"/>
        <v>1.0979359120000001</v>
      </c>
      <c r="O271" s="17">
        <f t="shared" si="128"/>
        <v>0</v>
      </c>
      <c r="P271" s="14">
        <f t="shared" ca="1" si="116"/>
        <v>97.935912000000002</v>
      </c>
      <c r="Q271" s="14">
        <f t="shared" si="117"/>
        <v>0</v>
      </c>
      <c r="R271" s="14">
        <f t="shared" si="115"/>
        <v>0</v>
      </c>
      <c r="S271" s="20">
        <f t="shared" si="120"/>
        <v>0</v>
      </c>
      <c r="T271" s="14">
        <f t="shared" si="121"/>
        <v>0</v>
      </c>
      <c r="U271" s="4" t="str">
        <f t="shared" si="129"/>
        <v>J=</v>
      </c>
      <c r="V271" s="29">
        <f t="shared" si="130"/>
        <v>45345</v>
      </c>
      <c r="W271" s="3"/>
      <c r="X271" s="3"/>
      <c r="Y271" s="109">
        <f>[2]Plan1!$A341</f>
        <v>47077</v>
      </c>
      <c r="Z271" s="109" t="str">
        <f>[2]Plan1!$C341</f>
        <v>Dia Nacional de Zumbi e da Consciência Negra</v>
      </c>
      <c r="AA271" s="100"/>
      <c r="AB271" s="1"/>
      <c r="AD271" s="98"/>
      <c r="AE271" s="98"/>
      <c r="AF271" s="98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8">
        <f t="shared" si="122"/>
        <v>44422</v>
      </c>
      <c r="B272" s="15">
        <f t="shared" ca="1" si="131"/>
        <v>1098.609602</v>
      </c>
      <c r="C272" s="14">
        <f t="shared" si="123"/>
        <v>1000</v>
      </c>
      <c r="D272" s="13">
        <f ca="1">IF(A272&lt;$B$1,VLOOKUP(A272,[1]DI!$A$4:$B$15000,2,FALSE),0)</f>
        <v>0</v>
      </c>
      <c r="E272" s="14">
        <f t="shared" ca="1" si="132"/>
        <v>1</v>
      </c>
      <c r="F272" s="14">
        <f ca="1">(TRUNC(PRODUCT($E$12:$E271),16))</f>
        <v>1.0201163027995599</v>
      </c>
      <c r="G272" s="14">
        <f t="shared" si="133"/>
        <v>1</v>
      </c>
      <c r="H272" s="14">
        <f t="shared" ca="1" si="134"/>
        <v>1.0201163</v>
      </c>
      <c r="I272" s="13">
        <f t="shared" si="124"/>
        <v>0.11</v>
      </c>
      <c r="J272" s="29">
        <f t="shared" si="125"/>
        <v>44162</v>
      </c>
      <c r="K272" s="2">
        <f t="shared" si="126"/>
        <v>178</v>
      </c>
      <c r="L272" s="17">
        <f t="shared" si="127"/>
        <v>179</v>
      </c>
      <c r="M272" s="12">
        <f t="shared" si="118"/>
        <v>1.0769454439999999</v>
      </c>
      <c r="N272" s="12">
        <f t="shared" ca="1" si="119"/>
        <v>1.098609602</v>
      </c>
      <c r="O272" s="17">
        <f t="shared" si="128"/>
        <v>0</v>
      </c>
      <c r="P272" s="14">
        <f t="shared" ca="1" si="116"/>
        <v>98.609601999999995</v>
      </c>
      <c r="Q272" s="14">
        <f t="shared" si="117"/>
        <v>0</v>
      </c>
      <c r="R272" s="14">
        <f t="shared" si="115"/>
        <v>0</v>
      </c>
      <c r="S272" s="20">
        <f t="shared" si="120"/>
        <v>0</v>
      </c>
      <c r="T272" s="14">
        <f t="shared" si="121"/>
        <v>0</v>
      </c>
      <c r="U272" s="4" t="str">
        <f t="shared" si="129"/>
        <v>J=</v>
      </c>
      <c r="V272" s="29">
        <f t="shared" si="130"/>
        <v>45345</v>
      </c>
      <c r="W272" s="3"/>
      <c r="X272" s="3"/>
      <c r="Y272" s="109">
        <f>[2]Plan1!$A342</f>
        <v>47112</v>
      </c>
      <c r="Z272" s="109" t="str">
        <f>[2]Plan1!$C342</f>
        <v>Natal</v>
      </c>
      <c r="AA272" s="100"/>
      <c r="AB272" s="1"/>
      <c r="AD272" s="98"/>
      <c r="AE272" s="98"/>
      <c r="AF272" s="98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8">
        <f t="shared" si="122"/>
        <v>44423</v>
      </c>
      <c r="B273" s="15">
        <f t="shared" ca="1" si="131"/>
        <v>1098.609602</v>
      </c>
      <c r="C273" s="14">
        <f t="shared" si="123"/>
        <v>1000</v>
      </c>
      <c r="D273" s="13">
        <f ca="1">IF(A273&lt;$B$1,VLOOKUP(A273,[1]DI!$A$4:$B$15000,2,FALSE),0)</f>
        <v>0</v>
      </c>
      <c r="E273" s="14">
        <f t="shared" ca="1" si="132"/>
        <v>1</v>
      </c>
      <c r="F273" s="14">
        <f ca="1">(TRUNC(PRODUCT($E$12:$E272),16))</f>
        <v>1.0201163027995599</v>
      </c>
      <c r="G273" s="14">
        <f t="shared" si="133"/>
        <v>1</v>
      </c>
      <c r="H273" s="14">
        <f t="shared" ca="1" si="134"/>
        <v>1.0201163</v>
      </c>
      <c r="I273" s="13">
        <f t="shared" si="124"/>
        <v>0.11</v>
      </c>
      <c r="J273" s="29">
        <f t="shared" si="125"/>
        <v>44162</v>
      </c>
      <c r="K273" s="2">
        <f t="shared" si="126"/>
        <v>178</v>
      </c>
      <c r="L273" s="17">
        <f t="shared" si="127"/>
        <v>179</v>
      </c>
      <c r="M273" s="12">
        <f t="shared" si="118"/>
        <v>1.0769454439999999</v>
      </c>
      <c r="N273" s="12">
        <f t="shared" ca="1" si="119"/>
        <v>1.098609602</v>
      </c>
      <c r="O273" s="17">
        <f t="shared" si="128"/>
        <v>0</v>
      </c>
      <c r="P273" s="14">
        <f t="shared" ca="1" si="116"/>
        <v>98.609601999999995</v>
      </c>
      <c r="Q273" s="14">
        <f t="shared" si="117"/>
        <v>0</v>
      </c>
      <c r="R273" s="14">
        <f t="shared" si="115"/>
        <v>0</v>
      </c>
      <c r="S273" s="20">
        <f t="shared" si="120"/>
        <v>0</v>
      </c>
      <c r="T273" s="14">
        <f t="shared" si="121"/>
        <v>0</v>
      </c>
      <c r="U273" s="4" t="str">
        <f t="shared" si="129"/>
        <v>J=</v>
      </c>
      <c r="V273" s="29">
        <f t="shared" si="130"/>
        <v>45345</v>
      </c>
      <c r="W273" s="3"/>
      <c r="X273" s="3"/>
      <c r="Y273" s="109">
        <f>[2]Plan1!$A343</f>
        <v>47119</v>
      </c>
      <c r="Z273" s="109" t="str">
        <f>[2]Plan1!$C343</f>
        <v>Confraternização Universal</v>
      </c>
      <c r="AA273" s="100"/>
      <c r="AB273" s="1"/>
      <c r="AD273" s="98"/>
      <c r="AE273" s="98"/>
      <c r="AF273" s="98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8">
        <f t="shared" si="122"/>
        <v>44424</v>
      </c>
      <c r="B274" s="15">
        <f t="shared" ca="1" si="131"/>
        <v>1098.609602</v>
      </c>
      <c r="C274" s="14">
        <f t="shared" si="123"/>
        <v>1000</v>
      </c>
      <c r="D274" s="13">
        <f ca="1">IF(A274&lt;$B$1,VLOOKUP(A274,[1]DI!$A$4:$B$15000,2,FALSE),0)</f>
        <v>5.1499999999999997E-2</v>
      </c>
      <c r="E274" s="14">
        <f t="shared" ca="1" si="132"/>
        <v>1.0001993</v>
      </c>
      <c r="F274" s="14">
        <f ca="1">(TRUNC(PRODUCT($E$12:$E273),16))</f>
        <v>1.0201163027995599</v>
      </c>
      <c r="G274" s="14">
        <f t="shared" si="133"/>
        <v>1</v>
      </c>
      <c r="H274" s="14">
        <f t="shared" ca="1" si="134"/>
        <v>1.0201163</v>
      </c>
      <c r="I274" s="13">
        <f t="shared" si="124"/>
        <v>0.11</v>
      </c>
      <c r="J274" s="29">
        <f t="shared" si="125"/>
        <v>44162</v>
      </c>
      <c r="K274" s="2">
        <f t="shared" si="126"/>
        <v>179</v>
      </c>
      <c r="L274" s="17">
        <f t="shared" si="127"/>
        <v>179</v>
      </c>
      <c r="M274" s="12">
        <f t="shared" si="118"/>
        <v>1.0769454439999999</v>
      </c>
      <c r="N274" s="12">
        <f t="shared" ca="1" si="119"/>
        <v>1.098609602</v>
      </c>
      <c r="O274" s="17">
        <f t="shared" si="128"/>
        <v>0</v>
      </c>
      <c r="P274" s="14">
        <f t="shared" ca="1" si="116"/>
        <v>98.609601999999995</v>
      </c>
      <c r="Q274" s="14">
        <f t="shared" si="117"/>
        <v>0</v>
      </c>
      <c r="R274" s="14">
        <f t="shared" ref="R274:R337" si="135">IF(O274&gt;0,P274-Q274,R273)</f>
        <v>0</v>
      </c>
      <c r="S274" s="20">
        <f t="shared" si="120"/>
        <v>0</v>
      </c>
      <c r="T274" s="14">
        <f t="shared" si="121"/>
        <v>0</v>
      </c>
      <c r="U274" s="4" t="str">
        <f t="shared" si="129"/>
        <v>J=</v>
      </c>
      <c r="V274" s="29">
        <f t="shared" si="130"/>
        <v>45345</v>
      </c>
      <c r="W274" s="3"/>
      <c r="X274" s="3"/>
      <c r="Y274" s="109">
        <f>[2]Plan1!$A344</f>
        <v>47161</v>
      </c>
      <c r="Z274" s="109" t="str">
        <f>[2]Plan1!$C344</f>
        <v>Carnaval</v>
      </c>
      <c r="AA274" s="100"/>
      <c r="AB274" s="1"/>
      <c r="AD274" s="98"/>
      <c r="AE274" s="98"/>
      <c r="AF274" s="98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8">
        <f t="shared" si="122"/>
        <v>44425</v>
      </c>
      <c r="B275" s="15">
        <f t="shared" ca="1" si="131"/>
        <v>1099.2837039999999</v>
      </c>
      <c r="C275" s="14">
        <f t="shared" si="123"/>
        <v>1000</v>
      </c>
      <c r="D275" s="13">
        <f ca="1">IF(A275&lt;$B$1,VLOOKUP(A275,[1]DI!$A$4:$B$15000,2,FALSE),0)</f>
        <v>5.1499999999999997E-2</v>
      </c>
      <c r="E275" s="14">
        <f t="shared" ca="1" si="132"/>
        <v>1.0001993</v>
      </c>
      <c r="F275" s="14">
        <f ca="1">(TRUNC(PRODUCT($E$12:$E274),16))</f>
        <v>1.0203196119787099</v>
      </c>
      <c r="G275" s="14">
        <f t="shared" si="133"/>
        <v>1</v>
      </c>
      <c r="H275" s="14">
        <f t="shared" ca="1" si="134"/>
        <v>1.02031961</v>
      </c>
      <c r="I275" s="13">
        <f t="shared" si="124"/>
        <v>0.11</v>
      </c>
      <c r="J275" s="29">
        <f t="shared" si="125"/>
        <v>44162</v>
      </c>
      <c r="K275" s="2">
        <f t="shared" si="126"/>
        <v>180</v>
      </c>
      <c r="L275" s="17">
        <f t="shared" si="127"/>
        <v>180</v>
      </c>
      <c r="M275" s="12">
        <f t="shared" si="118"/>
        <v>1.0773915279999999</v>
      </c>
      <c r="N275" s="12">
        <f t="shared" ca="1" si="119"/>
        <v>1.0992837040000001</v>
      </c>
      <c r="O275" s="17">
        <f t="shared" si="128"/>
        <v>0</v>
      </c>
      <c r="P275" s="14">
        <f t="shared" ca="1" si="116"/>
        <v>99.283704</v>
      </c>
      <c r="Q275" s="14">
        <f t="shared" si="117"/>
        <v>0</v>
      </c>
      <c r="R275" s="14">
        <f t="shared" si="135"/>
        <v>0</v>
      </c>
      <c r="S275" s="20">
        <f t="shared" si="120"/>
        <v>0</v>
      </c>
      <c r="T275" s="14">
        <f t="shared" si="121"/>
        <v>0</v>
      </c>
      <c r="U275" s="4" t="str">
        <f t="shared" si="129"/>
        <v>J=</v>
      </c>
      <c r="V275" s="29">
        <f t="shared" si="130"/>
        <v>45345</v>
      </c>
      <c r="W275" s="3"/>
      <c r="X275" s="3"/>
      <c r="Y275" s="109">
        <f>[2]Plan1!$A345</f>
        <v>47162</v>
      </c>
      <c r="Z275" s="109" t="str">
        <f>[2]Plan1!$C345</f>
        <v>Carnaval</v>
      </c>
      <c r="AA275" s="100"/>
      <c r="AB275" s="1"/>
      <c r="AD275" s="98"/>
      <c r="AE275" s="98"/>
      <c r="AF275" s="98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8">
        <f t="shared" si="122"/>
        <v>44426</v>
      </c>
      <c r="B276" s="15">
        <f t="shared" ca="1" si="131"/>
        <v>1099.95822</v>
      </c>
      <c r="C276" s="14">
        <f t="shared" si="123"/>
        <v>1000</v>
      </c>
      <c r="D276" s="13">
        <f ca="1">IF(A276&lt;$B$1,VLOOKUP(A276,[1]DI!$A$4:$B$15000,2,FALSE),0)</f>
        <v>5.1499999999999997E-2</v>
      </c>
      <c r="E276" s="14">
        <f t="shared" ca="1" si="132"/>
        <v>1.0001993</v>
      </c>
      <c r="F276" s="14">
        <f ca="1">(TRUNC(PRODUCT($E$12:$E275),16))</f>
        <v>1.0205229616773801</v>
      </c>
      <c r="G276" s="14">
        <f t="shared" si="133"/>
        <v>1</v>
      </c>
      <c r="H276" s="14">
        <f t="shared" ca="1" si="134"/>
        <v>1.0205229600000001</v>
      </c>
      <c r="I276" s="13">
        <f t="shared" si="124"/>
        <v>0.11</v>
      </c>
      <c r="J276" s="29">
        <f t="shared" si="125"/>
        <v>44162</v>
      </c>
      <c r="K276" s="2">
        <f t="shared" si="126"/>
        <v>181</v>
      </c>
      <c r="L276" s="17">
        <f t="shared" si="127"/>
        <v>181</v>
      </c>
      <c r="M276" s="12">
        <f t="shared" si="118"/>
        <v>1.077837798</v>
      </c>
      <c r="N276" s="12">
        <f t="shared" ca="1" si="119"/>
        <v>1.09995822</v>
      </c>
      <c r="O276" s="17">
        <f t="shared" si="128"/>
        <v>0</v>
      </c>
      <c r="P276" s="14">
        <f t="shared" ca="1" si="116"/>
        <v>99.958219999999997</v>
      </c>
      <c r="Q276" s="14">
        <f t="shared" si="117"/>
        <v>0</v>
      </c>
      <c r="R276" s="14">
        <f t="shared" si="135"/>
        <v>0</v>
      </c>
      <c r="S276" s="20">
        <f t="shared" si="120"/>
        <v>0</v>
      </c>
      <c r="T276" s="14">
        <f t="shared" si="121"/>
        <v>0</v>
      </c>
      <c r="U276" s="4" t="str">
        <f t="shared" si="129"/>
        <v>J=</v>
      </c>
      <c r="V276" s="29">
        <f t="shared" si="130"/>
        <v>45345</v>
      </c>
      <c r="W276" s="3"/>
      <c r="X276" s="3"/>
      <c r="Y276" s="109">
        <f>[2]Plan1!$A346</f>
        <v>47207</v>
      </c>
      <c r="Z276" s="109" t="str">
        <f>[2]Plan1!$C346</f>
        <v>Paixão de Cristo</v>
      </c>
      <c r="AA276" s="100"/>
      <c r="AB276" s="1"/>
      <c r="AD276" s="98"/>
      <c r="AE276" s="98"/>
      <c r="AF276" s="98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8">
        <f t="shared" si="122"/>
        <v>44427</v>
      </c>
      <c r="B277" s="15">
        <f t="shared" ca="1" si="131"/>
        <v>1100.633149</v>
      </c>
      <c r="C277" s="14">
        <f t="shared" si="123"/>
        <v>1000</v>
      </c>
      <c r="D277" s="13">
        <f ca="1">IF(A277&lt;$B$1,VLOOKUP(A277,[1]DI!$A$4:$B$15000,2,FALSE),0)</f>
        <v>5.1499999999999997E-2</v>
      </c>
      <c r="E277" s="14">
        <f t="shared" ca="1" si="132"/>
        <v>1.0001993</v>
      </c>
      <c r="F277" s="14">
        <f ca="1">(TRUNC(PRODUCT($E$12:$E276),16))</f>
        <v>1.02072635190364</v>
      </c>
      <c r="G277" s="14">
        <f t="shared" si="133"/>
        <v>1</v>
      </c>
      <c r="H277" s="14">
        <f t="shared" ca="1" si="134"/>
        <v>1.0207263499999999</v>
      </c>
      <c r="I277" s="13">
        <f t="shared" si="124"/>
        <v>0.11</v>
      </c>
      <c r="J277" s="29">
        <f t="shared" si="125"/>
        <v>44162</v>
      </c>
      <c r="K277" s="2">
        <f t="shared" si="126"/>
        <v>182</v>
      </c>
      <c r="L277" s="17">
        <f t="shared" si="127"/>
        <v>182</v>
      </c>
      <c r="M277" s="12">
        <f t="shared" si="118"/>
        <v>1.078284252</v>
      </c>
      <c r="N277" s="12">
        <f t="shared" ca="1" si="119"/>
        <v>1.1006331490000001</v>
      </c>
      <c r="O277" s="17">
        <f t="shared" si="128"/>
        <v>0</v>
      </c>
      <c r="P277" s="14">
        <f t="shared" ca="1" si="116"/>
        <v>100.633149</v>
      </c>
      <c r="Q277" s="14">
        <f t="shared" si="117"/>
        <v>0</v>
      </c>
      <c r="R277" s="14">
        <f t="shared" si="135"/>
        <v>0</v>
      </c>
      <c r="S277" s="20">
        <f t="shared" si="120"/>
        <v>0</v>
      </c>
      <c r="T277" s="14">
        <f t="shared" si="121"/>
        <v>0</v>
      </c>
      <c r="U277" s="4" t="str">
        <f t="shared" si="129"/>
        <v>J=</v>
      </c>
      <c r="V277" s="29">
        <f t="shared" si="130"/>
        <v>45345</v>
      </c>
      <c r="W277" s="3"/>
      <c r="X277" s="3"/>
      <c r="Y277" s="109">
        <f>[2]Plan1!$A347</f>
        <v>47229</v>
      </c>
      <c r="Z277" s="109" t="str">
        <f>[2]Plan1!$C347</f>
        <v>Tiradentes</v>
      </c>
      <c r="AA277" s="100"/>
      <c r="AB277" s="1"/>
      <c r="AD277" s="98"/>
      <c r="AE277" s="98"/>
      <c r="AF277" s="98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8">
        <f t="shared" si="122"/>
        <v>44428</v>
      </c>
      <c r="B278" s="15">
        <f t="shared" ca="1" si="131"/>
        <v>1101.308491</v>
      </c>
      <c r="C278" s="14">
        <f t="shared" si="123"/>
        <v>1000</v>
      </c>
      <c r="D278" s="13">
        <f ca="1">IF(A278&lt;$B$1,VLOOKUP(A278,[1]DI!$A$4:$B$15000,2,FALSE),0)</f>
        <v>5.1499999999999997E-2</v>
      </c>
      <c r="E278" s="14">
        <f t="shared" ca="1" si="132"/>
        <v>1.0001993</v>
      </c>
      <c r="F278" s="14">
        <f ca="1">(TRUNC(PRODUCT($E$12:$E277),16))</f>
        <v>1.0209297826655701</v>
      </c>
      <c r="G278" s="14">
        <f t="shared" si="133"/>
        <v>1</v>
      </c>
      <c r="H278" s="14">
        <f t="shared" ca="1" si="134"/>
        <v>1.0209297799999999</v>
      </c>
      <c r="I278" s="13">
        <f t="shared" si="124"/>
        <v>0.11</v>
      </c>
      <c r="J278" s="29">
        <f t="shared" si="125"/>
        <v>44162</v>
      </c>
      <c r="K278" s="2">
        <f t="shared" si="126"/>
        <v>183</v>
      </c>
      <c r="L278" s="17">
        <f t="shared" si="127"/>
        <v>183</v>
      </c>
      <c r="M278" s="12">
        <f t="shared" si="118"/>
        <v>1.078730891</v>
      </c>
      <c r="N278" s="12">
        <f t="shared" ca="1" si="119"/>
        <v>1.1013084909999999</v>
      </c>
      <c r="O278" s="17">
        <f t="shared" si="128"/>
        <v>0</v>
      </c>
      <c r="P278" s="14">
        <f t="shared" ca="1" si="116"/>
        <v>101.308491</v>
      </c>
      <c r="Q278" s="14">
        <f t="shared" si="117"/>
        <v>0</v>
      </c>
      <c r="R278" s="14">
        <f t="shared" si="135"/>
        <v>0</v>
      </c>
      <c r="S278" s="20">
        <f t="shared" si="120"/>
        <v>0</v>
      </c>
      <c r="T278" s="14">
        <f t="shared" si="121"/>
        <v>0</v>
      </c>
      <c r="U278" s="4" t="str">
        <f t="shared" si="129"/>
        <v>J=</v>
      </c>
      <c r="V278" s="29">
        <f t="shared" si="130"/>
        <v>45345</v>
      </c>
      <c r="W278" s="3"/>
      <c r="X278" s="3"/>
      <c r="Y278" s="109">
        <f>[2]Plan1!$A348</f>
        <v>47239</v>
      </c>
      <c r="Z278" s="109" t="str">
        <f>[2]Plan1!$C348</f>
        <v>Dia do Trabalho</v>
      </c>
      <c r="AA278" s="100"/>
      <c r="AB278" s="1"/>
      <c r="AD278" s="98"/>
      <c r="AE278" s="98"/>
      <c r="AF278" s="98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8">
        <f t="shared" si="122"/>
        <v>44429</v>
      </c>
      <c r="B279" s="15">
        <f t="shared" ca="1" si="131"/>
        <v>1101.9842470000001</v>
      </c>
      <c r="C279" s="14">
        <f t="shared" si="123"/>
        <v>1000</v>
      </c>
      <c r="D279" s="13">
        <f ca="1">IF(A279&lt;$B$1,VLOOKUP(A279,[1]DI!$A$4:$B$15000,2,FALSE),0)</f>
        <v>0</v>
      </c>
      <c r="E279" s="14">
        <f t="shared" ca="1" si="132"/>
        <v>1</v>
      </c>
      <c r="F279" s="14">
        <f ca="1">(TRUNC(PRODUCT($E$12:$E278),16))</f>
        <v>1.0211332539712601</v>
      </c>
      <c r="G279" s="14">
        <f t="shared" si="133"/>
        <v>1</v>
      </c>
      <c r="H279" s="14">
        <f t="shared" ca="1" si="134"/>
        <v>1.0211332500000001</v>
      </c>
      <c r="I279" s="13">
        <f t="shared" si="124"/>
        <v>0.11</v>
      </c>
      <c r="J279" s="29">
        <f t="shared" si="125"/>
        <v>44162</v>
      </c>
      <c r="K279" s="2">
        <f t="shared" si="126"/>
        <v>183</v>
      </c>
      <c r="L279" s="17">
        <f t="shared" si="127"/>
        <v>184</v>
      </c>
      <c r="M279" s="12">
        <f t="shared" si="118"/>
        <v>1.0791777149999999</v>
      </c>
      <c r="N279" s="12">
        <f t="shared" ca="1" si="119"/>
        <v>1.1019842470000001</v>
      </c>
      <c r="O279" s="17">
        <f t="shared" si="128"/>
        <v>0</v>
      </c>
      <c r="P279" s="14">
        <f t="shared" ca="1" si="116"/>
        <v>101.984247</v>
      </c>
      <c r="Q279" s="14">
        <f t="shared" si="117"/>
        <v>0</v>
      </c>
      <c r="R279" s="14">
        <f t="shared" si="135"/>
        <v>0</v>
      </c>
      <c r="S279" s="20">
        <f t="shared" si="120"/>
        <v>0</v>
      </c>
      <c r="T279" s="14">
        <f t="shared" si="121"/>
        <v>0</v>
      </c>
      <c r="U279" s="4" t="str">
        <f t="shared" si="129"/>
        <v>J=</v>
      </c>
      <c r="V279" s="29">
        <f t="shared" si="130"/>
        <v>45345</v>
      </c>
      <c r="W279" s="3"/>
      <c r="X279" s="3"/>
      <c r="Y279" s="109">
        <f>[2]Plan1!$A349</f>
        <v>47269</v>
      </c>
      <c r="Z279" s="109" t="str">
        <f>[2]Plan1!$C349</f>
        <v>Corpus Christi</v>
      </c>
      <c r="AA279" s="100"/>
      <c r="AB279" s="1"/>
      <c r="AD279" s="98"/>
      <c r="AE279" s="98"/>
      <c r="AF279" s="98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8">
        <f t="shared" si="122"/>
        <v>44430</v>
      </c>
      <c r="B280" s="15">
        <f t="shared" ca="1" si="131"/>
        <v>1101.9842470000001</v>
      </c>
      <c r="C280" s="14">
        <f t="shared" si="123"/>
        <v>1000</v>
      </c>
      <c r="D280" s="13">
        <f ca="1">IF(A280&lt;$B$1,VLOOKUP(A280,[1]DI!$A$4:$B$15000,2,FALSE),0)</f>
        <v>0</v>
      </c>
      <c r="E280" s="14">
        <f t="shared" ca="1" si="132"/>
        <v>1</v>
      </c>
      <c r="F280" s="14">
        <f ca="1">(TRUNC(PRODUCT($E$12:$E279),16))</f>
        <v>1.0211332539712601</v>
      </c>
      <c r="G280" s="14">
        <f t="shared" si="133"/>
        <v>1</v>
      </c>
      <c r="H280" s="14">
        <f t="shared" ca="1" si="134"/>
        <v>1.0211332500000001</v>
      </c>
      <c r="I280" s="13">
        <f t="shared" si="124"/>
        <v>0.11</v>
      </c>
      <c r="J280" s="29">
        <f t="shared" si="125"/>
        <v>44162</v>
      </c>
      <c r="K280" s="2">
        <f t="shared" si="126"/>
        <v>183</v>
      </c>
      <c r="L280" s="17">
        <f t="shared" si="127"/>
        <v>184</v>
      </c>
      <c r="M280" s="12">
        <f t="shared" si="118"/>
        <v>1.0791777149999999</v>
      </c>
      <c r="N280" s="12">
        <f t="shared" ca="1" si="119"/>
        <v>1.1019842470000001</v>
      </c>
      <c r="O280" s="17">
        <f t="shared" si="128"/>
        <v>0</v>
      </c>
      <c r="P280" s="14">
        <f t="shared" ca="1" si="116"/>
        <v>101.984247</v>
      </c>
      <c r="Q280" s="14">
        <f t="shared" si="117"/>
        <v>0</v>
      </c>
      <c r="R280" s="14">
        <f t="shared" si="135"/>
        <v>0</v>
      </c>
      <c r="S280" s="20">
        <f t="shared" si="120"/>
        <v>0</v>
      </c>
      <c r="T280" s="14">
        <f t="shared" si="121"/>
        <v>0</v>
      </c>
      <c r="U280" s="4" t="str">
        <f t="shared" si="129"/>
        <v>J=</v>
      </c>
      <c r="V280" s="29">
        <f t="shared" si="130"/>
        <v>45345</v>
      </c>
      <c r="W280" s="3"/>
      <c r="X280" s="3"/>
      <c r="Y280" s="109">
        <f>[2]Plan1!$A350</f>
        <v>47368</v>
      </c>
      <c r="Z280" s="109" t="str">
        <f>[2]Plan1!$C350</f>
        <v>Independência do Brasil</v>
      </c>
      <c r="AA280" s="100"/>
      <c r="AB280" s="1"/>
      <c r="AD280" s="98"/>
      <c r="AE280" s="98"/>
      <c r="AF280" s="98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8">
        <f t="shared" si="122"/>
        <v>44431</v>
      </c>
      <c r="B281" s="15">
        <f t="shared" ca="1" si="131"/>
        <v>1101.9842470000001</v>
      </c>
      <c r="C281" s="14">
        <f t="shared" si="123"/>
        <v>1000</v>
      </c>
      <c r="D281" s="13">
        <f ca="1">IF(A281&lt;$B$1,VLOOKUP(A281,[1]DI!$A$4:$B$15000,2,FALSE),0)</f>
        <v>5.1499999999999997E-2</v>
      </c>
      <c r="E281" s="14">
        <f t="shared" ca="1" si="132"/>
        <v>1.0001993</v>
      </c>
      <c r="F281" s="14">
        <f ca="1">(TRUNC(PRODUCT($E$12:$E280),16))</f>
        <v>1.0211332539712601</v>
      </c>
      <c r="G281" s="14">
        <f t="shared" si="133"/>
        <v>1</v>
      </c>
      <c r="H281" s="14">
        <f t="shared" ca="1" si="134"/>
        <v>1.0211332500000001</v>
      </c>
      <c r="I281" s="13">
        <f t="shared" si="124"/>
        <v>0.11</v>
      </c>
      <c r="J281" s="29">
        <f t="shared" si="125"/>
        <v>44162</v>
      </c>
      <c r="K281" s="2">
        <f t="shared" si="126"/>
        <v>184</v>
      </c>
      <c r="L281" s="17">
        <f t="shared" si="127"/>
        <v>184</v>
      </c>
      <c r="M281" s="12">
        <f t="shared" si="118"/>
        <v>1.0791777149999999</v>
      </c>
      <c r="N281" s="12">
        <f t="shared" ca="1" si="119"/>
        <v>1.1019842470000001</v>
      </c>
      <c r="O281" s="17">
        <f t="shared" si="128"/>
        <v>0</v>
      </c>
      <c r="P281" s="14">
        <f t="shared" ca="1" si="116"/>
        <v>101.984247</v>
      </c>
      <c r="Q281" s="14">
        <f t="shared" si="117"/>
        <v>0</v>
      </c>
      <c r="R281" s="14">
        <f t="shared" si="135"/>
        <v>0</v>
      </c>
      <c r="S281" s="20">
        <f t="shared" si="120"/>
        <v>0</v>
      </c>
      <c r="T281" s="14">
        <f t="shared" si="121"/>
        <v>0</v>
      </c>
      <c r="U281" s="4" t="str">
        <f t="shared" si="129"/>
        <v>J=</v>
      </c>
      <c r="V281" s="29">
        <f t="shared" si="130"/>
        <v>45345</v>
      </c>
      <c r="W281" s="3"/>
      <c r="X281" s="3"/>
      <c r="Y281" s="109">
        <f>[2]Plan1!$A351</f>
        <v>47403</v>
      </c>
      <c r="Z281" s="109" t="str">
        <f>[2]Plan1!$C351</f>
        <v>Nossa Sr.a Aparecida - Padroeira do Brasil</v>
      </c>
      <c r="AA281" s="100"/>
      <c r="AB281" s="1"/>
      <c r="AD281" s="98"/>
      <c r="AE281" s="98"/>
      <c r="AF281" s="98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8">
        <f t="shared" si="122"/>
        <v>44432</v>
      </c>
      <c r="B282" s="15">
        <f t="shared" ca="1" si="131"/>
        <v>1102.6604279999999</v>
      </c>
      <c r="C282" s="14">
        <f t="shared" si="123"/>
        <v>1000</v>
      </c>
      <c r="D282" s="13">
        <f ca="1">IF(A282&lt;$B$1,VLOOKUP(A282,[1]DI!$A$4:$B$15000,2,FALSE),0)</f>
        <v>5.1499999999999997E-2</v>
      </c>
      <c r="E282" s="14">
        <f t="shared" ca="1" si="132"/>
        <v>1.0001993</v>
      </c>
      <c r="F282" s="14">
        <f ca="1">(TRUNC(PRODUCT($E$12:$E281),16))</f>
        <v>1.02133676582877</v>
      </c>
      <c r="G282" s="14">
        <f t="shared" si="133"/>
        <v>1</v>
      </c>
      <c r="H282" s="14">
        <f t="shared" ca="1" si="134"/>
        <v>1.02133677</v>
      </c>
      <c r="I282" s="13">
        <f t="shared" si="124"/>
        <v>0.11</v>
      </c>
      <c r="J282" s="29">
        <f t="shared" si="125"/>
        <v>44162</v>
      </c>
      <c r="K282" s="2">
        <f t="shared" si="126"/>
        <v>185</v>
      </c>
      <c r="L282" s="17">
        <f t="shared" si="127"/>
        <v>185</v>
      </c>
      <c r="M282" s="12">
        <f t="shared" si="118"/>
        <v>1.0796247240000001</v>
      </c>
      <c r="N282" s="12">
        <f t="shared" ca="1" si="119"/>
        <v>1.1026604280000001</v>
      </c>
      <c r="O282" s="17">
        <f t="shared" si="128"/>
        <v>0</v>
      </c>
      <c r="P282" s="14">
        <f t="shared" ca="1" si="116"/>
        <v>102.660428</v>
      </c>
      <c r="Q282" s="14">
        <f t="shared" si="117"/>
        <v>0</v>
      </c>
      <c r="R282" s="14">
        <f t="shared" si="135"/>
        <v>0</v>
      </c>
      <c r="S282" s="20">
        <f t="shared" si="120"/>
        <v>0</v>
      </c>
      <c r="T282" s="14">
        <f t="shared" si="121"/>
        <v>0</v>
      </c>
      <c r="U282" s="4" t="str">
        <f t="shared" si="129"/>
        <v>J=</v>
      </c>
      <c r="V282" s="29">
        <f t="shared" si="130"/>
        <v>45345</v>
      </c>
      <c r="W282" s="3"/>
      <c r="X282" s="3"/>
      <c r="Y282" s="109">
        <f>[2]Plan1!$A352</f>
        <v>47424</v>
      </c>
      <c r="Z282" s="109" t="str">
        <f>[2]Plan1!$C352</f>
        <v>Finados</v>
      </c>
      <c r="AA282" s="100"/>
      <c r="AB282" s="1"/>
      <c r="AC282" s="3"/>
      <c r="AD282" s="98"/>
      <c r="AE282" s="98"/>
      <c r="AF282" s="98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8">
        <f t="shared" si="122"/>
        <v>44433</v>
      </c>
      <c r="B283" s="15">
        <f t="shared" ca="1" si="131"/>
        <v>1103.337014</v>
      </c>
      <c r="C283" s="14">
        <f t="shared" si="123"/>
        <v>1000</v>
      </c>
      <c r="D283" s="13">
        <f ca="1">IF(A283&lt;$B$1,VLOOKUP(A283,[1]DI!$A$4:$B$15000,2,FALSE),0)</f>
        <v>5.1499999999999997E-2</v>
      </c>
      <c r="E283" s="14">
        <f t="shared" ca="1" si="132"/>
        <v>1.0001993</v>
      </c>
      <c r="F283" s="14">
        <f ca="1">(TRUNC(PRODUCT($E$12:$E282),16))</f>
        <v>1.0215403182462</v>
      </c>
      <c r="G283" s="14">
        <f t="shared" si="133"/>
        <v>1</v>
      </c>
      <c r="H283" s="14">
        <f t="shared" ca="1" si="134"/>
        <v>1.0215403199999999</v>
      </c>
      <c r="I283" s="13">
        <f t="shared" si="124"/>
        <v>0.11</v>
      </c>
      <c r="J283" s="29">
        <f t="shared" si="125"/>
        <v>44162</v>
      </c>
      <c r="K283" s="2">
        <f t="shared" si="126"/>
        <v>186</v>
      </c>
      <c r="L283" s="17">
        <f t="shared" si="127"/>
        <v>186</v>
      </c>
      <c r="M283" s="12">
        <f t="shared" si="118"/>
        <v>1.0800719190000001</v>
      </c>
      <c r="N283" s="12">
        <f t="shared" ca="1" si="119"/>
        <v>1.1033370140000001</v>
      </c>
      <c r="O283" s="17">
        <f t="shared" si="128"/>
        <v>0</v>
      </c>
      <c r="P283" s="14">
        <f t="shared" ca="1" si="116"/>
        <v>103.337014</v>
      </c>
      <c r="Q283" s="14">
        <f t="shared" si="117"/>
        <v>0</v>
      </c>
      <c r="R283" s="14">
        <f t="shared" si="135"/>
        <v>0</v>
      </c>
      <c r="S283" s="20">
        <f t="shared" si="120"/>
        <v>0</v>
      </c>
      <c r="T283" s="14">
        <f t="shared" si="121"/>
        <v>0</v>
      </c>
      <c r="U283" s="4" t="str">
        <f t="shared" si="129"/>
        <v>J=</v>
      </c>
      <c r="V283" s="29">
        <f t="shared" si="130"/>
        <v>45345</v>
      </c>
      <c r="W283" s="3"/>
      <c r="X283" s="3"/>
      <c r="Y283" s="109">
        <f>[2]Plan1!$A353</f>
        <v>47437</v>
      </c>
      <c r="Z283" s="109" t="str">
        <f>[2]Plan1!$C353</f>
        <v>Proclamação da República</v>
      </c>
      <c r="AA283" s="100"/>
      <c r="AB283" s="1"/>
      <c r="AC283" s="3"/>
      <c r="AD283" s="98"/>
      <c r="AE283" s="98"/>
      <c r="AF283" s="98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8">
        <f t="shared" si="122"/>
        <v>44434</v>
      </c>
      <c r="B284" s="15">
        <f t="shared" ca="1" si="131"/>
        <v>1104.0140120000001</v>
      </c>
      <c r="C284" s="14">
        <f t="shared" si="123"/>
        <v>1000</v>
      </c>
      <c r="D284" s="13">
        <f ca="1">IF(A284&lt;$B$1,VLOOKUP(A284,[1]DI!$A$4:$B$15000,2,FALSE),0)</f>
        <v>5.1499999999999997E-2</v>
      </c>
      <c r="E284" s="14">
        <f t="shared" ca="1" si="132"/>
        <v>1.0001993</v>
      </c>
      <c r="F284" s="14">
        <f ca="1">(TRUNC(PRODUCT($E$12:$E283),16))</f>
        <v>1.02174391123163</v>
      </c>
      <c r="G284" s="14">
        <f t="shared" si="133"/>
        <v>1</v>
      </c>
      <c r="H284" s="14">
        <f t="shared" ca="1" si="134"/>
        <v>1.0217439100000001</v>
      </c>
      <c r="I284" s="13">
        <f t="shared" si="124"/>
        <v>0.11</v>
      </c>
      <c r="J284" s="29">
        <f t="shared" si="125"/>
        <v>44162</v>
      </c>
      <c r="K284" s="2">
        <f t="shared" si="126"/>
        <v>187</v>
      </c>
      <c r="L284" s="17">
        <f t="shared" si="127"/>
        <v>187</v>
      </c>
      <c r="M284" s="12">
        <f t="shared" si="118"/>
        <v>1.080519298</v>
      </c>
      <c r="N284" s="12">
        <f t="shared" ca="1" si="119"/>
        <v>1.1040140119999999</v>
      </c>
      <c r="O284" s="17">
        <f t="shared" si="128"/>
        <v>0</v>
      </c>
      <c r="P284" s="14">
        <f t="shared" ca="1" si="116"/>
        <v>104.01401199999999</v>
      </c>
      <c r="Q284" s="14">
        <f t="shared" si="117"/>
        <v>0</v>
      </c>
      <c r="R284" s="14">
        <f t="shared" si="135"/>
        <v>0</v>
      </c>
      <c r="S284" s="20">
        <f t="shared" si="120"/>
        <v>0</v>
      </c>
      <c r="T284" s="14">
        <f t="shared" si="121"/>
        <v>0</v>
      </c>
      <c r="U284" s="4" t="str">
        <f t="shared" si="129"/>
        <v>J=</v>
      </c>
      <c r="V284" s="29">
        <f t="shared" si="130"/>
        <v>45345</v>
      </c>
      <c r="W284" s="3"/>
      <c r="X284" s="3"/>
      <c r="Y284" s="109">
        <f>[2]Plan1!$A354</f>
        <v>47442</v>
      </c>
      <c r="Z284" s="109" t="str">
        <f>[2]Plan1!$C354</f>
        <v>Dia Nacional de Zumbi e da Consciência Negra</v>
      </c>
      <c r="AA284" s="100"/>
      <c r="AB284" s="1"/>
      <c r="AC284" s="3"/>
      <c r="AD284" s="98"/>
      <c r="AE284" s="98"/>
      <c r="AF284" s="98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8">
        <f t="shared" si="122"/>
        <v>44435</v>
      </c>
      <c r="B285" s="15">
        <f t="shared" ca="1" si="131"/>
        <v>1104.6914260000001</v>
      </c>
      <c r="C285" s="14">
        <f t="shared" si="123"/>
        <v>1000</v>
      </c>
      <c r="D285" s="13">
        <f ca="1">IF(A285&lt;$B$1,VLOOKUP(A285,[1]DI!$A$4:$B$15000,2,FALSE),0)</f>
        <v>5.1499999999999997E-2</v>
      </c>
      <c r="E285" s="14">
        <f t="shared" ca="1" si="132"/>
        <v>1.0001993</v>
      </c>
      <c r="F285" s="14">
        <f ca="1">(TRUNC(PRODUCT($E$12:$E284),16))</f>
        <v>1.0219475447931401</v>
      </c>
      <c r="G285" s="14">
        <f t="shared" si="133"/>
        <v>1</v>
      </c>
      <c r="H285" s="14">
        <f t="shared" ca="1" si="134"/>
        <v>1.02194754</v>
      </c>
      <c r="I285" s="13">
        <f t="shared" si="124"/>
        <v>0.11</v>
      </c>
      <c r="J285" s="29">
        <f t="shared" si="125"/>
        <v>44162</v>
      </c>
      <c r="K285" s="2">
        <f t="shared" si="126"/>
        <v>188</v>
      </c>
      <c r="L285" s="17">
        <f t="shared" si="127"/>
        <v>188</v>
      </c>
      <c r="M285" s="12">
        <f t="shared" si="118"/>
        <v>1.080966863</v>
      </c>
      <c r="N285" s="12">
        <f t="shared" ca="1" si="119"/>
        <v>1.104691426</v>
      </c>
      <c r="O285" s="17">
        <f t="shared" si="128"/>
        <v>0</v>
      </c>
      <c r="P285" s="14">
        <f t="shared" ca="1" si="116"/>
        <v>104.69142600000001</v>
      </c>
      <c r="Q285" s="14">
        <f t="shared" si="117"/>
        <v>0</v>
      </c>
      <c r="R285" s="14">
        <f t="shared" si="135"/>
        <v>0</v>
      </c>
      <c r="S285" s="20">
        <f t="shared" si="120"/>
        <v>0</v>
      </c>
      <c r="T285" s="14">
        <f t="shared" si="121"/>
        <v>0</v>
      </c>
      <c r="U285" s="4" t="str">
        <f t="shared" si="129"/>
        <v>J=</v>
      </c>
      <c r="V285" s="29">
        <f t="shared" si="130"/>
        <v>45345</v>
      </c>
      <c r="W285" s="3"/>
      <c r="X285" s="3"/>
      <c r="Y285" s="109">
        <f>[2]Plan1!$A355</f>
        <v>47477</v>
      </c>
      <c r="Z285" s="109" t="str">
        <f>[2]Plan1!$C355</f>
        <v>Natal</v>
      </c>
      <c r="AA285" s="100"/>
      <c r="AB285" s="1"/>
      <c r="AC285" s="3"/>
      <c r="AD285" s="98"/>
      <c r="AE285" s="98"/>
      <c r="AF285" s="98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8">
        <f t="shared" si="122"/>
        <v>44436</v>
      </c>
      <c r="B286" s="15">
        <f t="shared" ca="1" si="131"/>
        <v>1105.369267</v>
      </c>
      <c r="C286" s="14">
        <f t="shared" si="123"/>
        <v>1000</v>
      </c>
      <c r="D286" s="13">
        <f ca="1">IF(A286&lt;$B$1,VLOOKUP(A286,[1]DI!$A$4:$B$15000,2,FALSE),0)</f>
        <v>0</v>
      </c>
      <c r="E286" s="14">
        <f t="shared" ca="1" si="132"/>
        <v>1</v>
      </c>
      <c r="F286" s="14">
        <f ca="1">(TRUNC(PRODUCT($E$12:$E285),16))</f>
        <v>1.02215121893882</v>
      </c>
      <c r="G286" s="14">
        <f t="shared" si="133"/>
        <v>1</v>
      </c>
      <c r="H286" s="14">
        <f t="shared" ca="1" si="134"/>
        <v>1.02215122</v>
      </c>
      <c r="I286" s="13">
        <f t="shared" si="124"/>
        <v>0.11</v>
      </c>
      <c r="J286" s="29">
        <f t="shared" si="125"/>
        <v>44162</v>
      </c>
      <c r="K286" s="2">
        <f t="shared" si="126"/>
        <v>188</v>
      </c>
      <c r="L286" s="17">
        <f t="shared" si="127"/>
        <v>189</v>
      </c>
      <c r="M286" s="12">
        <f t="shared" si="118"/>
        <v>1.0814146140000001</v>
      </c>
      <c r="N286" s="12">
        <f t="shared" ca="1" si="119"/>
        <v>1.1053692669999999</v>
      </c>
      <c r="O286" s="17">
        <f t="shared" si="128"/>
        <v>0</v>
      </c>
      <c r="P286" s="14">
        <f t="shared" ca="1" si="116"/>
        <v>105.36926699999999</v>
      </c>
      <c r="Q286" s="14">
        <f t="shared" si="117"/>
        <v>0</v>
      </c>
      <c r="R286" s="14">
        <f t="shared" si="135"/>
        <v>0</v>
      </c>
      <c r="S286" s="20">
        <f t="shared" si="120"/>
        <v>0</v>
      </c>
      <c r="T286" s="14">
        <f t="shared" si="121"/>
        <v>0</v>
      </c>
      <c r="U286" s="4" t="str">
        <f t="shared" si="129"/>
        <v>J=</v>
      </c>
      <c r="V286" s="29">
        <f t="shared" si="130"/>
        <v>45345</v>
      </c>
      <c r="W286" s="3"/>
      <c r="X286" s="3"/>
      <c r="Y286" s="109">
        <f>[2]Plan1!$A356</f>
        <v>47484</v>
      </c>
      <c r="Z286" s="109" t="str">
        <f>[2]Plan1!$C356</f>
        <v>Confraternização Universal</v>
      </c>
      <c r="AA286" s="100"/>
      <c r="AB286" s="1"/>
      <c r="AC286" s="3"/>
      <c r="AD286" s="98"/>
      <c r="AE286" s="98"/>
      <c r="AF286" s="98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8">
        <f t="shared" si="122"/>
        <v>44437</v>
      </c>
      <c r="B287" s="15">
        <f t="shared" ca="1" si="131"/>
        <v>1105.369267</v>
      </c>
      <c r="C287" s="14">
        <f t="shared" si="123"/>
        <v>1000</v>
      </c>
      <c r="D287" s="13">
        <f ca="1">IF(A287&lt;$B$1,VLOOKUP(A287,[1]DI!$A$4:$B$15000,2,FALSE),0)</f>
        <v>0</v>
      </c>
      <c r="E287" s="14">
        <f t="shared" ca="1" si="132"/>
        <v>1</v>
      </c>
      <c r="F287" s="14">
        <f ca="1">(TRUNC(PRODUCT($E$12:$E286),16))</f>
        <v>1.02215121893882</v>
      </c>
      <c r="G287" s="14">
        <f t="shared" si="133"/>
        <v>1</v>
      </c>
      <c r="H287" s="14">
        <f t="shared" ca="1" si="134"/>
        <v>1.02215122</v>
      </c>
      <c r="I287" s="13">
        <f t="shared" si="124"/>
        <v>0.11</v>
      </c>
      <c r="J287" s="29">
        <f t="shared" si="125"/>
        <v>44162</v>
      </c>
      <c r="K287" s="2">
        <f t="shared" si="126"/>
        <v>188</v>
      </c>
      <c r="L287" s="17">
        <f t="shared" si="127"/>
        <v>189</v>
      </c>
      <c r="M287" s="12">
        <f t="shared" si="118"/>
        <v>1.0814146140000001</v>
      </c>
      <c r="N287" s="12">
        <f t="shared" ca="1" si="119"/>
        <v>1.1053692669999999</v>
      </c>
      <c r="O287" s="17">
        <f t="shared" si="128"/>
        <v>0</v>
      </c>
      <c r="P287" s="14">
        <f t="shared" ca="1" si="116"/>
        <v>105.36926699999999</v>
      </c>
      <c r="Q287" s="14">
        <f t="shared" si="117"/>
        <v>0</v>
      </c>
      <c r="R287" s="14">
        <f t="shared" si="135"/>
        <v>0</v>
      </c>
      <c r="S287" s="20">
        <f t="shared" si="120"/>
        <v>0</v>
      </c>
      <c r="T287" s="14">
        <f t="shared" si="121"/>
        <v>0</v>
      </c>
      <c r="U287" s="4" t="str">
        <f t="shared" si="129"/>
        <v>J=</v>
      </c>
      <c r="V287" s="29">
        <f t="shared" si="130"/>
        <v>45345</v>
      </c>
      <c r="W287" s="3"/>
      <c r="X287" s="3"/>
      <c r="Y287" s="109">
        <f>[2]Plan1!$A357</f>
        <v>47546</v>
      </c>
      <c r="Z287" s="109" t="str">
        <f>[2]Plan1!$C357</f>
        <v>Carnaval</v>
      </c>
      <c r="AA287" s="100"/>
      <c r="AB287" s="1"/>
      <c r="AC287" s="3"/>
      <c r="AD287" s="98"/>
      <c r="AE287" s="98"/>
      <c r="AF287" s="98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8">
        <f t="shared" si="122"/>
        <v>44438</v>
      </c>
      <c r="B288" s="15">
        <f t="shared" ca="1" si="131"/>
        <v>1105.369267</v>
      </c>
      <c r="C288" s="14">
        <f t="shared" si="123"/>
        <v>1000</v>
      </c>
      <c r="D288" s="13">
        <f ca="1">IF(A288&lt;$B$1,VLOOKUP(A288,[1]DI!$A$4:$B$15000,2,FALSE),0)</f>
        <v>5.1499999999999997E-2</v>
      </c>
      <c r="E288" s="14">
        <f t="shared" ca="1" si="132"/>
        <v>1.0001993</v>
      </c>
      <c r="F288" s="14">
        <f ca="1">(TRUNC(PRODUCT($E$12:$E287),16))</f>
        <v>1.02215121893882</v>
      </c>
      <c r="G288" s="14">
        <f t="shared" si="133"/>
        <v>1</v>
      </c>
      <c r="H288" s="14">
        <f t="shared" ca="1" si="134"/>
        <v>1.02215122</v>
      </c>
      <c r="I288" s="13">
        <f t="shared" si="124"/>
        <v>0.11</v>
      </c>
      <c r="J288" s="29">
        <f t="shared" si="125"/>
        <v>44162</v>
      </c>
      <c r="K288" s="2">
        <f t="shared" si="126"/>
        <v>189</v>
      </c>
      <c r="L288" s="17">
        <f t="shared" si="127"/>
        <v>189</v>
      </c>
      <c r="M288" s="12">
        <f t="shared" si="118"/>
        <v>1.0814146140000001</v>
      </c>
      <c r="N288" s="12">
        <f t="shared" ca="1" si="119"/>
        <v>1.1053692669999999</v>
      </c>
      <c r="O288" s="17">
        <f t="shared" si="128"/>
        <v>0</v>
      </c>
      <c r="P288" s="14">
        <f t="shared" ca="1" si="116"/>
        <v>105.36926699999999</v>
      </c>
      <c r="Q288" s="14">
        <f t="shared" si="117"/>
        <v>0</v>
      </c>
      <c r="R288" s="14">
        <f t="shared" si="135"/>
        <v>0</v>
      </c>
      <c r="S288" s="20">
        <f t="shared" si="120"/>
        <v>0</v>
      </c>
      <c r="T288" s="14">
        <f t="shared" si="121"/>
        <v>0</v>
      </c>
      <c r="U288" s="4" t="str">
        <f t="shared" si="129"/>
        <v>J=</v>
      </c>
      <c r="V288" s="29">
        <f t="shared" si="130"/>
        <v>45345</v>
      </c>
      <c r="W288" s="3"/>
      <c r="X288" s="3"/>
      <c r="Y288" s="109">
        <f>[2]Plan1!$A358</f>
        <v>47547</v>
      </c>
      <c r="Z288" s="109" t="str">
        <f>[2]Plan1!$C358</f>
        <v>Carnaval</v>
      </c>
      <c r="AA288" s="100"/>
      <c r="AB288" s="1"/>
      <c r="AC288" s="3"/>
      <c r="AD288" s="98"/>
      <c r="AE288" s="98"/>
      <c r="AF288" s="98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8">
        <f t="shared" si="122"/>
        <v>44439</v>
      </c>
      <c r="B289" s="15">
        <f t="shared" ca="1" si="131"/>
        <v>1106.047511</v>
      </c>
      <c r="C289" s="14">
        <f t="shared" si="123"/>
        <v>1000</v>
      </c>
      <c r="D289" s="13">
        <f ca="1">IF(A289&lt;$B$1,VLOOKUP(A289,[1]DI!$A$4:$B$15000,2,FALSE),0)</f>
        <v>5.1499999999999997E-2</v>
      </c>
      <c r="E289" s="14">
        <f t="shared" ca="1" si="132"/>
        <v>1.0001993</v>
      </c>
      <c r="F289" s="14">
        <f ca="1">(TRUNC(PRODUCT($E$12:$E288),16))</f>
        <v>1.0223549336767499</v>
      </c>
      <c r="G289" s="14">
        <f t="shared" si="133"/>
        <v>1</v>
      </c>
      <c r="H289" s="14">
        <f t="shared" ca="1" si="134"/>
        <v>1.0223549300000001</v>
      </c>
      <c r="I289" s="13">
        <f t="shared" si="124"/>
        <v>0.11</v>
      </c>
      <c r="J289" s="29">
        <f t="shared" si="125"/>
        <v>44162</v>
      </c>
      <c r="K289" s="2">
        <f t="shared" si="126"/>
        <v>190</v>
      </c>
      <c r="L289" s="17">
        <f t="shared" si="127"/>
        <v>190</v>
      </c>
      <c r="M289" s="12">
        <f t="shared" si="118"/>
        <v>1.081862549</v>
      </c>
      <c r="N289" s="12">
        <f t="shared" ca="1" si="119"/>
        <v>1.1060475110000001</v>
      </c>
      <c r="O289" s="17">
        <f t="shared" si="128"/>
        <v>0</v>
      </c>
      <c r="P289" s="14">
        <f t="shared" ca="1" si="116"/>
        <v>106.047511</v>
      </c>
      <c r="Q289" s="14">
        <f t="shared" si="117"/>
        <v>0</v>
      </c>
      <c r="R289" s="14">
        <f t="shared" si="135"/>
        <v>0</v>
      </c>
      <c r="S289" s="20">
        <f t="shared" si="120"/>
        <v>0</v>
      </c>
      <c r="T289" s="14">
        <f t="shared" si="121"/>
        <v>0</v>
      </c>
      <c r="U289" s="4" t="str">
        <f t="shared" si="129"/>
        <v>J=</v>
      </c>
      <c r="V289" s="29">
        <f t="shared" si="130"/>
        <v>45345</v>
      </c>
      <c r="W289" s="3"/>
      <c r="X289" s="3"/>
      <c r="Y289" s="109">
        <f>[2]Plan1!$A359</f>
        <v>47592</v>
      </c>
      <c r="Z289" s="109" t="str">
        <f>[2]Plan1!$C359</f>
        <v>Paixão de Cristo</v>
      </c>
      <c r="AA289" s="100"/>
      <c r="AB289" s="1"/>
      <c r="AC289" s="3"/>
      <c r="AD289" s="98"/>
      <c r="AE289" s="98"/>
      <c r="AF289" s="98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8">
        <f t="shared" si="122"/>
        <v>44440</v>
      </c>
      <c r="B290" s="15">
        <f t="shared" ca="1" si="131"/>
        <v>1106.7261819999999</v>
      </c>
      <c r="C290" s="14">
        <f t="shared" si="123"/>
        <v>1000</v>
      </c>
      <c r="D290" s="13">
        <f ca="1">IF(A290&lt;$B$1,VLOOKUP(A290,[1]DI!$A$4:$B$15000,2,FALSE),0)</f>
        <v>5.1499999999999997E-2</v>
      </c>
      <c r="E290" s="14">
        <f t="shared" ca="1" si="132"/>
        <v>1.0001993</v>
      </c>
      <c r="F290" s="14">
        <f ca="1">(TRUNC(PRODUCT($E$12:$E289),16))</f>
        <v>1.02255868901503</v>
      </c>
      <c r="G290" s="14">
        <f t="shared" si="133"/>
        <v>1</v>
      </c>
      <c r="H290" s="14">
        <f t="shared" ca="1" si="134"/>
        <v>1.0225586900000001</v>
      </c>
      <c r="I290" s="13">
        <f t="shared" si="124"/>
        <v>0.11</v>
      </c>
      <c r="J290" s="29">
        <f t="shared" si="125"/>
        <v>44162</v>
      </c>
      <c r="K290" s="2">
        <f t="shared" si="126"/>
        <v>191</v>
      </c>
      <c r="L290" s="17">
        <f t="shared" si="127"/>
        <v>191</v>
      </c>
      <c r="M290" s="12">
        <f t="shared" si="118"/>
        <v>1.0823106709999999</v>
      </c>
      <c r="N290" s="12">
        <f t="shared" ca="1" si="119"/>
        <v>1.1067261820000001</v>
      </c>
      <c r="O290" s="17">
        <f t="shared" si="128"/>
        <v>0</v>
      </c>
      <c r="P290" s="14">
        <f t="shared" ca="1" si="116"/>
        <v>106.72618199999999</v>
      </c>
      <c r="Q290" s="14">
        <f t="shared" si="117"/>
        <v>0</v>
      </c>
      <c r="R290" s="14">
        <f t="shared" si="135"/>
        <v>0</v>
      </c>
      <c r="S290" s="20">
        <f t="shared" si="120"/>
        <v>0</v>
      </c>
      <c r="T290" s="14">
        <f t="shared" si="121"/>
        <v>0</v>
      </c>
      <c r="U290" s="4" t="str">
        <f t="shared" si="129"/>
        <v>J=</v>
      </c>
      <c r="V290" s="29">
        <f t="shared" si="130"/>
        <v>45345</v>
      </c>
      <c r="W290" s="3"/>
      <c r="X290" s="3"/>
      <c r="Y290" s="109">
        <f>[2]Plan1!$A360</f>
        <v>47594</v>
      </c>
      <c r="Z290" s="109" t="str">
        <f>[2]Plan1!$C360</f>
        <v>Tiradentes</v>
      </c>
      <c r="AA290" s="100"/>
      <c r="AB290" s="1"/>
      <c r="AC290" s="3"/>
      <c r="AD290" s="98"/>
      <c r="AE290" s="98"/>
      <c r="AF290" s="98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8">
        <f t="shared" si="122"/>
        <v>44441</v>
      </c>
      <c r="B291" s="15">
        <f t="shared" ca="1" si="131"/>
        <v>1107.405258</v>
      </c>
      <c r="C291" s="14">
        <f t="shared" si="123"/>
        <v>1000</v>
      </c>
      <c r="D291" s="13">
        <f ca="1">IF(A291&lt;$B$1,VLOOKUP(A291,[1]DI!$A$4:$B$15000,2,FALSE),0)</f>
        <v>5.1499999999999997E-2</v>
      </c>
      <c r="E291" s="14">
        <f t="shared" ca="1" si="132"/>
        <v>1.0001993</v>
      </c>
      <c r="F291" s="14">
        <f ca="1">(TRUNC(PRODUCT($E$12:$E290),16))</f>
        <v>1.02276248496175</v>
      </c>
      <c r="G291" s="14">
        <f t="shared" si="133"/>
        <v>1</v>
      </c>
      <c r="H291" s="14">
        <f t="shared" ca="1" si="134"/>
        <v>1.0227624799999999</v>
      </c>
      <c r="I291" s="13">
        <f t="shared" si="124"/>
        <v>0.11</v>
      </c>
      <c r="J291" s="29">
        <f t="shared" si="125"/>
        <v>44162</v>
      </c>
      <c r="K291" s="2">
        <f t="shared" si="126"/>
        <v>192</v>
      </c>
      <c r="L291" s="17">
        <f t="shared" si="127"/>
        <v>192</v>
      </c>
      <c r="M291" s="12">
        <f t="shared" si="118"/>
        <v>1.082758978</v>
      </c>
      <c r="N291" s="12">
        <f t="shared" ca="1" si="119"/>
        <v>1.107405258</v>
      </c>
      <c r="O291" s="17">
        <f t="shared" si="128"/>
        <v>0</v>
      </c>
      <c r="P291" s="14">
        <f t="shared" ca="1" si="116"/>
        <v>107.405258</v>
      </c>
      <c r="Q291" s="14">
        <f t="shared" si="117"/>
        <v>0</v>
      </c>
      <c r="R291" s="14">
        <f t="shared" si="135"/>
        <v>0</v>
      </c>
      <c r="S291" s="20">
        <f t="shared" si="120"/>
        <v>0</v>
      </c>
      <c r="T291" s="14">
        <f t="shared" si="121"/>
        <v>0</v>
      </c>
      <c r="U291" s="4" t="str">
        <f t="shared" si="129"/>
        <v>J=</v>
      </c>
      <c r="V291" s="29">
        <f t="shared" si="130"/>
        <v>45345</v>
      </c>
      <c r="W291" s="3"/>
      <c r="X291" s="3"/>
      <c r="Y291" s="109">
        <f>[2]Plan1!$A361</f>
        <v>47604</v>
      </c>
      <c r="Z291" s="109" t="str">
        <f>[2]Plan1!$C361</f>
        <v>Dia do Trabalho</v>
      </c>
      <c r="AA291" s="100"/>
      <c r="AB291" s="1"/>
      <c r="AC291" s="3"/>
      <c r="AD291" s="98"/>
      <c r="AE291" s="98"/>
      <c r="AF291" s="98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8">
        <f t="shared" si="122"/>
        <v>44442</v>
      </c>
      <c r="B292" s="15">
        <f t="shared" ca="1" si="131"/>
        <v>1108.0847590000001</v>
      </c>
      <c r="C292" s="14">
        <f t="shared" si="123"/>
        <v>1000</v>
      </c>
      <c r="D292" s="13">
        <f ca="1">IF(A292&lt;$B$1,VLOOKUP(A292,[1]DI!$A$4:$B$15000,2,FALSE),0)</f>
        <v>5.1499999999999997E-2</v>
      </c>
      <c r="E292" s="14">
        <f t="shared" ca="1" si="132"/>
        <v>1.0001993</v>
      </c>
      <c r="F292" s="14">
        <f ca="1">(TRUNC(PRODUCT($E$12:$E291),16))</f>
        <v>1.02296632152501</v>
      </c>
      <c r="G292" s="14">
        <f t="shared" si="133"/>
        <v>1</v>
      </c>
      <c r="H292" s="14">
        <f t="shared" ca="1" si="134"/>
        <v>1.0229663200000001</v>
      </c>
      <c r="I292" s="13">
        <f t="shared" si="124"/>
        <v>0.11</v>
      </c>
      <c r="J292" s="29">
        <f t="shared" si="125"/>
        <v>44162</v>
      </c>
      <c r="K292" s="2">
        <f t="shared" si="126"/>
        <v>193</v>
      </c>
      <c r="L292" s="17">
        <f t="shared" si="127"/>
        <v>193</v>
      </c>
      <c r="M292" s="12">
        <f t="shared" si="118"/>
        <v>1.0832074700000001</v>
      </c>
      <c r="N292" s="12">
        <f t="shared" ca="1" si="119"/>
        <v>1.108084759</v>
      </c>
      <c r="O292" s="17">
        <f t="shared" si="128"/>
        <v>0</v>
      </c>
      <c r="P292" s="14">
        <f t="shared" ca="1" si="116"/>
        <v>108.08475900000001</v>
      </c>
      <c r="Q292" s="14">
        <f t="shared" si="117"/>
        <v>0</v>
      </c>
      <c r="R292" s="14">
        <f t="shared" si="135"/>
        <v>0</v>
      </c>
      <c r="S292" s="20">
        <f t="shared" si="120"/>
        <v>0</v>
      </c>
      <c r="T292" s="14">
        <f t="shared" si="121"/>
        <v>0</v>
      </c>
      <c r="U292" s="4" t="str">
        <f t="shared" si="129"/>
        <v>J=</v>
      </c>
      <c r="V292" s="29">
        <f t="shared" si="130"/>
        <v>45345</v>
      </c>
      <c r="W292" s="3"/>
      <c r="X292" s="3"/>
      <c r="Y292" s="109">
        <f>[2]Plan1!$A362</f>
        <v>47654</v>
      </c>
      <c r="Z292" s="109" t="str">
        <f>[2]Plan1!$C362</f>
        <v>Corpus Christi</v>
      </c>
      <c r="AA292" s="100"/>
      <c r="AB292" s="1"/>
      <c r="AC292" s="3"/>
      <c r="AD292" s="98"/>
      <c r="AE292" s="98"/>
      <c r="AF292" s="98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8">
        <f t="shared" si="122"/>
        <v>44443</v>
      </c>
      <c r="B293" s="15">
        <f t="shared" ca="1" si="131"/>
        <v>1108.7646789999999</v>
      </c>
      <c r="C293" s="14">
        <f t="shared" si="123"/>
        <v>1000</v>
      </c>
      <c r="D293" s="13">
        <f ca="1">IF(A293&lt;$B$1,VLOOKUP(A293,[1]DI!$A$4:$B$15000,2,FALSE),0)</f>
        <v>0</v>
      </c>
      <c r="E293" s="14">
        <f t="shared" ca="1" si="132"/>
        <v>1</v>
      </c>
      <c r="F293" s="14">
        <f ca="1">(TRUNC(PRODUCT($E$12:$E292),16))</f>
        <v>1.0231701987128901</v>
      </c>
      <c r="G293" s="14">
        <f t="shared" si="133"/>
        <v>1</v>
      </c>
      <c r="H293" s="14">
        <f t="shared" ca="1" si="134"/>
        <v>1.0231702</v>
      </c>
      <c r="I293" s="13">
        <f t="shared" si="124"/>
        <v>0.11</v>
      </c>
      <c r="J293" s="29">
        <f t="shared" si="125"/>
        <v>44162</v>
      </c>
      <c r="K293" s="2">
        <f t="shared" si="126"/>
        <v>193</v>
      </c>
      <c r="L293" s="17">
        <f t="shared" si="127"/>
        <v>194</v>
      </c>
      <c r="M293" s="12">
        <f t="shared" si="118"/>
        <v>1.0836561490000001</v>
      </c>
      <c r="N293" s="12">
        <f t="shared" ca="1" si="119"/>
        <v>1.1087646790000001</v>
      </c>
      <c r="O293" s="17">
        <f t="shared" si="128"/>
        <v>0</v>
      </c>
      <c r="P293" s="14">
        <f t="shared" ca="1" si="116"/>
        <v>108.764679</v>
      </c>
      <c r="Q293" s="14">
        <f t="shared" si="117"/>
        <v>0</v>
      </c>
      <c r="R293" s="14">
        <f t="shared" si="135"/>
        <v>0</v>
      </c>
      <c r="S293" s="20">
        <f t="shared" si="120"/>
        <v>0</v>
      </c>
      <c r="T293" s="14">
        <f t="shared" si="121"/>
        <v>0</v>
      </c>
      <c r="U293" s="4" t="str">
        <f t="shared" si="129"/>
        <v>J=</v>
      </c>
      <c r="V293" s="29">
        <f t="shared" si="130"/>
        <v>45345</v>
      </c>
      <c r="W293" s="3"/>
      <c r="X293" s="3"/>
      <c r="Y293" s="109">
        <f>[2]Plan1!$A363</f>
        <v>47733</v>
      </c>
      <c r="Z293" s="109" t="str">
        <f>[2]Plan1!$C363</f>
        <v>Independência do Brasil</v>
      </c>
      <c r="AA293" s="100"/>
      <c r="AB293" s="1"/>
      <c r="AC293" s="3"/>
      <c r="AD293" s="98"/>
      <c r="AE293" s="98"/>
      <c r="AF293" s="98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8">
        <f t="shared" si="122"/>
        <v>44444</v>
      </c>
      <c r="B294" s="15">
        <f t="shared" ca="1" si="131"/>
        <v>1108.7646789999999</v>
      </c>
      <c r="C294" s="14">
        <f t="shared" si="123"/>
        <v>1000</v>
      </c>
      <c r="D294" s="13">
        <f ca="1">IF(A294&lt;$B$1,VLOOKUP(A294,[1]DI!$A$4:$B$15000,2,FALSE),0)</f>
        <v>0</v>
      </c>
      <c r="E294" s="14">
        <f t="shared" ca="1" si="132"/>
        <v>1</v>
      </c>
      <c r="F294" s="14">
        <f ca="1">(TRUNC(PRODUCT($E$12:$E293),16))</f>
        <v>1.0231701987128901</v>
      </c>
      <c r="G294" s="14">
        <f t="shared" si="133"/>
        <v>1</v>
      </c>
      <c r="H294" s="14">
        <f t="shared" ca="1" si="134"/>
        <v>1.0231702</v>
      </c>
      <c r="I294" s="13">
        <f t="shared" si="124"/>
        <v>0.11</v>
      </c>
      <c r="J294" s="29">
        <f t="shared" si="125"/>
        <v>44162</v>
      </c>
      <c r="K294" s="2">
        <f t="shared" si="126"/>
        <v>193</v>
      </c>
      <c r="L294" s="17">
        <f t="shared" si="127"/>
        <v>194</v>
      </c>
      <c r="M294" s="12">
        <f t="shared" si="118"/>
        <v>1.0836561490000001</v>
      </c>
      <c r="N294" s="12">
        <f t="shared" ca="1" si="119"/>
        <v>1.1087646790000001</v>
      </c>
      <c r="O294" s="17">
        <f t="shared" si="128"/>
        <v>0</v>
      </c>
      <c r="P294" s="14">
        <f t="shared" ca="1" si="116"/>
        <v>108.764679</v>
      </c>
      <c r="Q294" s="14">
        <f t="shared" si="117"/>
        <v>0</v>
      </c>
      <c r="R294" s="14">
        <f t="shared" si="135"/>
        <v>0</v>
      </c>
      <c r="S294" s="20">
        <f t="shared" si="120"/>
        <v>0</v>
      </c>
      <c r="T294" s="14">
        <f t="shared" si="121"/>
        <v>0</v>
      </c>
      <c r="U294" s="4" t="str">
        <f t="shared" si="129"/>
        <v>J=</v>
      </c>
      <c r="V294" s="29">
        <f t="shared" si="130"/>
        <v>45345</v>
      </c>
      <c r="W294" s="3"/>
      <c r="X294" s="3"/>
      <c r="Y294" s="109">
        <f>[2]Plan1!$A364</f>
        <v>47768</v>
      </c>
      <c r="Z294" s="109" t="str">
        <f>[2]Plan1!$C364</f>
        <v>Nossa Sr.a Aparecida - Padroeira do Brasil</v>
      </c>
      <c r="AA294" s="100"/>
      <c r="AB294" s="1"/>
      <c r="AC294" s="3"/>
      <c r="AD294" s="98"/>
      <c r="AE294" s="98"/>
      <c r="AF294" s="98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8">
        <f t="shared" si="122"/>
        <v>44445</v>
      </c>
      <c r="B295" s="15">
        <f t="shared" ca="1" si="131"/>
        <v>1108.7646789999999</v>
      </c>
      <c r="C295" s="14">
        <f t="shared" si="123"/>
        <v>1000</v>
      </c>
      <c r="D295" s="13">
        <f ca="1">IF(A295&lt;$B$1,VLOOKUP(A295,[1]DI!$A$4:$B$15000,2,FALSE),0)</f>
        <v>5.1499999999999997E-2</v>
      </c>
      <c r="E295" s="14">
        <f t="shared" ca="1" si="132"/>
        <v>1.0001993</v>
      </c>
      <c r="F295" s="14">
        <f ca="1">(TRUNC(PRODUCT($E$12:$E294),16))</f>
        <v>1.0231701987128901</v>
      </c>
      <c r="G295" s="14">
        <f t="shared" si="133"/>
        <v>1</v>
      </c>
      <c r="H295" s="14">
        <f t="shared" ca="1" si="134"/>
        <v>1.0231702</v>
      </c>
      <c r="I295" s="13">
        <f t="shared" si="124"/>
        <v>0.11</v>
      </c>
      <c r="J295" s="29">
        <f t="shared" si="125"/>
        <v>44162</v>
      </c>
      <c r="K295" s="2">
        <f t="shared" si="126"/>
        <v>194</v>
      </c>
      <c r="L295" s="17">
        <f t="shared" si="127"/>
        <v>194</v>
      </c>
      <c r="M295" s="12">
        <f t="shared" si="118"/>
        <v>1.0836561490000001</v>
      </c>
      <c r="N295" s="12">
        <f t="shared" ca="1" si="119"/>
        <v>1.1087646790000001</v>
      </c>
      <c r="O295" s="17">
        <f t="shared" si="128"/>
        <v>0</v>
      </c>
      <c r="P295" s="14">
        <f t="shared" ca="1" si="116"/>
        <v>108.764679</v>
      </c>
      <c r="Q295" s="14">
        <f t="shared" si="117"/>
        <v>0</v>
      </c>
      <c r="R295" s="14">
        <f t="shared" si="135"/>
        <v>0</v>
      </c>
      <c r="S295" s="20">
        <f t="shared" si="120"/>
        <v>0</v>
      </c>
      <c r="T295" s="14">
        <f t="shared" si="121"/>
        <v>0</v>
      </c>
      <c r="U295" s="4" t="str">
        <f t="shared" si="129"/>
        <v>J=</v>
      </c>
      <c r="V295" s="29">
        <f t="shared" si="130"/>
        <v>45345</v>
      </c>
      <c r="W295" s="3"/>
      <c r="X295" s="3"/>
      <c r="Y295" s="109">
        <f>[2]Plan1!$A365</f>
        <v>47789</v>
      </c>
      <c r="Z295" s="109" t="str">
        <f>[2]Plan1!$C365</f>
        <v>Finados</v>
      </c>
      <c r="AA295" s="100"/>
      <c r="AB295" s="1"/>
      <c r="AC295" s="3"/>
      <c r="AD295" s="98"/>
      <c r="AE295" s="98"/>
      <c r="AF295" s="98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8">
        <f t="shared" si="122"/>
        <v>44446</v>
      </c>
      <c r="B296" s="15">
        <f t="shared" ca="1" si="131"/>
        <v>1109.4450139999999</v>
      </c>
      <c r="C296" s="14">
        <f t="shared" si="123"/>
        <v>1000</v>
      </c>
      <c r="D296" s="13">
        <f ca="1">IF(A296&lt;$B$1,VLOOKUP(A296,[1]DI!$A$4:$B$15000,2,FALSE),0)</f>
        <v>0</v>
      </c>
      <c r="E296" s="14">
        <f t="shared" ca="1" si="132"/>
        <v>1</v>
      </c>
      <c r="F296" s="14">
        <f ca="1">(TRUNC(PRODUCT($E$12:$E295),16))</f>
        <v>1.02337411653349</v>
      </c>
      <c r="G296" s="14">
        <f t="shared" si="133"/>
        <v>1</v>
      </c>
      <c r="H296" s="14">
        <f t="shared" ca="1" si="134"/>
        <v>1.0233741199999999</v>
      </c>
      <c r="I296" s="13">
        <f t="shared" si="124"/>
        <v>0.11</v>
      </c>
      <c r="J296" s="29">
        <f t="shared" si="125"/>
        <v>44162</v>
      </c>
      <c r="K296" s="2">
        <f t="shared" si="126"/>
        <v>194</v>
      </c>
      <c r="L296" s="17">
        <f t="shared" si="127"/>
        <v>195</v>
      </c>
      <c r="M296" s="12">
        <f t="shared" si="118"/>
        <v>1.0841050130000001</v>
      </c>
      <c r="N296" s="12">
        <f t="shared" ca="1" si="119"/>
        <v>1.1094450140000001</v>
      </c>
      <c r="O296" s="17">
        <f t="shared" si="128"/>
        <v>0</v>
      </c>
      <c r="P296" s="14">
        <f t="shared" ca="1" si="116"/>
        <v>109.445014</v>
      </c>
      <c r="Q296" s="14">
        <f t="shared" si="117"/>
        <v>0</v>
      </c>
      <c r="R296" s="14">
        <f t="shared" si="135"/>
        <v>0</v>
      </c>
      <c r="S296" s="20">
        <f t="shared" si="120"/>
        <v>0</v>
      </c>
      <c r="T296" s="14">
        <f t="shared" si="121"/>
        <v>0</v>
      </c>
      <c r="U296" s="4" t="str">
        <f t="shared" si="129"/>
        <v>J=</v>
      </c>
      <c r="V296" s="29">
        <f t="shared" si="130"/>
        <v>45345</v>
      </c>
      <c r="W296" s="3"/>
      <c r="X296" s="3"/>
      <c r="Y296" s="109">
        <f>[2]Plan1!$A366</f>
        <v>47802</v>
      </c>
      <c r="Z296" s="109" t="str">
        <f>[2]Plan1!$C366</f>
        <v>Proclamação da República</v>
      </c>
      <c r="AA296" s="100"/>
      <c r="AB296" s="1"/>
      <c r="AC296" s="3"/>
      <c r="AD296" s="98"/>
      <c r="AE296" s="98"/>
      <c r="AF296" s="98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8">
        <f t="shared" si="122"/>
        <v>44447</v>
      </c>
      <c r="B297" s="15">
        <f t="shared" ca="1" si="131"/>
        <v>1109.4450139999999</v>
      </c>
      <c r="C297" s="14">
        <f t="shared" si="123"/>
        <v>1000</v>
      </c>
      <c r="D297" s="13">
        <f ca="1">IF(A297&lt;$B$1,VLOOKUP(A297,[1]DI!$A$4:$B$15000,2,FALSE),0)</f>
        <v>5.1499999999999997E-2</v>
      </c>
      <c r="E297" s="14">
        <f t="shared" ca="1" si="132"/>
        <v>1.0001993</v>
      </c>
      <c r="F297" s="14">
        <f ca="1">(TRUNC(PRODUCT($E$12:$E296),16))</f>
        <v>1.02337411653349</v>
      </c>
      <c r="G297" s="14">
        <f t="shared" si="133"/>
        <v>1</v>
      </c>
      <c r="H297" s="14">
        <f t="shared" ca="1" si="134"/>
        <v>1.0233741199999999</v>
      </c>
      <c r="I297" s="13">
        <f t="shared" si="124"/>
        <v>0.11</v>
      </c>
      <c r="J297" s="29">
        <f t="shared" si="125"/>
        <v>44162</v>
      </c>
      <c r="K297" s="2">
        <f t="shared" si="126"/>
        <v>195</v>
      </c>
      <c r="L297" s="17">
        <f t="shared" si="127"/>
        <v>195</v>
      </c>
      <c r="M297" s="12">
        <f t="shared" si="118"/>
        <v>1.0841050130000001</v>
      </c>
      <c r="N297" s="12">
        <f t="shared" ca="1" si="119"/>
        <v>1.1094450140000001</v>
      </c>
      <c r="O297" s="17">
        <f t="shared" si="128"/>
        <v>0</v>
      </c>
      <c r="P297" s="14">
        <f t="shared" ca="1" si="116"/>
        <v>109.445014</v>
      </c>
      <c r="Q297" s="14">
        <f t="shared" si="117"/>
        <v>0</v>
      </c>
      <c r="R297" s="14">
        <f t="shared" si="135"/>
        <v>0</v>
      </c>
      <c r="S297" s="20">
        <f t="shared" si="120"/>
        <v>0</v>
      </c>
      <c r="T297" s="14">
        <f t="shared" si="121"/>
        <v>0</v>
      </c>
      <c r="U297" s="4" t="str">
        <f t="shared" si="129"/>
        <v>J=</v>
      </c>
      <c r="V297" s="29">
        <f t="shared" si="130"/>
        <v>45345</v>
      </c>
      <c r="W297" s="3"/>
      <c r="X297" s="3"/>
      <c r="Y297" s="109">
        <f>[2]Plan1!$A367</f>
        <v>47807</v>
      </c>
      <c r="Z297" s="109" t="str">
        <f>[2]Plan1!$C367</f>
        <v>Dia Nacional de Zumbi e da Consciência Negra</v>
      </c>
      <c r="AA297" s="100"/>
      <c r="AB297" s="1"/>
      <c r="AC297" s="3"/>
      <c r="AD297" s="98"/>
      <c r="AE297" s="98"/>
      <c r="AF297" s="98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8">
        <f t="shared" si="122"/>
        <v>44448</v>
      </c>
      <c r="B298" s="15">
        <f t="shared" ca="1" si="131"/>
        <v>1110.125755</v>
      </c>
      <c r="C298" s="14">
        <f t="shared" si="123"/>
        <v>1000</v>
      </c>
      <c r="D298" s="13">
        <f ca="1">IF(A298&lt;$B$1,VLOOKUP(A298,[1]DI!$A$4:$B$15000,2,FALSE),0)</f>
        <v>5.1499999999999997E-2</v>
      </c>
      <c r="E298" s="14">
        <f t="shared" ca="1" si="132"/>
        <v>1.0001993</v>
      </c>
      <c r="F298" s="14">
        <f ca="1">(TRUNC(PRODUCT($E$12:$E297),16))</f>
        <v>1.0235780749949199</v>
      </c>
      <c r="G298" s="14">
        <f t="shared" si="133"/>
        <v>1</v>
      </c>
      <c r="H298" s="14">
        <f t="shared" ca="1" si="134"/>
        <v>1.0235780699999999</v>
      </c>
      <c r="I298" s="13">
        <f t="shared" si="124"/>
        <v>0.11</v>
      </c>
      <c r="J298" s="29">
        <f t="shared" si="125"/>
        <v>44162</v>
      </c>
      <c r="K298" s="2">
        <f t="shared" si="126"/>
        <v>196</v>
      </c>
      <c r="L298" s="17">
        <f t="shared" si="127"/>
        <v>196</v>
      </c>
      <c r="M298" s="12">
        <f t="shared" si="118"/>
        <v>1.0845540629999999</v>
      </c>
      <c r="N298" s="12">
        <f t="shared" ca="1" si="119"/>
        <v>1.1101257550000001</v>
      </c>
      <c r="O298" s="17">
        <f t="shared" si="128"/>
        <v>0</v>
      </c>
      <c r="P298" s="14">
        <f t="shared" ca="1" si="116"/>
        <v>110.125755</v>
      </c>
      <c r="Q298" s="14">
        <f t="shared" si="117"/>
        <v>0</v>
      </c>
      <c r="R298" s="14">
        <f t="shared" si="135"/>
        <v>0</v>
      </c>
      <c r="S298" s="20">
        <f t="shared" si="120"/>
        <v>0</v>
      </c>
      <c r="T298" s="14">
        <f t="shared" si="121"/>
        <v>0</v>
      </c>
      <c r="U298" s="4" t="str">
        <f t="shared" si="129"/>
        <v>J=</v>
      </c>
      <c r="V298" s="29">
        <f t="shared" si="130"/>
        <v>45345</v>
      </c>
      <c r="W298" s="3"/>
      <c r="X298" s="3"/>
      <c r="Y298" s="109">
        <f>[2]Plan1!$A368</f>
        <v>47842</v>
      </c>
      <c r="Z298" s="109" t="str">
        <f>[2]Plan1!$C368</f>
        <v>Natal</v>
      </c>
      <c r="AA298" s="100"/>
      <c r="AB298" s="1"/>
      <c r="AC298" s="3"/>
      <c r="AD298" s="98"/>
      <c r="AE298" s="98"/>
      <c r="AF298" s="98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8">
        <f t="shared" si="122"/>
        <v>44449</v>
      </c>
      <c r="B299" s="15">
        <f t="shared" ca="1" si="131"/>
        <v>1110.8069230000001</v>
      </c>
      <c r="C299" s="14">
        <f t="shared" si="123"/>
        <v>1000</v>
      </c>
      <c r="D299" s="13">
        <f ca="1">IF(A299&lt;$B$1,VLOOKUP(A299,[1]DI!$A$4:$B$15000,2,FALSE),0)</f>
        <v>5.1499999999999997E-2</v>
      </c>
      <c r="E299" s="14">
        <f t="shared" ca="1" si="132"/>
        <v>1.0001993</v>
      </c>
      <c r="F299" s="14">
        <f ca="1">(TRUNC(PRODUCT($E$12:$E298),16))</f>
        <v>1.0237820741052599</v>
      </c>
      <c r="G299" s="14">
        <f t="shared" si="133"/>
        <v>1</v>
      </c>
      <c r="H299" s="14">
        <f t="shared" ca="1" si="134"/>
        <v>1.02378207</v>
      </c>
      <c r="I299" s="13">
        <f t="shared" si="124"/>
        <v>0.11</v>
      </c>
      <c r="J299" s="29">
        <f t="shared" si="125"/>
        <v>44162</v>
      </c>
      <c r="K299" s="2">
        <f t="shared" si="126"/>
        <v>197</v>
      </c>
      <c r="L299" s="17">
        <f t="shared" si="127"/>
        <v>197</v>
      </c>
      <c r="M299" s="12">
        <f t="shared" si="118"/>
        <v>1.085003299</v>
      </c>
      <c r="N299" s="12">
        <f t="shared" ca="1" si="119"/>
        <v>1.1108069229999999</v>
      </c>
      <c r="O299" s="17">
        <f t="shared" si="128"/>
        <v>0</v>
      </c>
      <c r="P299" s="14">
        <f t="shared" ca="1" si="116"/>
        <v>110.806923</v>
      </c>
      <c r="Q299" s="14">
        <f t="shared" si="117"/>
        <v>0</v>
      </c>
      <c r="R299" s="14">
        <f t="shared" si="135"/>
        <v>0</v>
      </c>
      <c r="S299" s="20">
        <f t="shared" si="120"/>
        <v>0</v>
      </c>
      <c r="T299" s="14">
        <f t="shared" si="121"/>
        <v>0</v>
      </c>
      <c r="U299" s="4" t="str">
        <f t="shared" si="129"/>
        <v>J=</v>
      </c>
      <c r="V299" s="29">
        <f t="shared" si="130"/>
        <v>45345</v>
      </c>
      <c r="W299" s="3"/>
      <c r="X299" s="3"/>
      <c r="Y299" s="109">
        <f>[2]Plan1!$A369</f>
        <v>47849</v>
      </c>
      <c r="Z299" s="109" t="str">
        <f>[2]Plan1!$C369</f>
        <v>Confraternização Universal</v>
      </c>
      <c r="AA299" s="100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8">
        <f t="shared" si="122"/>
        <v>44450</v>
      </c>
      <c r="B300" s="15">
        <f t="shared" ca="1" si="131"/>
        <v>1111.4885099999999</v>
      </c>
      <c r="C300" s="14">
        <f t="shared" si="123"/>
        <v>1000</v>
      </c>
      <c r="D300" s="13">
        <f ca="1">IF(A300&lt;$B$1,VLOOKUP(A300,[1]DI!$A$4:$B$15000,2,FALSE),0)</f>
        <v>0</v>
      </c>
      <c r="E300" s="14">
        <f t="shared" ca="1" si="132"/>
        <v>1</v>
      </c>
      <c r="F300" s="14">
        <f ca="1">(TRUNC(PRODUCT($E$12:$E299),16))</f>
        <v>1.0239861138726301</v>
      </c>
      <c r="G300" s="14">
        <f t="shared" si="133"/>
        <v>1</v>
      </c>
      <c r="H300" s="14">
        <f t="shared" ca="1" si="134"/>
        <v>1.0239861100000001</v>
      </c>
      <c r="I300" s="13">
        <f t="shared" si="124"/>
        <v>0.11</v>
      </c>
      <c r="J300" s="29">
        <f t="shared" si="125"/>
        <v>44162</v>
      </c>
      <c r="K300" s="2">
        <f t="shared" si="126"/>
        <v>197</v>
      </c>
      <c r="L300" s="17">
        <f t="shared" si="127"/>
        <v>198</v>
      </c>
      <c r="M300" s="12">
        <f t="shared" si="118"/>
        <v>1.0854527220000001</v>
      </c>
      <c r="N300" s="12">
        <f t="shared" ca="1" si="119"/>
        <v>1.11148851</v>
      </c>
      <c r="O300" s="17">
        <f t="shared" si="128"/>
        <v>0</v>
      </c>
      <c r="P300" s="14">
        <f t="shared" ca="1" si="116"/>
        <v>111.48851000000001</v>
      </c>
      <c r="Q300" s="14">
        <f t="shared" si="117"/>
        <v>0</v>
      </c>
      <c r="R300" s="14">
        <f t="shared" si="135"/>
        <v>0</v>
      </c>
      <c r="S300" s="20">
        <f t="shared" si="120"/>
        <v>0</v>
      </c>
      <c r="T300" s="14">
        <f t="shared" si="121"/>
        <v>0</v>
      </c>
      <c r="U300" s="4" t="str">
        <f t="shared" si="129"/>
        <v>J=</v>
      </c>
      <c r="V300" s="29">
        <f t="shared" si="130"/>
        <v>45345</v>
      </c>
      <c r="W300" s="3"/>
      <c r="X300" s="3"/>
      <c r="Y300" s="109">
        <f>[2]Plan1!$A370</f>
        <v>47903</v>
      </c>
      <c r="Z300" s="109" t="str">
        <f>[2]Plan1!$C370</f>
        <v>Carnaval</v>
      </c>
      <c r="AA300" s="100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8">
        <f t="shared" si="122"/>
        <v>44451</v>
      </c>
      <c r="B301" s="15">
        <f t="shared" ca="1" si="131"/>
        <v>1111.4885099999999</v>
      </c>
      <c r="C301" s="14">
        <f t="shared" si="123"/>
        <v>1000</v>
      </c>
      <c r="D301" s="13">
        <f ca="1">IF(A301&lt;$B$1,VLOOKUP(A301,[1]DI!$A$4:$B$15000,2,FALSE),0)</f>
        <v>0</v>
      </c>
      <c r="E301" s="14">
        <f t="shared" ca="1" si="132"/>
        <v>1</v>
      </c>
      <c r="F301" s="14">
        <f ca="1">(TRUNC(PRODUCT($E$12:$E300),16))</f>
        <v>1.0239861138726301</v>
      </c>
      <c r="G301" s="14">
        <f t="shared" si="133"/>
        <v>1</v>
      </c>
      <c r="H301" s="14">
        <f t="shared" ca="1" si="134"/>
        <v>1.0239861100000001</v>
      </c>
      <c r="I301" s="13">
        <f t="shared" si="124"/>
        <v>0.11</v>
      </c>
      <c r="J301" s="29">
        <f t="shared" si="125"/>
        <v>44162</v>
      </c>
      <c r="K301" s="2">
        <f t="shared" si="126"/>
        <v>197</v>
      </c>
      <c r="L301" s="17">
        <f t="shared" si="127"/>
        <v>198</v>
      </c>
      <c r="M301" s="12">
        <f t="shared" si="118"/>
        <v>1.0854527220000001</v>
      </c>
      <c r="N301" s="12">
        <f t="shared" ca="1" si="119"/>
        <v>1.11148851</v>
      </c>
      <c r="O301" s="17">
        <f t="shared" si="128"/>
        <v>0</v>
      </c>
      <c r="P301" s="14">
        <f t="shared" ca="1" si="116"/>
        <v>111.48851000000001</v>
      </c>
      <c r="Q301" s="14">
        <f t="shared" si="117"/>
        <v>0</v>
      </c>
      <c r="R301" s="14">
        <f t="shared" si="135"/>
        <v>0</v>
      </c>
      <c r="S301" s="20">
        <f t="shared" si="120"/>
        <v>0</v>
      </c>
      <c r="T301" s="14">
        <f t="shared" si="121"/>
        <v>0</v>
      </c>
      <c r="U301" s="4" t="str">
        <f t="shared" si="129"/>
        <v>J=</v>
      </c>
      <c r="V301" s="29">
        <f t="shared" si="130"/>
        <v>45345</v>
      </c>
      <c r="W301" s="3"/>
      <c r="X301" s="3"/>
      <c r="Y301" s="109">
        <f>[2]Plan1!$A371</f>
        <v>47904</v>
      </c>
      <c r="Z301" s="109" t="str">
        <f>[2]Plan1!$C371</f>
        <v>Carnaval</v>
      </c>
      <c r="AA301" s="100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8">
        <f t="shared" si="122"/>
        <v>44452</v>
      </c>
      <c r="B302" s="15">
        <f t="shared" ca="1" si="131"/>
        <v>1111.4885099999999</v>
      </c>
      <c r="C302" s="14">
        <f t="shared" si="123"/>
        <v>1000</v>
      </c>
      <c r="D302" s="13">
        <f ca="1">IF(A302&lt;$B$1,VLOOKUP(A302,[1]DI!$A$4:$B$15000,2,FALSE),0)</f>
        <v>5.1499999999999997E-2</v>
      </c>
      <c r="E302" s="14">
        <f t="shared" ca="1" si="132"/>
        <v>1.0001993</v>
      </c>
      <c r="F302" s="14">
        <f ca="1">(TRUNC(PRODUCT($E$12:$E301),16))</f>
        <v>1.0239861138726301</v>
      </c>
      <c r="G302" s="14">
        <f t="shared" si="133"/>
        <v>1</v>
      </c>
      <c r="H302" s="14">
        <f t="shared" ca="1" si="134"/>
        <v>1.0239861100000001</v>
      </c>
      <c r="I302" s="13">
        <f t="shared" si="124"/>
        <v>0.11</v>
      </c>
      <c r="J302" s="29">
        <f t="shared" si="125"/>
        <v>44162</v>
      </c>
      <c r="K302" s="2">
        <f t="shared" si="126"/>
        <v>198</v>
      </c>
      <c r="L302" s="17">
        <f t="shared" si="127"/>
        <v>198</v>
      </c>
      <c r="M302" s="12">
        <f t="shared" si="118"/>
        <v>1.0854527220000001</v>
      </c>
      <c r="N302" s="12">
        <f t="shared" ca="1" si="119"/>
        <v>1.11148851</v>
      </c>
      <c r="O302" s="17">
        <f t="shared" si="128"/>
        <v>0</v>
      </c>
      <c r="P302" s="14">
        <f t="shared" ca="1" si="116"/>
        <v>111.48851000000001</v>
      </c>
      <c r="Q302" s="14">
        <f t="shared" si="117"/>
        <v>0</v>
      </c>
      <c r="R302" s="14">
        <f t="shared" si="135"/>
        <v>0</v>
      </c>
      <c r="S302" s="20">
        <f t="shared" si="120"/>
        <v>0</v>
      </c>
      <c r="T302" s="14">
        <f t="shared" si="121"/>
        <v>0</v>
      </c>
      <c r="U302" s="4" t="str">
        <f t="shared" si="129"/>
        <v>J=</v>
      </c>
      <c r="V302" s="29">
        <f t="shared" si="130"/>
        <v>45345</v>
      </c>
      <c r="W302" s="3"/>
      <c r="X302" s="3"/>
      <c r="Y302" s="109">
        <f>[2]Plan1!$A372</f>
        <v>47949</v>
      </c>
      <c r="Z302" s="109" t="str">
        <f>[2]Plan1!$C372</f>
        <v>Paixão de Cristo</v>
      </c>
      <c r="AA302" s="112"/>
      <c r="AB302" s="24"/>
      <c r="AC302" s="21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8">
        <f t="shared" si="122"/>
        <v>44453</v>
      </c>
      <c r="B303" s="15">
        <f t="shared" ca="1" si="131"/>
        <v>1112.1705139999999</v>
      </c>
      <c r="C303" s="14">
        <f t="shared" si="123"/>
        <v>1000</v>
      </c>
      <c r="D303" s="13">
        <f ca="1">IF(A303&lt;$B$1,VLOOKUP(A303,[1]DI!$A$4:$B$15000,2,FALSE),0)</f>
        <v>5.1499999999999997E-2</v>
      </c>
      <c r="E303" s="14">
        <f t="shared" ca="1" si="132"/>
        <v>1.0001993</v>
      </c>
      <c r="F303" s="14">
        <f ca="1">(TRUNC(PRODUCT($E$12:$E302),16))</f>
        <v>1.0241901943051299</v>
      </c>
      <c r="G303" s="14">
        <f t="shared" si="133"/>
        <v>1</v>
      </c>
      <c r="H303" s="14">
        <f t="shared" ca="1" si="134"/>
        <v>1.0241901899999999</v>
      </c>
      <c r="I303" s="13">
        <f t="shared" si="124"/>
        <v>0.11</v>
      </c>
      <c r="J303" s="29">
        <f t="shared" si="125"/>
        <v>44162</v>
      </c>
      <c r="K303" s="2">
        <f t="shared" si="126"/>
        <v>199</v>
      </c>
      <c r="L303" s="17">
        <f t="shared" si="127"/>
        <v>199</v>
      </c>
      <c r="M303" s="12">
        <f t="shared" si="118"/>
        <v>1.0859023299999999</v>
      </c>
      <c r="N303" s="12">
        <f t="shared" ca="1" si="119"/>
        <v>1.112170514</v>
      </c>
      <c r="O303" s="17">
        <f t="shared" si="128"/>
        <v>0</v>
      </c>
      <c r="P303" s="14">
        <f t="shared" ca="1" si="116"/>
        <v>112.170514</v>
      </c>
      <c r="Q303" s="14">
        <f t="shared" si="117"/>
        <v>0</v>
      </c>
      <c r="R303" s="14">
        <f t="shared" si="135"/>
        <v>0</v>
      </c>
      <c r="S303" s="20">
        <f t="shared" si="120"/>
        <v>0</v>
      </c>
      <c r="T303" s="14">
        <f t="shared" si="121"/>
        <v>0</v>
      </c>
      <c r="U303" s="4" t="str">
        <f t="shared" si="129"/>
        <v>J=</v>
      </c>
      <c r="V303" s="29">
        <f t="shared" si="130"/>
        <v>45345</v>
      </c>
      <c r="W303" s="3"/>
      <c r="X303" s="3"/>
      <c r="Y303" s="109">
        <f>[2]Plan1!$A373</f>
        <v>47959</v>
      </c>
      <c r="Z303" s="109" t="str">
        <f>[2]Plan1!$C373</f>
        <v>Tiradentes</v>
      </c>
      <c r="AA303" s="100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8">
        <f t="shared" si="122"/>
        <v>44454</v>
      </c>
      <c r="B304" s="15">
        <f t="shared" ca="1" si="131"/>
        <v>1112.852946</v>
      </c>
      <c r="C304" s="14">
        <f t="shared" si="123"/>
        <v>1000</v>
      </c>
      <c r="D304" s="13">
        <f ca="1">IF(A304&lt;$B$1,VLOOKUP(A304,[1]DI!$A$4:$B$15000,2,FALSE),0)</f>
        <v>5.1499999999999997E-2</v>
      </c>
      <c r="E304" s="14">
        <f t="shared" ca="1" si="132"/>
        <v>1.0001993</v>
      </c>
      <c r="F304" s="14">
        <f ca="1">(TRUNC(PRODUCT($E$12:$E303),16))</f>
        <v>1.0243943154108499</v>
      </c>
      <c r="G304" s="14">
        <f t="shared" si="133"/>
        <v>1</v>
      </c>
      <c r="H304" s="14">
        <f t="shared" ca="1" si="134"/>
        <v>1.0243943200000001</v>
      </c>
      <c r="I304" s="13">
        <f t="shared" si="124"/>
        <v>0.11</v>
      </c>
      <c r="J304" s="29">
        <f t="shared" si="125"/>
        <v>44162</v>
      </c>
      <c r="K304" s="2">
        <f t="shared" si="126"/>
        <v>200</v>
      </c>
      <c r="L304" s="17">
        <f t="shared" si="127"/>
        <v>200</v>
      </c>
      <c r="M304" s="12">
        <f t="shared" si="118"/>
        <v>1.0863521249999999</v>
      </c>
      <c r="N304" s="12">
        <f t="shared" ca="1" si="119"/>
        <v>1.1128529460000001</v>
      </c>
      <c r="O304" s="17">
        <f t="shared" si="128"/>
        <v>0</v>
      </c>
      <c r="P304" s="14">
        <f t="shared" ca="1" si="116"/>
        <v>112.852946</v>
      </c>
      <c r="Q304" s="14">
        <f t="shared" si="117"/>
        <v>0</v>
      </c>
      <c r="R304" s="14">
        <f t="shared" si="135"/>
        <v>0</v>
      </c>
      <c r="S304" s="20">
        <f t="shared" si="120"/>
        <v>0</v>
      </c>
      <c r="T304" s="14">
        <f t="shared" si="121"/>
        <v>0</v>
      </c>
      <c r="U304" s="4" t="str">
        <f t="shared" si="129"/>
        <v>J=</v>
      </c>
      <c r="V304" s="29">
        <f t="shared" si="130"/>
        <v>45345</v>
      </c>
      <c r="W304" s="3"/>
      <c r="X304" s="3"/>
      <c r="Y304" s="109">
        <f>[2]Plan1!$A374</f>
        <v>47969</v>
      </c>
      <c r="Z304" s="109" t="str">
        <f>[2]Plan1!$C374</f>
        <v>Dia do Trabalho</v>
      </c>
      <c r="AA304" s="100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8">
        <f t="shared" si="122"/>
        <v>44455</v>
      </c>
      <c r="B305" s="15">
        <f t="shared" ca="1" si="131"/>
        <v>1113.5357859999999</v>
      </c>
      <c r="C305" s="14">
        <f t="shared" si="123"/>
        <v>1000</v>
      </c>
      <c r="D305" s="13">
        <f ca="1">IF(A305&lt;$B$1,VLOOKUP(A305,[1]DI!$A$4:$B$15000,2,FALSE),0)</f>
        <v>5.1499999999999997E-2</v>
      </c>
      <c r="E305" s="14">
        <f t="shared" ca="1" si="132"/>
        <v>1.0001993</v>
      </c>
      <c r="F305" s="14">
        <f ca="1">(TRUNC(PRODUCT($E$12:$E304),16))</f>
        <v>1.02459847719791</v>
      </c>
      <c r="G305" s="14">
        <f t="shared" si="133"/>
        <v>1</v>
      </c>
      <c r="H305" s="14">
        <f t="shared" ca="1" si="134"/>
        <v>1.0245984800000001</v>
      </c>
      <c r="I305" s="13">
        <f t="shared" si="124"/>
        <v>0.11</v>
      </c>
      <c r="J305" s="29">
        <f t="shared" si="125"/>
        <v>44162</v>
      </c>
      <c r="K305" s="2">
        <f t="shared" si="126"/>
        <v>201</v>
      </c>
      <c r="L305" s="17">
        <f t="shared" si="127"/>
        <v>201</v>
      </c>
      <c r="M305" s="12">
        <f t="shared" si="118"/>
        <v>1.0868021059999999</v>
      </c>
      <c r="N305" s="12">
        <f t="shared" ca="1" si="119"/>
        <v>1.1135357859999999</v>
      </c>
      <c r="O305" s="17">
        <f t="shared" si="128"/>
        <v>0</v>
      </c>
      <c r="P305" s="14">
        <f t="shared" ca="1" si="116"/>
        <v>113.535786</v>
      </c>
      <c r="Q305" s="14">
        <f t="shared" si="117"/>
        <v>0</v>
      </c>
      <c r="R305" s="14">
        <f t="shared" si="135"/>
        <v>0</v>
      </c>
      <c r="S305" s="20">
        <f t="shared" si="120"/>
        <v>0</v>
      </c>
      <c r="T305" s="14">
        <f t="shared" si="121"/>
        <v>0</v>
      </c>
      <c r="U305" s="4" t="str">
        <f t="shared" si="129"/>
        <v>J=</v>
      </c>
      <c r="V305" s="29">
        <f t="shared" si="130"/>
        <v>45345</v>
      </c>
      <c r="W305" s="3"/>
      <c r="X305" s="3"/>
      <c r="Y305" s="109">
        <f>[2]Plan1!$A375</f>
        <v>48011</v>
      </c>
      <c r="Z305" s="109" t="str">
        <f>[2]Plan1!$C375</f>
        <v>Corpus Christi</v>
      </c>
      <c r="AA305" s="112"/>
      <c r="AB305" s="24"/>
      <c r="AC305" s="21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8">
        <f t="shared" si="122"/>
        <v>44456</v>
      </c>
      <c r="B306" s="15">
        <f t="shared" ca="1" si="131"/>
        <v>1114.2190430000001</v>
      </c>
      <c r="C306" s="14">
        <f t="shared" si="123"/>
        <v>1000</v>
      </c>
      <c r="D306" s="13">
        <f ca="1">IF(A306&lt;$B$1,VLOOKUP(A306,[1]DI!$A$4:$B$15000,2,FALSE),0)</f>
        <v>5.1499999999999997E-2</v>
      </c>
      <c r="E306" s="14">
        <f t="shared" ca="1" si="132"/>
        <v>1.0001993</v>
      </c>
      <c r="F306" s="14">
        <f ca="1">(TRUNC(PRODUCT($E$12:$E305),16))</f>
        <v>1.0248026796744201</v>
      </c>
      <c r="G306" s="14">
        <f t="shared" si="133"/>
        <v>1</v>
      </c>
      <c r="H306" s="14">
        <f t="shared" ca="1" si="134"/>
        <v>1.0248026800000001</v>
      </c>
      <c r="I306" s="13">
        <f t="shared" si="124"/>
        <v>0.11</v>
      </c>
      <c r="J306" s="29">
        <f t="shared" si="125"/>
        <v>44162</v>
      </c>
      <c r="K306" s="2">
        <f t="shared" si="126"/>
        <v>202</v>
      </c>
      <c r="L306" s="17">
        <f t="shared" si="127"/>
        <v>202</v>
      </c>
      <c r="M306" s="12">
        <f t="shared" si="118"/>
        <v>1.087252273</v>
      </c>
      <c r="N306" s="12">
        <f t="shared" ca="1" si="119"/>
        <v>1.1142190430000001</v>
      </c>
      <c r="O306" s="17">
        <f t="shared" si="128"/>
        <v>0</v>
      </c>
      <c r="P306" s="14">
        <f t="shared" ref="P306:P369" ca="1" si="136">TRUNC(((N306-1)*C306),8)+TRUNC(R305*N306,8)</f>
        <v>114.219043</v>
      </c>
      <c r="Q306" s="14">
        <f t="shared" ref="Q306:Q369" si="137">Q305</f>
        <v>0</v>
      </c>
      <c r="R306" s="14">
        <f t="shared" si="135"/>
        <v>0</v>
      </c>
      <c r="S306" s="20">
        <f t="shared" si="120"/>
        <v>0</v>
      </c>
      <c r="T306" s="14">
        <f t="shared" si="121"/>
        <v>0</v>
      </c>
      <c r="U306" s="4" t="str">
        <f t="shared" si="129"/>
        <v>J=</v>
      </c>
      <c r="V306" s="29">
        <f t="shared" si="130"/>
        <v>45345</v>
      </c>
      <c r="W306" s="3"/>
      <c r="X306" s="3"/>
      <c r="Y306" s="109">
        <f>[2]Plan1!$A376</f>
        <v>48098</v>
      </c>
      <c r="Z306" s="109" t="str">
        <f>[2]Plan1!$C376</f>
        <v>Independência do Brasil</v>
      </c>
      <c r="AA306" s="100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8">
        <f t="shared" si="122"/>
        <v>44457</v>
      </c>
      <c r="B307" s="15">
        <f t="shared" ca="1" si="131"/>
        <v>1114.90272</v>
      </c>
      <c r="C307" s="14">
        <f t="shared" si="123"/>
        <v>1000</v>
      </c>
      <c r="D307" s="13">
        <f ca="1">IF(A307&lt;$B$1,VLOOKUP(A307,[1]DI!$A$4:$B$15000,2,FALSE),0)</f>
        <v>0</v>
      </c>
      <c r="E307" s="14">
        <f t="shared" ca="1" si="132"/>
        <v>1</v>
      </c>
      <c r="F307" s="14">
        <f ca="1">(TRUNC(PRODUCT($E$12:$E306),16))</f>
        <v>1.0250069228484799</v>
      </c>
      <c r="G307" s="14">
        <f t="shared" si="133"/>
        <v>1</v>
      </c>
      <c r="H307" s="14">
        <f t="shared" ca="1" si="134"/>
        <v>1.02500692</v>
      </c>
      <c r="I307" s="13">
        <f t="shared" si="124"/>
        <v>0.11</v>
      </c>
      <c r="J307" s="29">
        <f t="shared" si="125"/>
        <v>44162</v>
      </c>
      <c r="K307" s="2">
        <f t="shared" si="126"/>
        <v>202</v>
      </c>
      <c r="L307" s="17">
        <f t="shared" si="127"/>
        <v>203</v>
      </c>
      <c r="M307" s="12">
        <f t="shared" si="118"/>
        <v>1.0877026270000001</v>
      </c>
      <c r="N307" s="12">
        <f t="shared" ca="1" si="119"/>
        <v>1.1149027199999999</v>
      </c>
      <c r="O307" s="17">
        <f t="shared" si="128"/>
        <v>0</v>
      </c>
      <c r="P307" s="14">
        <f t="shared" ca="1" si="136"/>
        <v>114.90272</v>
      </c>
      <c r="Q307" s="14">
        <f t="shared" si="137"/>
        <v>0</v>
      </c>
      <c r="R307" s="14">
        <f t="shared" si="135"/>
        <v>0</v>
      </c>
      <c r="S307" s="20">
        <f t="shared" si="120"/>
        <v>0</v>
      </c>
      <c r="T307" s="14">
        <f t="shared" si="121"/>
        <v>0</v>
      </c>
      <c r="U307" s="4" t="str">
        <f t="shared" si="129"/>
        <v>J=</v>
      </c>
      <c r="V307" s="29">
        <f t="shared" si="130"/>
        <v>45345</v>
      </c>
      <c r="W307" s="3"/>
      <c r="X307" s="3"/>
      <c r="Y307" s="109">
        <f>[2]Plan1!$A377</f>
        <v>48133</v>
      </c>
      <c r="Z307" s="109" t="str">
        <f>[2]Plan1!$C377</f>
        <v>Nossa Sr.a Aparecida - Padroeira do Brasil</v>
      </c>
      <c r="AA307" s="100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8">
        <f t="shared" si="122"/>
        <v>44458</v>
      </c>
      <c r="B308" s="15">
        <f t="shared" ca="1" si="131"/>
        <v>1114.90272</v>
      </c>
      <c r="C308" s="14">
        <f t="shared" si="123"/>
        <v>1000</v>
      </c>
      <c r="D308" s="13">
        <f ca="1">IF(A308&lt;$B$1,VLOOKUP(A308,[1]DI!$A$4:$B$15000,2,FALSE),0)</f>
        <v>0</v>
      </c>
      <c r="E308" s="14">
        <f t="shared" ca="1" si="132"/>
        <v>1</v>
      </c>
      <c r="F308" s="14">
        <f ca="1">(TRUNC(PRODUCT($E$12:$E307),16))</f>
        <v>1.0250069228484799</v>
      </c>
      <c r="G308" s="14">
        <f t="shared" si="133"/>
        <v>1</v>
      </c>
      <c r="H308" s="14">
        <f t="shared" ca="1" si="134"/>
        <v>1.02500692</v>
      </c>
      <c r="I308" s="13">
        <f t="shared" si="124"/>
        <v>0.11</v>
      </c>
      <c r="J308" s="29">
        <f t="shared" si="125"/>
        <v>44162</v>
      </c>
      <c r="K308" s="2">
        <f t="shared" si="126"/>
        <v>202</v>
      </c>
      <c r="L308" s="17">
        <f t="shared" si="127"/>
        <v>203</v>
      </c>
      <c r="M308" s="12">
        <f t="shared" si="118"/>
        <v>1.0877026270000001</v>
      </c>
      <c r="N308" s="12">
        <f t="shared" ca="1" si="119"/>
        <v>1.1149027199999999</v>
      </c>
      <c r="O308" s="17">
        <f t="shared" si="128"/>
        <v>0</v>
      </c>
      <c r="P308" s="14">
        <f t="shared" ca="1" si="136"/>
        <v>114.90272</v>
      </c>
      <c r="Q308" s="14">
        <f t="shared" si="137"/>
        <v>0</v>
      </c>
      <c r="R308" s="14">
        <f t="shared" si="135"/>
        <v>0</v>
      </c>
      <c r="S308" s="20">
        <f t="shared" si="120"/>
        <v>0</v>
      </c>
      <c r="T308" s="14">
        <f t="shared" si="121"/>
        <v>0</v>
      </c>
      <c r="U308" s="4" t="str">
        <f t="shared" si="129"/>
        <v>J=</v>
      </c>
      <c r="V308" s="29">
        <f t="shared" si="130"/>
        <v>45345</v>
      </c>
      <c r="W308" s="3"/>
      <c r="X308" s="3"/>
      <c r="Y308" s="109">
        <f>[2]Plan1!$A378</f>
        <v>48154</v>
      </c>
      <c r="Z308" s="109" t="str">
        <f>[2]Plan1!$C378</f>
        <v>Finados</v>
      </c>
      <c r="AA308" s="100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8">
        <f t="shared" si="122"/>
        <v>44459</v>
      </c>
      <c r="B309" s="15">
        <f t="shared" ca="1" si="131"/>
        <v>1114.90272</v>
      </c>
      <c r="C309" s="14">
        <f t="shared" si="123"/>
        <v>1000</v>
      </c>
      <c r="D309" s="13">
        <f ca="1">IF(A309&lt;$B$1,VLOOKUP(A309,[1]DI!$A$4:$B$15000,2,FALSE),0)</f>
        <v>5.1499999999999997E-2</v>
      </c>
      <c r="E309" s="14">
        <f t="shared" ca="1" si="132"/>
        <v>1.0001993</v>
      </c>
      <c r="F309" s="14">
        <f ca="1">(TRUNC(PRODUCT($E$12:$E308),16))</f>
        <v>1.0250069228484799</v>
      </c>
      <c r="G309" s="14">
        <f t="shared" si="133"/>
        <v>1</v>
      </c>
      <c r="H309" s="14">
        <f t="shared" ca="1" si="134"/>
        <v>1.02500692</v>
      </c>
      <c r="I309" s="13">
        <f t="shared" si="124"/>
        <v>0.11</v>
      </c>
      <c r="J309" s="29">
        <f t="shared" si="125"/>
        <v>44162</v>
      </c>
      <c r="K309" s="2">
        <f t="shared" si="126"/>
        <v>203</v>
      </c>
      <c r="L309" s="17">
        <f t="shared" si="127"/>
        <v>203</v>
      </c>
      <c r="M309" s="12">
        <f t="shared" si="118"/>
        <v>1.0877026270000001</v>
      </c>
      <c r="N309" s="12">
        <f t="shared" ca="1" si="119"/>
        <v>1.1149027199999999</v>
      </c>
      <c r="O309" s="17">
        <f t="shared" si="128"/>
        <v>0</v>
      </c>
      <c r="P309" s="14">
        <f t="shared" ca="1" si="136"/>
        <v>114.90272</v>
      </c>
      <c r="Q309" s="14">
        <f t="shared" si="137"/>
        <v>0</v>
      </c>
      <c r="R309" s="14">
        <f t="shared" si="135"/>
        <v>0</v>
      </c>
      <c r="S309" s="20">
        <f t="shared" si="120"/>
        <v>0</v>
      </c>
      <c r="T309" s="14">
        <f t="shared" si="121"/>
        <v>0</v>
      </c>
      <c r="U309" s="4" t="str">
        <f t="shared" si="129"/>
        <v>J=</v>
      </c>
      <c r="V309" s="29">
        <f t="shared" si="130"/>
        <v>45345</v>
      </c>
      <c r="W309" s="3"/>
      <c r="X309" s="3"/>
      <c r="Y309" s="109">
        <f>[2]Plan1!$A379</f>
        <v>48167</v>
      </c>
      <c r="Z309" s="109" t="str">
        <f>[2]Plan1!$C379</f>
        <v>Proclamação da República</v>
      </c>
      <c r="AA309" s="100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8">
        <f t="shared" si="122"/>
        <v>44460</v>
      </c>
      <c r="B310" s="15">
        <f t="shared" ca="1" si="131"/>
        <v>1115.5868250000001</v>
      </c>
      <c r="C310" s="14">
        <f t="shared" si="123"/>
        <v>1000</v>
      </c>
      <c r="D310" s="13">
        <f ca="1">IF(A310&lt;$B$1,VLOOKUP(A310,[1]DI!$A$4:$B$15000,2,FALSE),0)</f>
        <v>5.1499999999999997E-2</v>
      </c>
      <c r="E310" s="14">
        <f t="shared" ca="1" si="132"/>
        <v>1.0001993</v>
      </c>
      <c r="F310" s="14">
        <f ca="1">(TRUNC(PRODUCT($E$12:$E309),16))</f>
        <v>1.0252112067282</v>
      </c>
      <c r="G310" s="14">
        <f t="shared" si="133"/>
        <v>1</v>
      </c>
      <c r="H310" s="14">
        <f t="shared" ca="1" si="134"/>
        <v>1.0252112099999999</v>
      </c>
      <c r="I310" s="13">
        <f t="shared" si="124"/>
        <v>0.11</v>
      </c>
      <c r="J310" s="29">
        <f t="shared" si="125"/>
        <v>44162</v>
      </c>
      <c r="K310" s="2">
        <f t="shared" si="126"/>
        <v>204</v>
      </c>
      <c r="L310" s="17">
        <f t="shared" si="127"/>
        <v>204</v>
      </c>
      <c r="M310" s="12">
        <f t="shared" si="118"/>
        <v>1.088153167</v>
      </c>
      <c r="N310" s="12">
        <f t="shared" ca="1" si="119"/>
        <v>1.1155868250000001</v>
      </c>
      <c r="O310" s="17">
        <f t="shared" si="128"/>
        <v>0</v>
      </c>
      <c r="P310" s="14">
        <f t="shared" ca="1" si="136"/>
        <v>115.586825</v>
      </c>
      <c r="Q310" s="14">
        <f t="shared" si="137"/>
        <v>0</v>
      </c>
      <c r="R310" s="14">
        <f t="shared" si="135"/>
        <v>0</v>
      </c>
      <c r="S310" s="20">
        <f t="shared" si="120"/>
        <v>0</v>
      </c>
      <c r="T310" s="14">
        <f t="shared" si="121"/>
        <v>0</v>
      </c>
      <c r="U310" s="4" t="str">
        <f t="shared" si="129"/>
        <v>J=</v>
      </c>
      <c r="V310" s="29">
        <f t="shared" si="130"/>
        <v>45345</v>
      </c>
      <c r="W310" s="3"/>
      <c r="X310" s="3"/>
      <c r="Y310" s="109">
        <f>[2]Plan1!$A380</f>
        <v>48172</v>
      </c>
      <c r="Z310" s="109" t="str">
        <f>[2]Plan1!$C380</f>
        <v>Dia Nacional de Zumbi e da Consciência Negra</v>
      </c>
      <c r="AA310" s="100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8">
        <f t="shared" si="122"/>
        <v>44461</v>
      </c>
      <c r="B311" s="15">
        <f t="shared" ca="1" si="131"/>
        <v>1116.2713389999999</v>
      </c>
      <c r="C311" s="14">
        <f t="shared" si="123"/>
        <v>1000</v>
      </c>
      <c r="D311" s="13">
        <f ca="1">IF(A311&lt;$B$1,VLOOKUP(A311,[1]DI!$A$4:$B$15000,2,FALSE),0)</f>
        <v>5.1499999999999997E-2</v>
      </c>
      <c r="E311" s="14">
        <f t="shared" ca="1" si="132"/>
        <v>1.0001993</v>
      </c>
      <c r="F311" s="14">
        <f ca="1">(TRUNC(PRODUCT($E$12:$E310),16))</f>
        <v>1.0254155313216999</v>
      </c>
      <c r="G311" s="14">
        <f t="shared" si="133"/>
        <v>1</v>
      </c>
      <c r="H311" s="14">
        <f t="shared" ca="1" si="134"/>
        <v>1.0254155300000001</v>
      </c>
      <c r="I311" s="13">
        <f t="shared" si="124"/>
        <v>0.11</v>
      </c>
      <c r="J311" s="29">
        <f t="shared" si="125"/>
        <v>44162</v>
      </c>
      <c r="K311" s="2">
        <f t="shared" si="126"/>
        <v>205</v>
      </c>
      <c r="L311" s="17">
        <f t="shared" si="127"/>
        <v>205</v>
      </c>
      <c r="M311" s="12">
        <f t="shared" si="118"/>
        <v>1.088603894</v>
      </c>
      <c r="N311" s="12">
        <f t="shared" ca="1" si="119"/>
        <v>1.1162713390000001</v>
      </c>
      <c r="O311" s="17">
        <f t="shared" si="128"/>
        <v>0</v>
      </c>
      <c r="P311" s="14">
        <f t="shared" ca="1" si="136"/>
        <v>116.271339</v>
      </c>
      <c r="Q311" s="14">
        <f t="shared" si="137"/>
        <v>0</v>
      </c>
      <c r="R311" s="14">
        <f t="shared" si="135"/>
        <v>0</v>
      </c>
      <c r="S311" s="20">
        <f t="shared" si="120"/>
        <v>0</v>
      </c>
      <c r="T311" s="14">
        <f t="shared" si="121"/>
        <v>0</v>
      </c>
      <c r="U311" s="4" t="str">
        <f t="shared" si="129"/>
        <v>J=</v>
      </c>
      <c r="V311" s="29">
        <f t="shared" si="130"/>
        <v>45345</v>
      </c>
      <c r="W311" s="3"/>
      <c r="X311" s="3"/>
      <c r="Y311" s="109">
        <f>[2]Plan1!$A381</f>
        <v>48207</v>
      </c>
      <c r="Z311" s="109" t="str">
        <f>[2]Plan1!$C381</f>
        <v>Natal</v>
      </c>
      <c r="AA311" s="100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8">
        <f t="shared" si="122"/>
        <v>44462</v>
      </c>
      <c r="B312" s="15">
        <f t="shared" ca="1" si="131"/>
        <v>1116.956283</v>
      </c>
      <c r="C312" s="14">
        <f t="shared" si="123"/>
        <v>1000</v>
      </c>
      <c r="D312" s="13">
        <f ca="1">IF(A312&lt;$B$1,VLOOKUP(A312,[1]DI!$A$4:$B$15000,2,FALSE),0)</f>
        <v>6.1499999999999999E-2</v>
      </c>
      <c r="E312" s="14">
        <f t="shared" ca="1" si="132"/>
        <v>1.0002368699999999</v>
      </c>
      <c r="F312" s="14">
        <f ca="1">(TRUNC(PRODUCT($E$12:$E311),16))</f>
        <v>1.02561989663709</v>
      </c>
      <c r="G312" s="14">
        <f t="shared" si="133"/>
        <v>1</v>
      </c>
      <c r="H312" s="14">
        <f t="shared" ca="1" si="134"/>
        <v>1.0256198999999999</v>
      </c>
      <c r="I312" s="13">
        <f t="shared" si="124"/>
        <v>0.11</v>
      </c>
      <c r="J312" s="29">
        <f t="shared" si="125"/>
        <v>44162</v>
      </c>
      <c r="K312" s="2">
        <f t="shared" si="126"/>
        <v>206</v>
      </c>
      <c r="L312" s="17">
        <f t="shared" si="127"/>
        <v>206</v>
      </c>
      <c r="M312" s="12">
        <f t="shared" si="118"/>
        <v>1.089054808</v>
      </c>
      <c r="N312" s="12">
        <f t="shared" ca="1" si="119"/>
        <v>1.1169562829999999</v>
      </c>
      <c r="O312" s="17">
        <f t="shared" si="128"/>
        <v>0</v>
      </c>
      <c r="P312" s="14">
        <f t="shared" ca="1" si="136"/>
        <v>116.956283</v>
      </c>
      <c r="Q312" s="14">
        <f t="shared" si="137"/>
        <v>0</v>
      </c>
      <c r="R312" s="14">
        <f t="shared" si="135"/>
        <v>0</v>
      </c>
      <c r="S312" s="20">
        <f t="shared" si="120"/>
        <v>0</v>
      </c>
      <c r="T312" s="14">
        <f t="shared" si="121"/>
        <v>0</v>
      </c>
      <c r="U312" s="4" t="str">
        <f t="shared" si="129"/>
        <v>J=</v>
      </c>
      <c r="V312" s="29">
        <f t="shared" si="130"/>
        <v>45345</v>
      </c>
      <c r="W312" s="3"/>
      <c r="X312" s="3"/>
      <c r="Y312" s="109">
        <f>[2]Plan1!$A382</f>
        <v>48214</v>
      </c>
      <c r="Z312" s="109" t="str">
        <f>[2]Plan1!$C382</f>
        <v>Confraternização Universal</v>
      </c>
      <c r="AA312" s="100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8">
        <f t="shared" si="122"/>
        <v>44463</v>
      </c>
      <c r="B313" s="15">
        <f t="shared" ca="1" si="131"/>
        <v>1117.6836250000001</v>
      </c>
      <c r="C313" s="14">
        <f t="shared" si="123"/>
        <v>1000</v>
      </c>
      <c r="D313" s="13">
        <f ca="1">IF(A313&lt;$B$1,VLOOKUP(A313,[1]DI!$A$4:$B$15000,2,FALSE),0)</f>
        <v>6.1499999999999999E-2</v>
      </c>
      <c r="E313" s="14">
        <f t="shared" ca="1" si="132"/>
        <v>1.0002368699999999</v>
      </c>
      <c r="F313" s="14">
        <f ca="1">(TRUNC(PRODUCT($E$12:$E312),16))</f>
        <v>1.02586283522201</v>
      </c>
      <c r="G313" s="14">
        <f t="shared" si="133"/>
        <v>1</v>
      </c>
      <c r="H313" s="14">
        <f t="shared" ca="1" si="134"/>
        <v>1.0258628400000001</v>
      </c>
      <c r="I313" s="13">
        <f t="shared" si="124"/>
        <v>0.11</v>
      </c>
      <c r="J313" s="29">
        <f t="shared" si="125"/>
        <v>44162</v>
      </c>
      <c r="K313" s="2">
        <f t="shared" si="126"/>
        <v>207</v>
      </c>
      <c r="L313" s="17">
        <f t="shared" si="127"/>
        <v>207</v>
      </c>
      <c r="M313" s="12">
        <f t="shared" si="118"/>
        <v>1.089505908</v>
      </c>
      <c r="N313" s="12">
        <f t="shared" ca="1" si="119"/>
        <v>1.117683625</v>
      </c>
      <c r="O313" s="17">
        <f t="shared" si="128"/>
        <v>0</v>
      </c>
      <c r="P313" s="14">
        <f t="shared" ca="1" si="136"/>
        <v>117.68362500000001</v>
      </c>
      <c r="Q313" s="14">
        <f t="shared" si="137"/>
        <v>0</v>
      </c>
      <c r="R313" s="14">
        <f t="shared" si="135"/>
        <v>0</v>
      </c>
      <c r="S313" s="20">
        <f t="shared" si="120"/>
        <v>0</v>
      </c>
      <c r="T313" s="14">
        <f t="shared" si="121"/>
        <v>0</v>
      </c>
      <c r="U313" s="4" t="str">
        <f t="shared" si="129"/>
        <v>J=</v>
      </c>
      <c r="V313" s="29">
        <f t="shared" si="130"/>
        <v>45345</v>
      </c>
      <c r="W313" s="3"/>
      <c r="X313" s="3"/>
      <c r="Y313" s="109">
        <f>[2]Plan1!$A383</f>
        <v>48253</v>
      </c>
      <c r="Z313" s="109" t="str">
        <f>[2]Plan1!$C383</f>
        <v>Carnaval</v>
      </c>
      <c r="AA313" s="100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8">
        <f t="shared" si="122"/>
        <v>44464</v>
      </c>
      <c r="B314" s="15">
        <f t="shared" ca="1" si="131"/>
        <v>1118.411433</v>
      </c>
      <c r="C314" s="14">
        <f t="shared" si="123"/>
        <v>1000</v>
      </c>
      <c r="D314" s="13">
        <f ca="1">IF(A314&lt;$B$1,VLOOKUP(A314,[1]DI!$A$4:$B$15000,2,FALSE),0)</f>
        <v>0</v>
      </c>
      <c r="E314" s="14">
        <f t="shared" ca="1" si="132"/>
        <v>1</v>
      </c>
      <c r="F314" s="14">
        <f ca="1">(TRUNC(PRODUCT($E$12:$E313),16))</f>
        <v>1.0261058313517899</v>
      </c>
      <c r="G314" s="14">
        <f t="shared" si="133"/>
        <v>1</v>
      </c>
      <c r="H314" s="14">
        <f t="shared" ca="1" si="134"/>
        <v>1.0261058300000001</v>
      </c>
      <c r="I314" s="13">
        <f t="shared" si="124"/>
        <v>0.11</v>
      </c>
      <c r="J314" s="29">
        <f t="shared" si="125"/>
        <v>44162</v>
      </c>
      <c r="K314" s="2">
        <f t="shared" si="126"/>
        <v>207</v>
      </c>
      <c r="L314" s="17">
        <f t="shared" si="127"/>
        <v>208</v>
      </c>
      <c r="M314" s="12">
        <f t="shared" si="118"/>
        <v>1.0899571960000001</v>
      </c>
      <c r="N314" s="12">
        <f t="shared" ca="1" si="119"/>
        <v>1.1184114329999999</v>
      </c>
      <c r="O314" s="17">
        <f t="shared" si="128"/>
        <v>0</v>
      </c>
      <c r="P314" s="14">
        <f t="shared" ca="1" si="136"/>
        <v>118.411433</v>
      </c>
      <c r="Q314" s="14">
        <f t="shared" si="137"/>
        <v>0</v>
      </c>
      <c r="R314" s="14">
        <f t="shared" si="135"/>
        <v>0</v>
      </c>
      <c r="S314" s="20">
        <f t="shared" si="120"/>
        <v>0</v>
      </c>
      <c r="T314" s="14">
        <f t="shared" si="121"/>
        <v>0</v>
      </c>
      <c r="U314" s="4" t="str">
        <f t="shared" si="129"/>
        <v>J=</v>
      </c>
      <c r="V314" s="29">
        <f t="shared" si="130"/>
        <v>45345</v>
      </c>
      <c r="W314" s="3"/>
      <c r="X314" s="3"/>
      <c r="Y314" s="109">
        <f>[2]Plan1!$A384</f>
        <v>48254</v>
      </c>
      <c r="Z314" s="109" t="str">
        <f>[2]Plan1!$C384</f>
        <v>Carnaval</v>
      </c>
      <c r="AA314" s="100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8">
        <f t="shared" si="122"/>
        <v>44465</v>
      </c>
      <c r="B315" s="15">
        <f t="shared" ca="1" si="131"/>
        <v>1118.411433</v>
      </c>
      <c r="C315" s="14">
        <f t="shared" si="123"/>
        <v>1000</v>
      </c>
      <c r="D315" s="13">
        <f ca="1">IF(A315&lt;$B$1,VLOOKUP(A315,[1]DI!$A$4:$B$15000,2,FALSE),0)</f>
        <v>0</v>
      </c>
      <c r="E315" s="14">
        <f t="shared" ca="1" si="132"/>
        <v>1</v>
      </c>
      <c r="F315" s="14">
        <f ca="1">(TRUNC(PRODUCT($E$12:$E314),16))</f>
        <v>1.0261058313517899</v>
      </c>
      <c r="G315" s="14">
        <f t="shared" si="133"/>
        <v>1</v>
      </c>
      <c r="H315" s="14">
        <f t="shared" ca="1" si="134"/>
        <v>1.0261058300000001</v>
      </c>
      <c r="I315" s="13">
        <f t="shared" si="124"/>
        <v>0.11</v>
      </c>
      <c r="J315" s="29">
        <f t="shared" si="125"/>
        <v>44162</v>
      </c>
      <c r="K315" s="2">
        <f t="shared" si="126"/>
        <v>207</v>
      </c>
      <c r="L315" s="17">
        <f t="shared" si="127"/>
        <v>208</v>
      </c>
      <c r="M315" s="12">
        <f t="shared" si="118"/>
        <v>1.0899571960000001</v>
      </c>
      <c r="N315" s="12">
        <f t="shared" ca="1" si="119"/>
        <v>1.1184114329999999</v>
      </c>
      <c r="O315" s="17">
        <f t="shared" si="128"/>
        <v>0</v>
      </c>
      <c r="P315" s="14">
        <f t="shared" ca="1" si="136"/>
        <v>118.411433</v>
      </c>
      <c r="Q315" s="14">
        <f t="shared" si="137"/>
        <v>0</v>
      </c>
      <c r="R315" s="14">
        <f t="shared" si="135"/>
        <v>0</v>
      </c>
      <c r="S315" s="20">
        <f t="shared" si="120"/>
        <v>0</v>
      </c>
      <c r="T315" s="14">
        <f t="shared" si="121"/>
        <v>0</v>
      </c>
      <c r="U315" s="4" t="str">
        <f t="shared" si="129"/>
        <v>J=</v>
      </c>
      <c r="V315" s="29">
        <f t="shared" si="130"/>
        <v>45345</v>
      </c>
      <c r="W315" s="3"/>
      <c r="X315" s="3"/>
      <c r="Y315" s="109">
        <f>[2]Plan1!$A385</f>
        <v>48299</v>
      </c>
      <c r="Z315" s="109" t="str">
        <f>[2]Plan1!$C385</f>
        <v>Paixão de Cristo</v>
      </c>
      <c r="AA315" s="100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8">
        <f t="shared" si="122"/>
        <v>44466</v>
      </c>
      <c r="B316" s="15">
        <f t="shared" ca="1" si="131"/>
        <v>1118.411433</v>
      </c>
      <c r="C316" s="14">
        <f t="shared" si="123"/>
        <v>1000</v>
      </c>
      <c r="D316" s="13">
        <f ca="1">IF(A316&lt;$B$1,VLOOKUP(A316,[1]DI!$A$4:$B$15000,2,FALSE),0)</f>
        <v>6.1499999999999999E-2</v>
      </c>
      <c r="E316" s="14">
        <f t="shared" ca="1" si="132"/>
        <v>1.0002368699999999</v>
      </c>
      <c r="F316" s="14">
        <f ca="1">(TRUNC(PRODUCT($E$12:$E315),16))</f>
        <v>1.0261058313517899</v>
      </c>
      <c r="G316" s="14">
        <f t="shared" si="133"/>
        <v>1</v>
      </c>
      <c r="H316" s="14">
        <f t="shared" ca="1" si="134"/>
        <v>1.0261058300000001</v>
      </c>
      <c r="I316" s="13">
        <f t="shared" si="124"/>
        <v>0.11</v>
      </c>
      <c r="J316" s="29">
        <f t="shared" si="125"/>
        <v>44162</v>
      </c>
      <c r="K316" s="2">
        <f t="shared" si="126"/>
        <v>208</v>
      </c>
      <c r="L316" s="17">
        <f t="shared" si="127"/>
        <v>208</v>
      </c>
      <c r="M316" s="12">
        <f t="shared" si="118"/>
        <v>1.0899571960000001</v>
      </c>
      <c r="N316" s="12">
        <f t="shared" ca="1" si="119"/>
        <v>1.1184114329999999</v>
      </c>
      <c r="O316" s="17">
        <f t="shared" si="128"/>
        <v>0</v>
      </c>
      <c r="P316" s="14">
        <f t="shared" ca="1" si="136"/>
        <v>118.411433</v>
      </c>
      <c r="Q316" s="14">
        <f t="shared" si="137"/>
        <v>0</v>
      </c>
      <c r="R316" s="14">
        <f t="shared" si="135"/>
        <v>0</v>
      </c>
      <c r="S316" s="20">
        <f t="shared" si="120"/>
        <v>0</v>
      </c>
      <c r="T316" s="14">
        <f t="shared" si="121"/>
        <v>0</v>
      </c>
      <c r="U316" s="4" t="str">
        <f t="shared" si="129"/>
        <v>J=</v>
      </c>
      <c r="V316" s="29">
        <f t="shared" si="130"/>
        <v>45345</v>
      </c>
      <c r="W316" s="3"/>
      <c r="X316" s="3"/>
      <c r="Y316" s="109">
        <f>[2]Plan1!$A386</f>
        <v>48325</v>
      </c>
      <c r="Z316" s="109" t="str">
        <f>[2]Plan1!$C386</f>
        <v>Tiradentes</v>
      </c>
      <c r="AA316" s="100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8">
        <f t="shared" si="122"/>
        <v>44467</v>
      </c>
      <c r="B317" s="15">
        <f t="shared" ca="1" si="131"/>
        <v>1119.1397280000001</v>
      </c>
      <c r="C317" s="14">
        <f t="shared" si="123"/>
        <v>1000</v>
      </c>
      <c r="D317" s="13">
        <f ca="1">IF(A317&lt;$B$1,VLOOKUP(A317,[1]DI!$A$4:$B$15000,2,FALSE),0)</f>
        <v>6.1499999999999999E-2</v>
      </c>
      <c r="E317" s="14">
        <f t="shared" ca="1" si="132"/>
        <v>1.0002368699999999</v>
      </c>
      <c r="F317" s="14">
        <f ca="1">(TRUNC(PRODUCT($E$12:$E316),16))</f>
        <v>1.0263488850400599</v>
      </c>
      <c r="G317" s="14">
        <f t="shared" si="133"/>
        <v>1</v>
      </c>
      <c r="H317" s="14">
        <f t="shared" ca="1" si="134"/>
        <v>1.02634889</v>
      </c>
      <c r="I317" s="13">
        <f t="shared" si="124"/>
        <v>0.11</v>
      </c>
      <c r="J317" s="29">
        <f t="shared" si="125"/>
        <v>44162</v>
      </c>
      <c r="K317" s="2">
        <f t="shared" si="126"/>
        <v>209</v>
      </c>
      <c r="L317" s="17">
        <f t="shared" si="127"/>
        <v>209</v>
      </c>
      <c r="M317" s="12">
        <f t="shared" si="118"/>
        <v>1.09040867</v>
      </c>
      <c r="N317" s="12">
        <f t="shared" ca="1" si="119"/>
        <v>1.1191397279999999</v>
      </c>
      <c r="O317" s="17">
        <f t="shared" si="128"/>
        <v>0</v>
      </c>
      <c r="P317" s="14">
        <f t="shared" ca="1" si="136"/>
        <v>119.13972800000001</v>
      </c>
      <c r="Q317" s="14">
        <f t="shared" si="137"/>
        <v>0</v>
      </c>
      <c r="R317" s="14">
        <f t="shared" si="135"/>
        <v>0</v>
      </c>
      <c r="S317" s="20">
        <f t="shared" si="120"/>
        <v>0</v>
      </c>
      <c r="T317" s="14">
        <f t="shared" si="121"/>
        <v>0</v>
      </c>
      <c r="U317" s="4" t="str">
        <f t="shared" si="129"/>
        <v>J=</v>
      </c>
      <c r="V317" s="29">
        <f t="shared" si="130"/>
        <v>45345</v>
      </c>
      <c r="W317" s="3"/>
      <c r="X317" s="3"/>
      <c r="Y317" s="109">
        <f>[2]Plan1!$A387</f>
        <v>48335</v>
      </c>
      <c r="Z317" s="109" t="str">
        <f>[2]Plan1!$C387</f>
        <v>Dia do Trabalho</v>
      </c>
      <c r="AA317" s="100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8">
        <f t="shared" si="122"/>
        <v>44468</v>
      </c>
      <c r="B318" s="15">
        <f t="shared" ca="1" si="131"/>
        <v>1119.868489</v>
      </c>
      <c r="C318" s="14">
        <f t="shared" si="123"/>
        <v>1000</v>
      </c>
      <c r="D318" s="13">
        <f ca="1">IF(A318&lt;$B$1,VLOOKUP(A318,[1]DI!$A$4:$B$15000,2,FALSE),0)</f>
        <v>6.1499999999999999E-2</v>
      </c>
      <c r="E318" s="14">
        <f t="shared" ca="1" si="132"/>
        <v>1.0002368699999999</v>
      </c>
      <c r="F318" s="14">
        <f ca="1">(TRUNC(PRODUCT($E$12:$E317),16))</f>
        <v>1.0265919963004599</v>
      </c>
      <c r="G318" s="14">
        <f t="shared" si="133"/>
        <v>1</v>
      </c>
      <c r="H318" s="14">
        <f t="shared" ca="1" si="134"/>
        <v>1.0265919999999999</v>
      </c>
      <c r="I318" s="13">
        <f t="shared" si="124"/>
        <v>0.11</v>
      </c>
      <c r="J318" s="29">
        <f t="shared" si="125"/>
        <v>44162</v>
      </c>
      <c r="K318" s="2">
        <f t="shared" si="126"/>
        <v>210</v>
      </c>
      <c r="L318" s="17">
        <f t="shared" si="127"/>
        <v>210</v>
      </c>
      <c r="M318" s="12">
        <f t="shared" si="118"/>
        <v>1.090860331</v>
      </c>
      <c r="N318" s="12">
        <f t="shared" ca="1" si="119"/>
        <v>1.1198684889999999</v>
      </c>
      <c r="O318" s="17">
        <f t="shared" si="128"/>
        <v>0</v>
      </c>
      <c r="P318" s="14">
        <f t="shared" ca="1" si="136"/>
        <v>119.868489</v>
      </c>
      <c r="Q318" s="14">
        <f t="shared" si="137"/>
        <v>0</v>
      </c>
      <c r="R318" s="14">
        <f t="shared" si="135"/>
        <v>0</v>
      </c>
      <c r="S318" s="20">
        <f t="shared" si="120"/>
        <v>0</v>
      </c>
      <c r="T318" s="14">
        <f t="shared" si="121"/>
        <v>0</v>
      </c>
      <c r="U318" s="4" t="str">
        <f t="shared" si="129"/>
        <v>J=</v>
      </c>
      <c r="V318" s="29">
        <f t="shared" si="130"/>
        <v>45345</v>
      </c>
      <c r="W318" s="3"/>
      <c r="X318" s="3"/>
      <c r="Y318" s="109">
        <f>[2]Plan1!$A388</f>
        <v>48361</v>
      </c>
      <c r="Z318" s="109" t="str">
        <f>[2]Plan1!$C388</f>
        <v>Corpus Christi</v>
      </c>
      <c r="AA318" s="100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8">
        <f t="shared" si="122"/>
        <v>44469</v>
      </c>
      <c r="B319" s="15">
        <f t="shared" ca="1" si="131"/>
        <v>1120.5977270000001</v>
      </c>
      <c r="C319" s="14">
        <f t="shared" si="123"/>
        <v>1000</v>
      </c>
      <c r="D319" s="13">
        <f ca="1">IF(A319&lt;$B$1,VLOOKUP(A319,[1]DI!$A$4:$B$15000,2,FALSE),0)</f>
        <v>6.1499999999999999E-2</v>
      </c>
      <c r="E319" s="14">
        <f t="shared" ca="1" si="132"/>
        <v>1.0002368699999999</v>
      </c>
      <c r="F319" s="14">
        <f ca="1">(TRUNC(PRODUCT($E$12:$E318),16))</f>
        <v>1.0268351651466201</v>
      </c>
      <c r="G319" s="14">
        <f t="shared" si="133"/>
        <v>1</v>
      </c>
      <c r="H319" s="14">
        <f t="shared" ca="1" si="134"/>
        <v>1.02683517</v>
      </c>
      <c r="I319" s="13">
        <f t="shared" si="124"/>
        <v>0.11</v>
      </c>
      <c r="J319" s="29">
        <f t="shared" si="125"/>
        <v>44162</v>
      </c>
      <c r="K319" s="2">
        <f t="shared" si="126"/>
        <v>211</v>
      </c>
      <c r="L319" s="17">
        <f t="shared" si="127"/>
        <v>211</v>
      </c>
      <c r="M319" s="12">
        <f t="shared" si="118"/>
        <v>1.091312179</v>
      </c>
      <c r="N319" s="12">
        <f t="shared" ca="1" si="119"/>
        <v>1.120597727</v>
      </c>
      <c r="O319" s="17">
        <f t="shared" si="128"/>
        <v>0</v>
      </c>
      <c r="P319" s="14">
        <f t="shared" ca="1" si="136"/>
        <v>120.59772700000001</v>
      </c>
      <c r="Q319" s="14">
        <f t="shared" si="137"/>
        <v>0</v>
      </c>
      <c r="R319" s="14">
        <f t="shared" si="135"/>
        <v>0</v>
      </c>
      <c r="S319" s="20">
        <f t="shared" si="120"/>
        <v>0</v>
      </c>
      <c r="T319" s="14">
        <f t="shared" si="121"/>
        <v>0</v>
      </c>
      <c r="U319" s="4" t="str">
        <f t="shared" si="129"/>
        <v>J=</v>
      </c>
      <c r="V319" s="29">
        <f t="shared" si="130"/>
        <v>45345</v>
      </c>
      <c r="W319" s="3"/>
      <c r="X319" s="3"/>
      <c r="Y319" s="109">
        <f>[2]Plan1!$A389</f>
        <v>48464</v>
      </c>
      <c r="Z319" s="109" t="str">
        <f>[2]Plan1!$C389</f>
        <v>Independência do Brasil</v>
      </c>
      <c r="AA319" s="100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8">
        <f t="shared" si="122"/>
        <v>44470</v>
      </c>
      <c r="B320" s="15">
        <f t="shared" ca="1" si="131"/>
        <v>1121.327432</v>
      </c>
      <c r="C320" s="14">
        <f t="shared" si="123"/>
        <v>1000</v>
      </c>
      <c r="D320" s="13">
        <f ca="1">IF(A320&lt;$B$1,VLOOKUP(A320,[1]DI!$A$4:$B$15000,2,FALSE),0)</f>
        <v>6.1499999999999999E-2</v>
      </c>
      <c r="E320" s="14">
        <f t="shared" ca="1" si="132"/>
        <v>1.0002368699999999</v>
      </c>
      <c r="F320" s="14">
        <f ca="1">(TRUNC(PRODUCT($E$12:$E319),16))</f>
        <v>1.0270783915921899</v>
      </c>
      <c r="G320" s="14">
        <f t="shared" si="133"/>
        <v>1</v>
      </c>
      <c r="H320" s="14">
        <f t="shared" ca="1" si="134"/>
        <v>1.02707839</v>
      </c>
      <c r="I320" s="13">
        <f t="shared" si="124"/>
        <v>0.11</v>
      </c>
      <c r="J320" s="29">
        <f t="shared" si="125"/>
        <v>44162</v>
      </c>
      <c r="K320" s="2">
        <f t="shared" si="126"/>
        <v>212</v>
      </c>
      <c r="L320" s="17">
        <f t="shared" si="127"/>
        <v>212</v>
      </c>
      <c r="M320" s="12">
        <f t="shared" si="118"/>
        <v>1.091764215</v>
      </c>
      <c r="N320" s="12">
        <f t="shared" ca="1" si="119"/>
        <v>1.121327432</v>
      </c>
      <c r="O320" s="17">
        <f t="shared" si="128"/>
        <v>0</v>
      </c>
      <c r="P320" s="14">
        <f t="shared" ca="1" si="136"/>
        <v>121.327432</v>
      </c>
      <c r="Q320" s="14">
        <f t="shared" si="137"/>
        <v>0</v>
      </c>
      <c r="R320" s="14">
        <f t="shared" si="135"/>
        <v>0</v>
      </c>
      <c r="S320" s="20">
        <f t="shared" si="120"/>
        <v>0</v>
      </c>
      <c r="T320" s="14">
        <f t="shared" si="121"/>
        <v>0</v>
      </c>
      <c r="U320" s="4" t="str">
        <f t="shared" si="129"/>
        <v>J=</v>
      </c>
      <c r="V320" s="29">
        <f t="shared" si="130"/>
        <v>45345</v>
      </c>
      <c r="W320" s="3"/>
      <c r="X320" s="3"/>
      <c r="Y320" s="109">
        <f>[2]Plan1!$A390</f>
        <v>48499</v>
      </c>
      <c r="Z320" s="109" t="str">
        <f>[2]Plan1!$C390</f>
        <v>Nossa Sr.a Aparecida - Padroeira do Brasil</v>
      </c>
      <c r="AA320" s="100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8">
        <f t="shared" si="122"/>
        <v>44471</v>
      </c>
      <c r="B321" s="15">
        <f t="shared" ca="1" si="131"/>
        <v>1122.057626</v>
      </c>
      <c r="C321" s="14">
        <f t="shared" si="123"/>
        <v>1000</v>
      </c>
      <c r="D321" s="13">
        <f ca="1">IF(A321&lt;$B$1,VLOOKUP(A321,[1]DI!$A$4:$B$15000,2,FALSE),0)</f>
        <v>0</v>
      </c>
      <c r="E321" s="14">
        <f t="shared" ca="1" si="132"/>
        <v>1</v>
      </c>
      <c r="F321" s="14">
        <f ca="1">(TRUNC(PRODUCT($E$12:$E320),16))</f>
        <v>1.0273216756508099</v>
      </c>
      <c r="G321" s="14">
        <f t="shared" si="133"/>
        <v>1</v>
      </c>
      <c r="H321" s="14">
        <f t="shared" ca="1" si="134"/>
        <v>1.02732168</v>
      </c>
      <c r="I321" s="13">
        <f t="shared" si="124"/>
        <v>0.11</v>
      </c>
      <c r="J321" s="29">
        <f t="shared" si="125"/>
        <v>44162</v>
      </c>
      <c r="K321" s="2">
        <f t="shared" si="126"/>
        <v>212</v>
      </c>
      <c r="L321" s="17">
        <f t="shared" si="127"/>
        <v>213</v>
      </c>
      <c r="M321" s="12">
        <f t="shared" si="118"/>
        <v>1.0922164379999999</v>
      </c>
      <c r="N321" s="12">
        <f t="shared" ca="1" si="119"/>
        <v>1.1220576259999999</v>
      </c>
      <c r="O321" s="17">
        <f t="shared" si="128"/>
        <v>0</v>
      </c>
      <c r="P321" s="14">
        <f t="shared" ca="1" si="136"/>
        <v>122.057626</v>
      </c>
      <c r="Q321" s="14">
        <f t="shared" si="137"/>
        <v>0</v>
      </c>
      <c r="R321" s="14">
        <f t="shared" si="135"/>
        <v>0</v>
      </c>
      <c r="S321" s="20">
        <f t="shared" si="120"/>
        <v>0</v>
      </c>
      <c r="T321" s="14">
        <f t="shared" si="121"/>
        <v>0</v>
      </c>
      <c r="U321" s="4" t="str">
        <f t="shared" si="129"/>
        <v>J=</v>
      </c>
      <c r="V321" s="29">
        <f t="shared" si="130"/>
        <v>45345</v>
      </c>
      <c r="W321" s="3"/>
      <c r="X321" s="3"/>
      <c r="Y321" s="109">
        <f>[2]Plan1!$A391</f>
        <v>48520</v>
      </c>
      <c r="Z321" s="109" t="str">
        <f>[2]Plan1!$C391</f>
        <v>Finados</v>
      </c>
      <c r="AA321" s="100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8">
        <f t="shared" si="122"/>
        <v>44472</v>
      </c>
      <c r="B322" s="15">
        <f t="shared" ca="1" si="131"/>
        <v>1122.057626</v>
      </c>
      <c r="C322" s="14">
        <f t="shared" si="123"/>
        <v>1000</v>
      </c>
      <c r="D322" s="13">
        <f ca="1">IF(A322&lt;$B$1,VLOOKUP(A322,[1]DI!$A$4:$B$15000,2,FALSE),0)</f>
        <v>0</v>
      </c>
      <c r="E322" s="14">
        <f t="shared" ca="1" si="132"/>
        <v>1</v>
      </c>
      <c r="F322" s="14">
        <f ca="1">(TRUNC(PRODUCT($E$12:$E321),16))</f>
        <v>1.0273216756508099</v>
      </c>
      <c r="G322" s="14">
        <f t="shared" si="133"/>
        <v>1</v>
      </c>
      <c r="H322" s="14">
        <f t="shared" ca="1" si="134"/>
        <v>1.02732168</v>
      </c>
      <c r="I322" s="13">
        <f t="shared" si="124"/>
        <v>0.11</v>
      </c>
      <c r="J322" s="29">
        <f t="shared" si="125"/>
        <v>44162</v>
      </c>
      <c r="K322" s="2">
        <f t="shared" si="126"/>
        <v>212</v>
      </c>
      <c r="L322" s="17">
        <f t="shared" si="127"/>
        <v>213</v>
      </c>
      <c r="M322" s="12">
        <f t="shared" si="118"/>
        <v>1.0922164379999999</v>
      </c>
      <c r="N322" s="12">
        <f t="shared" ca="1" si="119"/>
        <v>1.1220576259999999</v>
      </c>
      <c r="O322" s="17">
        <f t="shared" si="128"/>
        <v>0</v>
      </c>
      <c r="P322" s="14">
        <f t="shared" ca="1" si="136"/>
        <v>122.057626</v>
      </c>
      <c r="Q322" s="14">
        <f t="shared" si="137"/>
        <v>0</v>
      </c>
      <c r="R322" s="14">
        <f t="shared" si="135"/>
        <v>0</v>
      </c>
      <c r="S322" s="20">
        <f t="shared" si="120"/>
        <v>0</v>
      </c>
      <c r="T322" s="14">
        <f t="shared" si="121"/>
        <v>0</v>
      </c>
      <c r="U322" s="4" t="str">
        <f t="shared" si="129"/>
        <v>J=</v>
      </c>
      <c r="V322" s="29">
        <f t="shared" si="130"/>
        <v>45345</v>
      </c>
      <c r="W322" s="3"/>
      <c r="X322" s="3"/>
      <c r="Y322" s="109">
        <f>[2]Plan1!$A392</f>
        <v>48533</v>
      </c>
      <c r="Z322" s="109" t="str">
        <f>[2]Plan1!$C392</f>
        <v>Proclamação da República</v>
      </c>
      <c r="AA322" s="100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8">
        <f t="shared" si="122"/>
        <v>44473</v>
      </c>
      <c r="B323" s="15">
        <f t="shared" ca="1" si="131"/>
        <v>1122.057626</v>
      </c>
      <c r="C323" s="14">
        <f t="shared" si="123"/>
        <v>1000</v>
      </c>
      <c r="D323" s="13">
        <f ca="1">IF(A323&lt;$B$1,VLOOKUP(A323,[1]DI!$A$4:$B$15000,2,FALSE),0)</f>
        <v>6.1499999999999999E-2</v>
      </c>
      <c r="E323" s="14">
        <f t="shared" ca="1" si="132"/>
        <v>1.0002368699999999</v>
      </c>
      <c r="F323" s="14">
        <f ca="1">(TRUNC(PRODUCT($E$12:$E322),16))</f>
        <v>1.0273216756508099</v>
      </c>
      <c r="G323" s="14">
        <f t="shared" si="133"/>
        <v>1</v>
      </c>
      <c r="H323" s="14">
        <f t="shared" ca="1" si="134"/>
        <v>1.02732168</v>
      </c>
      <c r="I323" s="13">
        <f t="shared" si="124"/>
        <v>0.11</v>
      </c>
      <c r="J323" s="29">
        <f t="shared" si="125"/>
        <v>44162</v>
      </c>
      <c r="K323" s="2">
        <f t="shared" si="126"/>
        <v>213</v>
      </c>
      <c r="L323" s="17">
        <f t="shared" si="127"/>
        <v>213</v>
      </c>
      <c r="M323" s="12">
        <f t="shared" si="118"/>
        <v>1.0922164379999999</v>
      </c>
      <c r="N323" s="12">
        <f t="shared" ca="1" si="119"/>
        <v>1.1220576259999999</v>
      </c>
      <c r="O323" s="17">
        <f t="shared" si="128"/>
        <v>0</v>
      </c>
      <c r="P323" s="14">
        <f t="shared" ca="1" si="136"/>
        <v>122.057626</v>
      </c>
      <c r="Q323" s="14">
        <f t="shared" si="137"/>
        <v>0</v>
      </c>
      <c r="R323" s="14">
        <f t="shared" si="135"/>
        <v>0</v>
      </c>
      <c r="S323" s="20">
        <f t="shared" si="120"/>
        <v>0</v>
      </c>
      <c r="T323" s="14">
        <f t="shared" si="121"/>
        <v>0</v>
      </c>
      <c r="U323" s="4" t="str">
        <f t="shared" si="129"/>
        <v>J=</v>
      </c>
      <c r="V323" s="29">
        <f t="shared" si="130"/>
        <v>45345</v>
      </c>
      <c r="W323" s="3"/>
      <c r="X323" s="3"/>
      <c r="Y323" s="109">
        <f>[2]Plan1!$A393</f>
        <v>48538</v>
      </c>
      <c r="Z323" s="109" t="str">
        <f>[2]Plan1!$C393</f>
        <v>Dia Nacional de Zumbi e da Consciência Negra</v>
      </c>
      <c r="AA323" s="100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8">
        <f t="shared" si="122"/>
        <v>44474</v>
      </c>
      <c r="B324" s="15">
        <f t="shared" ca="1" si="131"/>
        <v>1122.7882870000001</v>
      </c>
      <c r="C324" s="14">
        <f t="shared" si="123"/>
        <v>1000</v>
      </c>
      <c r="D324" s="13">
        <f ca="1">IF(A324&lt;$B$1,VLOOKUP(A324,[1]DI!$A$4:$B$15000,2,FALSE),0)</f>
        <v>6.1499999999999999E-2</v>
      </c>
      <c r="E324" s="14">
        <f t="shared" ca="1" si="132"/>
        <v>1.0002368699999999</v>
      </c>
      <c r="F324" s="14">
        <f ca="1">(TRUNC(PRODUCT($E$12:$E323),16))</f>
        <v>1.0275650173361199</v>
      </c>
      <c r="G324" s="14">
        <f t="shared" si="133"/>
        <v>1</v>
      </c>
      <c r="H324" s="14">
        <f t="shared" ca="1" si="134"/>
        <v>1.0275650199999999</v>
      </c>
      <c r="I324" s="13">
        <f t="shared" si="124"/>
        <v>0.11</v>
      </c>
      <c r="J324" s="29">
        <f t="shared" si="125"/>
        <v>44162</v>
      </c>
      <c r="K324" s="2">
        <f t="shared" si="126"/>
        <v>214</v>
      </c>
      <c r="L324" s="17">
        <f t="shared" si="127"/>
        <v>214</v>
      </c>
      <c r="M324" s="12">
        <f t="shared" si="118"/>
        <v>1.092668848</v>
      </c>
      <c r="N324" s="12">
        <f t="shared" ca="1" si="119"/>
        <v>1.1227882870000001</v>
      </c>
      <c r="O324" s="17">
        <f t="shared" si="128"/>
        <v>0</v>
      </c>
      <c r="P324" s="14">
        <f t="shared" ca="1" si="136"/>
        <v>122.788287</v>
      </c>
      <c r="Q324" s="14">
        <f t="shared" si="137"/>
        <v>0</v>
      </c>
      <c r="R324" s="14">
        <f t="shared" si="135"/>
        <v>0</v>
      </c>
      <c r="S324" s="20">
        <f t="shared" si="120"/>
        <v>0</v>
      </c>
      <c r="T324" s="14">
        <f t="shared" si="121"/>
        <v>0</v>
      </c>
      <c r="U324" s="4" t="str">
        <f t="shared" si="129"/>
        <v>J=</v>
      </c>
      <c r="V324" s="29">
        <f t="shared" si="130"/>
        <v>45345</v>
      </c>
      <c r="W324" s="3"/>
      <c r="X324" s="3"/>
      <c r="Y324" s="109">
        <f>[2]Plan1!$A394</f>
        <v>48573</v>
      </c>
      <c r="Z324" s="109" t="str">
        <f>[2]Plan1!$C394</f>
        <v>Natal</v>
      </c>
      <c r="AA324" s="100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8">
        <f t="shared" si="122"/>
        <v>44475</v>
      </c>
      <c r="B325" s="15">
        <f t="shared" ca="1" si="131"/>
        <v>1123.519425</v>
      </c>
      <c r="C325" s="14">
        <f t="shared" si="123"/>
        <v>1000</v>
      </c>
      <c r="D325" s="13">
        <f ca="1">IF(A325&lt;$B$1,VLOOKUP(A325,[1]DI!$A$4:$B$15000,2,FALSE),0)</f>
        <v>6.1499999999999999E-2</v>
      </c>
      <c r="E325" s="14">
        <f t="shared" ca="1" si="132"/>
        <v>1.0002368699999999</v>
      </c>
      <c r="F325" s="14">
        <f ca="1">(TRUNC(PRODUCT($E$12:$E324),16))</f>
        <v>1.02780841666178</v>
      </c>
      <c r="G325" s="14">
        <f t="shared" si="133"/>
        <v>1</v>
      </c>
      <c r="H325" s="14">
        <f t="shared" ca="1" si="134"/>
        <v>1.0278084199999999</v>
      </c>
      <c r="I325" s="13">
        <f t="shared" si="124"/>
        <v>0.11</v>
      </c>
      <c r="J325" s="29">
        <f t="shared" si="125"/>
        <v>44162</v>
      </c>
      <c r="K325" s="2">
        <f t="shared" si="126"/>
        <v>215</v>
      </c>
      <c r="L325" s="17">
        <f t="shared" si="127"/>
        <v>215</v>
      </c>
      <c r="M325" s="12">
        <f t="shared" si="118"/>
        <v>1.093121445</v>
      </c>
      <c r="N325" s="12">
        <f t="shared" ca="1" si="119"/>
        <v>1.123519425</v>
      </c>
      <c r="O325" s="17">
        <f t="shared" si="128"/>
        <v>0</v>
      </c>
      <c r="P325" s="14">
        <f t="shared" ca="1" si="136"/>
        <v>123.519425</v>
      </c>
      <c r="Q325" s="14">
        <f t="shared" si="137"/>
        <v>0</v>
      </c>
      <c r="R325" s="14">
        <f t="shared" si="135"/>
        <v>0</v>
      </c>
      <c r="S325" s="20">
        <f t="shared" si="120"/>
        <v>0</v>
      </c>
      <c r="T325" s="14">
        <f t="shared" si="121"/>
        <v>0</v>
      </c>
      <c r="U325" s="4" t="str">
        <f t="shared" si="129"/>
        <v>J=</v>
      </c>
      <c r="V325" s="29">
        <f t="shared" si="130"/>
        <v>45345</v>
      </c>
      <c r="W325" s="3"/>
      <c r="X325" s="3"/>
      <c r="Y325" s="109">
        <f>[2]Plan1!$A395</f>
        <v>48580</v>
      </c>
      <c r="Z325" s="109" t="str">
        <f>[2]Plan1!$C395</f>
        <v>Confraternização Universal</v>
      </c>
      <c r="AA325" s="100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8">
        <f t="shared" si="122"/>
        <v>44476</v>
      </c>
      <c r="B326" s="15">
        <f t="shared" ca="1" si="131"/>
        <v>1124.2510319999999</v>
      </c>
      <c r="C326" s="14">
        <f t="shared" si="123"/>
        <v>1000</v>
      </c>
      <c r="D326" s="13">
        <f ca="1">IF(A326&lt;$B$1,VLOOKUP(A326,[1]DI!$A$4:$B$15000,2,FALSE),0)</f>
        <v>6.1499999999999999E-2</v>
      </c>
      <c r="E326" s="14">
        <f t="shared" ca="1" si="132"/>
        <v>1.0002368699999999</v>
      </c>
      <c r="F326" s="14">
        <f ca="1">(TRUNC(PRODUCT($E$12:$E325),16))</f>
        <v>1.0280518736414299</v>
      </c>
      <c r="G326" s="14">
        <f t="shared" si="133"/>
        <v>1</v>
      </c>
      <c r="H326" s="14">
        <f t="shared" ca="1" si="134"/>
        <v>1.0280518700000001</v>
      </c>
      <c r="I326" s="13">
        <f t="shared" si="124"/>
        <v>0.11</v>
      </c>
      <c r="J326" s="29">
        <f t="shared" si="125"/>
        <v>44162</v>
      </c>
      <c r="K326" s="2">
        <f t="shared" si="126"/>
        <v>216</v>
      </c>
      <c r="L326" s="17">
        <f t="shared" si="127"/>
        <v>216</v>
      </c>
      <c r="M326" s="12">
        <f t="shared" si="118"/>
        <v>1.09357423</v>
      </c>
      <c r="N326" s="12">
        <f t="shared" ca="1" si="119"/>
        <v>1.1242510320000001</v>
      </c>
      <c r="O326" s="17">
        <f t="shared" si="128"/>
        <v>0</v>
      </c>
      <c r="P326" s="14">
        <f t="shared" ca="1" si="136"/>
        <v>124.251032</v>
      </c>
      <c r="Q326" s="14">
        <f t="shared" si="137"/>
        <v>0</v>
      </c>
      <c r="R326" s="14">
        <f t="shared" si="135"/>
        <v>0</v>
      </c>
      <c r="S326" s="20">
        <f t="shared" si="120"/>
        <v>0</v>
      </c>
      <c r="T326" s="14">
        <f t="shared" si="121"/>
        <v>0</v>
      </c>
      <c r="U326" s="4" t="str">
        <f t="shared" si="129"/>
        <v>J=</v>
      </c>
      <c r="V326" s="29">
        <f t="shared" si="130"/>
        <v>45345</v>
      </c>
      <c r="W326" s="3"/>
      <c r="X326" s="3"/>
      <c r="Y326" s="109">
        <f>[2]Plan1!$A396</f>
        <v>48638</v>
      </c>
      <c r="Z326" s="109" t="str">
        <f>[2]Plan1!$C396</f>
        <v>Carnaval</v>
      </c>
      <c r="AA326" s="100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8">
        <f t="shared" si="122"/>
        <v>44477</v>
      </c>
      <c r="B327" s="15">
        <f t="shared" ca="1" si="131"/>
        <v>1124.9831280000001</v>
      </c>
      <c r="C327" s="14">
        <f t="shared" si="123"/>
        <v>1000</v>
      </c>
      <c r="D327" s="13">
        <f ca="1">IF(A327&lt;$B$1,VLOOKUP(A327,[1]DI!$A$4:$B$15000,2,FALSE),0)</f>
        <v>6.1499999999999999E-2</v>
      </c>
      <c r="E327" s="14">
        <f t="shared" ca="1" si="132"/>
        <v>1.0002368699999999</v>
      </c>
      <c r="F327" s="14">
        <f ca="1">(TRUNC(PRODUCT($E$12:$E326),16))</f>
        <v>1.02829538828874</v>
      </c>
      <c r="G327" s="14">
        <f t="shared" si="133"/>
        <v>1</v>
      </c>
      <c r="H327" s="14">
        <f t="shared" ca="1" si="134"/>
        <v>1.02829539</v>
      </c>
      <c r="I327" s="13">
        <f t="shared" si="124"/>
        <v>0.11</v>
      </c>
      <c r="J327" s="29">
        <f t="shared" si="125"/>
        <v>44162</v>
      </c>
      <c r="K327" s="2">
        <f t="shared" si="126"/>
        <v>217</v>
      </c>
      <c r="L327" s="17">
        <f t="shared" si="127"/>
        <v>217</v>
      </c>
      <c r="M327" s="12">
        <f t="shared" si="118"/>
        <v>1.0940272019999999</v>
      </c>
      <c r="N327" s="12">
        <f t="shared" ca="1" si="119"/>
        <v>1.124983128</v>
      </c>
      <c r="O327" s="17">
        <f t="shared" si="128"/>
        <v>0</v>
      </c>
      <c r="P327" s="14">
        <f t="shared" ca="1" si="136"/>
        <v>124.98312799999999</v>
      </c>
      <c r="Q327" s="14">
        <f t="shared" si="137"/>
        <v>0</v>
      </c>
      <c r="R327" s="14">
        <f t="shared" si="135"/>
        <v>0</v>
      </c>
      <c r="S327" s="20">
        <f t="shared" si="120"/>
        <v>0</v>
      </c>
      <c r="T327" s="14">
        <f t="shared" si="121"/>
        <v>0</v>
      </c>
      <c r="U327" s="4" t="str">
        <f t="shared" si="129"/>
        <v>J=</v>
      </c>
      <c r="V327" s="29">
        <f t="shared" si="130"/>
        <v>45345</v>
      </c>
      <c r="W327" s="3"/>
      <c r="X327" s="3"/>
      <c r="Y327" s="109">
        <f>[2]Plan1!$A397</f>
        <v>48639</v>
      </c>
      <c r="Z327" s="109" t="str">
        <f>[2]Plan1!$C397</f>
        <v>Carnaval</v>
      </c>
      <c r="AA327" s="100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8">
        <f t="shared" si="122"/>
        <v>44478</v>
      </c>
      <c r="B328" s="15">
        <f t="shared" ca="1" si="131"/>
        <v>1125.7156930000001</v>
      </c>
      <c r="C328" s="14">
        <f t="shared" si="123"/>
        <v>1000</v>
      </c>
      <c r="D328" s="13">
        <f ca="1">IF(A328&lt;$B$1,VLOOKUP(A328,[1]DI!$A$4:$B$15000,2,FALSE),0)</f>
        <v>0</v>
      </c>
      <c r="E328" s="14">
        <f t="shared" ca="1" si="132"/>
        <v>1</v>
      </c>
      <c r="F328" s="14">
        <f ca="1">(TRUNC(PRODUCT($E$12:$E327),16))</f>
        <v>1.0285389606173601</v>
      </c>
      <c r="G328" s="14">
        <f t="shared" si="133"/>
        <v>1</v>
      </c>
      <c r="H328" s="14">
        <f t="shared" ca="1" si="134"/>
        <v>1.0285389599999999</v>
      </c>
      <c r="I328" s="13">
        <f t="shared" si="124"/>
        <v>0.11</v>
      </c>
      <c r="J328" s="29">
        <f t="shared" si="125"/>
        <v>44162</v>
      </c>
      <c r="K328" s="2">
        <f t="shared" si="126"/>
        <v>217</v>
      </c>
      <c r="L328" s="17">
        <f t="shared" si="127"/>
        <v>218</v>
      </c>
      <c r="M328" s="12">
        <f t="shared" si="118"/>
        <v>1.0944803620000001</v>
      </c>
      <c r="N328" s="12">
        <f t="shared" ca="1" si="119"/>
        <v>1.1257156930000001</v>
      </c>
      <c r="O328" s="17">
        <f t="shared" si="128"/>
        <v>0</v>
      </c>
      <c r="P328" s="14">
        <f t="shared" ca="1" si="136"/>
        <v>125.715693</v>
      </c>
      <c r="Q328" s="14">
        <f t="shared" si="137"/>
        <v>0</v>
      </c>
      <c r="R328" s="14">
        <f t="shared" si="135"/>
        <v>0</v>
      </c>
      <c r="S328" s="20">
        <f t="shared" si="120"/>
        <v>0</v>
      </c>
      <c r="T328" s="14">
        <f t="shared" si="121"/>
        <v>0</v>
      </c>
      <c r="U328" s="4" t="str">
        <f t="shared" si="129"/>
        <v>J=</v>
      </c>
      <c r="V328" s="29">
        <f t="shared" si="130"/>
        <v>45345</v>
      </c>
      <c r="W328" s="3"/>
      <c r="X328" s="3"/>
      <c r="Y328" s="109">
        <f>[2]Plan1!$A398</f>
        <v>48684</v>
      </c>
      <c r="Z328" s="109" t="str">
        <f>[2]Plan1!$C398</f>
        <v>Paixão de Cristo</v>
      </c>
      <c r="AA328" s="100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8">
        <f t="shared" si="122"/>
        <v>44479</v>
      </c>
      <c r="B329" s="15">
        <f t="shared" ca="1" si="131"/>
        <v>1125.7156930000001</v>
      </c>
      <c r="C329" s="14">
        <f t="shared" si="123"/>
        <v>1000</v>
      </c>
      <c r="D329" s="13">
        <f ca="1">IF(A329&lt;$B$1,VLOOKUP(A329,[1]DI!$A$4:$B$15000,2,FALSE),0)</f>
        <v>0</v>
      </c>
      <c r="E329" s="14">
        <f t="shared" ca="1" si="132"/>
        <v>1</v>
      </c>
      <c r="F329" s="14">
        <f ca="1">(TRUNC(PRODUCT($E$12:$E328),16))</f>
        <v>1.0285389606173601</v>
      </c>
      <c r="G329" s="14">
        <f t="shared" si="133"/>
        <v>1</v>
      </c>
      <c r="H329" s="14">
        <f t="shared" ca="1" si="134"/>
        <v>1.0285389599999999</v>
      </c>
      <c r="I329" s="13">
        <f t="shared" si="124"/>
        <v>0.11</v>
      </c>
      <c r="J329" s="29">
        <f t="shared" si="125"/>
        <v>44162</v>
      </c>
      <c r="K329" s="2">
        <f t="shared" si="126"/>
        <v>217</v>
      </c>
      <c r="L329" s="17">
        <f t="shared" si="127"/>
        <v>218</v>
      </c>
      <c r="M329" s="12">
        <f t="shared" si="118"/>
        <v>1.0944803620000001</v>
      </c>
      <c r="N329" s="12">
        <f t="shared" ca="1" si="119"/>
        <v>1.1257156930000001</v>
      </c>
      <c r="O329" s="17">
        <f t="shared" si="128"/>
        <v>0</v>
      </c>
      <c r="P329" s="14">
        <f t="shared" ca="1" si="136"/>
        <v>125.715693</v>
      </c>
      <c r="Q329" s="14">
        <f t="shared" si="137"/>
        <v>0</v>
      </c>
      <c r="R329" s="14">
        <f t="shared" si="135"/>
        <v>0</v>
      </c>
      <c r="S329" s="20">
        <f t="shared" si="120"/>
        <v>0</v>
      </c>
      <c r="T329" s="14">
        <f t="shared" si="121"/>
        <v>0</v>
      </c>
      <c r="U329" s="4" t="str">
        <f t="shared" si="129"/>
        <v>J=</v>
      </c>
      <c r="V329" s="29">
        <f t="shared" si="130"/>
        <v>45345</v>
      </c>
      <c r="W329" s="3"/>
      <c r="X329" s="3"/>
      <c r="Y329" s="109">
        <f>[2]Plan1!$A399</f>
        <v>48690</v>
      </c>
      <c r="Z329" s="109" t="str">
        <f>[2]Plan1!$C399</f>
        <v>Tiradentes</v>
      </c>
      <c r="AA329" s="100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8">
        <f t="shared" si="122"/>
        <v>44480</v>
      </c>
      <c r="B330" s="15">
        <f t="shared" ca="1" si="131"/>
        <v>1125.7156930000001</v>
      </c>
      <c r="C330" s="14">
        <f t="shared" si="123"/>
        <v>1000</v>
      </c>
      <c r="D330" s="13">
        <f ca="1">IF(A330&lt;$B$1,VLOOKUP(A330,[1]DI!$A$4:$B$15000,2,FALSE),0)</f>
        <v>6.1499999999999999E-2</v>
      </c>
      <c r="E330" s="14">
        <f t="shared" ca="1" si="132"/>
        <v>1.0002368699999999</v>
      </c>
      <c r="F330" s="14">
        <f ca="1">(TRUNC(PRODUCT($E$12:$E329),16))</f>
        <v>1.0285389606173601</v>
      </c>
      <c r="G330" s="14">
        <f t="shared" si="133"/>
        <v>1</v>
      </c>
      <c r="H330" s="14">
        <f t="shared" ca="1" si="134"/>
        <v>1.0285389599999999</v>
      </c>
      <c r="I330" s="13">
        <f t="shared" si="124"/>
        <v>0.11</v>
      </c>
      <c r="J330" s="29">
        <f t="shared" si="125"/>
        <v>44162</v>
      </c>
      <c r="K330" s="2">
        <f t="shared" si="126"/>
        <v>218</v>
      </c>
      <c r="L330" s="17">
        <f t="shared" si="127"/>
        <v>218</v>
      </c>
      <c r="M330" s="12">
        <f t="shared" si="118"/>
        <v>1.0944803620000001</v>
      </c>
      <c r="N330" s="12">
        <f t="shared" ca="1" si="119"/>
        <v>1.1257156930000001</v>
      </c>
      <c r="O330" s="17">
        <f t="shared" si="128"/>
        <v>0</v>
      </c>
      <c r="P330" s="14">
        <f t="shared" ca="1" si="136"/>
        <v>125.715693</v>
      </c>
      <c r="Q330" s="14">
        <f t="shared" si="137"/>
        <v>0</v>
      </c>
      <c r="R330" s="14">
        <f t="shared" si="135"/>
        <v>0</v>
      </c>
      <c r="S330" s="20">
        <f t="shared" si="120"/>
        <v>0</v>
      </c>
      <c r="T330" s="14">
        <f t="shared" si="121"/>
        <v>0</v>
      </c>
      <c r="U330" s="4" t="str">
        <f t="shared" si="129"/>
        <v>J=</v>
      </c>
      <c r="V330" s="29">
        <f t="shared" si="130"/>
        <v>45345</v>
      </c>
      <c r="W330" s="3"/>
      <c r="X330" s="3"/>
      <c r="Y330" s="109">
        <f>[2]Plan1!$A400</f>
        <v>48700</v>
      </c>
      <c r="Z330" s="109" t="str">
        <f>[2]Plan1!$C400</f>
        <v>Dia do Trabalho</v>
      </c>
      <c r="AA330" s="100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8">
        <f t="shared" si="122"/>
        <v>44481</v>
      </c>
      <c r="B331" s="15">
        <f t="shared" ca="1" si="131"/>
        <v>1126.448738</v>
      </c>
      <c r="C331" s="14">
        <f t="shared" si="123"/>
        <v>1000</v>
      </c>
      <c r="D331" s="13">
        <f ca="1">IF(A331&lt;$B$1,VLOOKUP(A331,[1]DI!$A$4:$B$15000,2,FALSE),0)</f>
        <v>0</v>
      </c>
      <c r="E331" s="14">
        <f t="shared" ca="1" si="132"/>
        <v>1</v>
      </c>
      <c r="F331" s="14">
        <f ca="1">(TRUNC(PRODUCT($E$12:$E330),16))</f>
        <v>1.02878259064097</v>
      </c>
      <c r="G331" s="14">
        <f t="shared" si="133"/>
        <v>1</v>
      </c>
      <c r="H331" s="14">
        <f t="shared" ca="1" si="134"/>
        <v>1.0287825900000001</v>
      </c>
      <c r="I331" s="13">
        <f t="shared" si="124"/>
        <v>0.11</v>
      </c>
      <c r="J331" s="29">
        <f t="shared" si="125"/>
        <v>44162</v>
      </c>
      <c r="K331" s="2">
        <f t="shared" si="126"/>
        <v>218</v>
      </c>
      <c r="L331" s="17">
        <f t="shared" si="127"/>
        <v>219</v>
      </c>
      <c r="M331" s="12">
        <f t="shared" si="118"/>
        <v>1.0949337100000001</v>
      </c>
      <c r="N331" s="12">
        <f t="shared" ca="1" si="119"/>
        <v>1.1264487379999999</v>
      </c>
      <c r="O331" s="17">
        <f t="shared" si="128"/>
        <v>0</v>
      </c>
      <c r="P331" s="14">
        <f t="shared" ca="1" si="136"/>
        <v>126.44873800000001</v>
      </c>
      <c r="Q331" s="14">
        <f t="shared" si="137"/>
        <v>0</v>
      </c>
      <c r="R331" s="14">
        <f t="shared" si="135"/>
        <v>0</v>
      </c>
      <c r="S331" s="20">
        <f t="shared" si="120"/>
        <v>0</v>
      </c>
      <c r="T331" s="14">
        <f t="shared" si="121"/>
        <v>0</v>
      </c>
      <c r="U331" s="4" t="str">
        <f t="shared" si="129"/>
        <v>J=</v>
      </c>
      <c r="V331" s="29">
        <f t="shared" si="130"/>
        <v>45345</v>
      </c>
      <c r="W331" s="3"/>
      <c r="X331" s="3"/>
      <c r="Y331" s="109">
        <f>[2]Plan1!$A401</f>
        <v>48746</v>
      </c>
      <c r="Z331" s="109" t="str">
        <f>[2]Plan1!$C401</f>
        <v>Corpus Christi</v>
      </c>
      <c r="AA331" s="100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8">
        <f t="shared" si="122"/>
        <v>44482</v>
      </c>
      <c r="B332" s="15">
        <f t="shared" ca="1" si="131"/>
        <v>1126.448738</v>
      </c>
      <c r="C332" s="14">
        <f t="shared" si="123"/>
        <v>1000</v>
      </c>
      <c r="D332" s="13">
        <f ca="1">IF(A332&lt;$B$1,VLOOKUP(A332,[1]DI!$A$4:$B$15000,2,FALSE),0)</f>
        <v>6.1499999999999999E-2</v>
      </c>
      <c r="E332" s="14">
        <f t="shared" ca="1" si="132"/>
        <v>1.0002368699999999</v>
      </c>
      <c r="F332" s="14">
        <f ca="1">(TRUNC(PRODUCT($E$12:$E331),16))</f>
        <v>1.02878259064097</v>
      </c>
      <c r="G332" s="14">
        <f t="shared" si="133"/>
        <v>1</v>
      </c>
      <c r="H332" s="14">
        <f t="shared" ca="1" si="134"/>
        <v>1.0287825900000001</v>
      </c>
      <c r="I332" s="13">
        <f t="shared" si="124"/>
        <v>0.11</v>
      </c>
      <c r="J332" s="29">
        <f t="shared" si="125"/>
        <v>44162</v>
      </c>
      <c r="K332" s="2">
        <f t="shared" si="126"/>
        <v>219</v>
      </c>
      <c r="L332" s="17">
        <f t="shared" si="127"/>
        <v>219</v>
      </c>
      <c r="M332" s="12">
        <f t="shared" ref="M332:M395" si="138">ROUND((I332+1)^(L332/252),9)</f>
        <v>1.0949337100000001</v>
      </c>
      <c r="N332" s="12">
        <f t="shared" ref="N332:N395" ca="1" si="139">ROUND(H332*M332,9)</f>
        <v>1.1264487379999999</v>
      </c>
      <c r="O332" s="17">
        <f t="shared" si="128"/>
        <v>0</v>
      </c>
      <c r="P332" s="14">
        <f t="shared" ca="1" si="136"/>
        <v>126.44873800000001</v>
      </c>
      <c r="Q332" s="14">
        <f t="shared" si="137"/>
        <v>0</v>
      </c>
      <c r="R332" s="14">
        <f t="shared" si="135"/>
        <v>0</v>
      </c>
      <c r="S332" s="20">
        <f t="shared" ref="S332:S395" si="140">IF($O332&gt;0,VLOOKUP($O332,$Y$12:$AE$150,7),0)</f>
        <v>0</v>
      </c>
      <c r="T332" s="14">
        <f t="shared" ref="T332:T395" si="141">IF(S332&gt;0,TRUNC(S332*C332,8),0)</f>
        <v>0</v>
      </c>
      <c r="U332" s="4" t="str">
        <f t="shared" si="129"/>
        <v>J=</v>
      </c>
      <c r="V332" s="29">
        <f t="shared" si="130"/>
        <v>45345</v>
      </c>
      <c r="W332" s="3"/>
      <c r="X332" s="3"/>
      <c r="Y332" s="109">
        <f>[2]Plan1!$A402</f>
        <v>48829</v>
      </c>
      <c r="Z332" s="109" t="str">
        <f>[2]Plan1!$C402</f>
        <v>Independência do Brasil</v>
      </c>
      <c r="AA332" s="100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8">
        <f t="shared" ref="A333:A396" si="142">(A332+1)</f>
        <v>44483</v>
      </c>
      <c r="B333" s="15">
        <f t="shared" ca="1" si="131"/>
        <v>1127.1822629999999</v>
      </c>
      <c r="C333" s="14">
        <f t="shared" ref="C333:C396" si="143">(C332-T332)</f>
        <v>1000</v>
      </c>
      <c r="D333" s="13">
        <f ca="1">IF(A333&lt;$B$1,VLOOKUP(A333,[1]DI!$A$4:$B$15000,2,FALSE),0)</f>
        <v>6.1499999999999999E-2</v>
      </c>
      <c r="E333" s="14">
        <f t="shared" ca="1" si="132"/>
        <v>1.0002368699999999</v>
      </c>
      <c r="F333" s="14">
        <f ca="1">(TRUNC(PRODUCT($E$12:$E332),16))</f>
        <v>1.02902627837321</v>
      </c>
      <c r="G333" s="14">
        <f t="shared" si="133"/>
        <v>1</v>
      </c>
      <c r="H333" s="14">
        <f t="shared" ca="1" si="134"/>
        <v>1.0290262800000001</v>
      </c>
      <c r="I333" s="13">
        <f t="shared" ref="I333:I396" si="144">I332</f>
        <v>0.11</v>
      </c>
      <c r="J333" s="29">
        <f t="shared" ref="J333:J396" si="145">IF(O332&gt;0,VLOOKUP(O332,Y$12:AI$150,2),J332)</f>
        <v>44162</v>
      </c>
      <c r="K333" s="2">
        <f t="shared" ref="K333:K396" si="146">IF(A333&gt;J333,IF(NETWORKDAYS(J333,A333,$Y$160:$Y$544)-1=0,1,NETWORKDAYS(J333,A333,$Y$160:$Y$544)-1),0)</f>
        <v>220</v>
      </c>
      <c r="L333" s="17">
        <f t="shared" ref="L333:L396" si="147">IF(AND(K333=1,K332=1),1,IF(K333&gt;0,IF(K333=K332,K333+1,K333),0))</f>
        <v>220</v>
      </c>
      <c r="M333" s="12">
        <f t="shared" si="138"/>
        <v>1.095387246</v>
      </c>
      <c r="N333" s="12">
        <f t="shared" ca="1" si="139"/>
        <v>1.1271822629999999</v>
      </c>
      <c r="O333" s="17">
        <f t="shared" ref="O333:O396" si="148">IF(VLOOKUP(A333,Z$12:AG$150,8)=VLOOKUP(A332,Z$12:AG$150,8),0,VLOOKUP(A333,Z$12:AG$150,8))</f>
        <v>0</v>
      </c>
      <c r="P333" s="14">
        <f t="shared" ca="1" si="136"/>
        <v>127.18226300000001</v>
      </c>
      <c r="Q333" s="14">
        <f t="shared" si="137"/>
        <v>0</v>
      </c>
      <c r="R333" s="14">
        <f t="shared" si="135"/>
        <v>0</v>
      </c>
      <c r="S333" s="20">
        <f t="shared" si="140"/>
        <v>0</v>
      </c>
      <c r="T333" s="14">
        <f t="shared" si="141"/>
        <v>0</v>
      </c>
      <c r="U333" s="4" t="str">
        <f t="shared" ref="U333:U396" si="149">IF(O332&gt;0,VLOOKUP(O332,Y$12:AI$150,10),U332)</f>
        <v>J=</v>
      </c>
      <c r="V333" s="29">
        <f t="shared" ref="V333:V396" si="150">IF(O332&gt;0,VLOOKUP(O332,Y$12:AI$150,11),V332)</f>
        <v>45345</v>
      </c>
      <c r="W333" s="3"/>
      <c r="X333" s="3"/>
      <c r="Y333" s="109">
        <f>[2]Plan1!$A403</f>
        <v>48864</v>
      </c>
      <c r="Z333" s="109" t="str">
        <f>[2]Plan1!$C403</f>
        <v>Nossa Sr.a Aparecida - Padroeira do Brasil</v>
      </c>
      <c r="AA333" s="100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8">
        <f t="shared" si="142"/>
        <v>44484</v>
      </c>
      <c r="B334" s="15">
        <f t="shared" ref="B334:B397" ca="1" si="151">IF(A334&lt;=TODAY(),C334+P334,IF(AND(A334&gt;TODAY(),A334&lt;=$B$1),IF(VLOOKUP(TODAY(),$A$10:$D$5000,4,FALSE)=0,"n.d",C334+P334),"n.d"))</f>
        <v>1127.916256</v>
      </c>
      <c r="C334" s="14">
        <f t="shared" si="143"/>
        <v>1000</v>
      </c>
      <c r="D334" s="13">
        <f ca="1">IF(A334&lt;$B$1,VLOOKUP(A334,[1]DI!$A$4:$B$15000,2,FALSE),0)</f>
        <v>6.1499999999999999E-2</v>
      </c>
      <c r="E334" s="14">
        <f t="shared" ref="E334:E397" ca="1" si="152">ROUND(((1+D334)^(1/252)),8)</f>
        <v>1.0002368699999999</v>
      </c>
      <c r="F334" s="14">
        <f ca="1">(TRUNC(PRODUCT($E$12:$E333),16))</f>
        <v>1.0292700238277701</v>
      </c>
      <c r="G334" s="14">
        <f t="shared" ref="G334:G397" si="153">IF(O333&gt;0,F333,G333)</f>
        <v>1</v>
      </c>
      <c r="H334" s="14">
        <f t="shared" ref="H334:H397" ca="1" si="154">ROUND(F334/G334,8)</f>
        <v>1.02927002</v>
      </c>
      <c r="I334" s="13">
        <f t="shared" si="144"/>
        <v>0.11</v>
      </c>
      <c r="J334" s="29">
        <f t="shared" si="145"/>
        <v>44162</v>
      </c>
      <c r="K334" s="2">
        <f t="shared" si="146"/>
        <v>221</v>
      </c>
      <c r="L334" s="17">
        <f t="shared" si="147"/>
        <v>221</v>
      </c>
      <c r="M334" s="12">
        <f t="shared" si="138"/>
        <v>1.0958409689999999</v>
      </c>
      <c r="N334" s="12">
        <f t="shared" ca="1" si="139"/>
        <v>1.127916256</v>
      </c>
      <c r="O334" s="17">
        <f t="shared" si="148"/>
        <v>0</v>
      </c>
      <c r="P334" s="14">
        <f t="shared" ca="1" si="136"/>
        <v>127.916256</v>
      </c>
      <c r="Q334" s="14">
        <f t="shared" si="137"/>
        <v>0</v>
      </c>
      <c r="R334" s="14">
        <f t="shared" si="135"/>
        <v>0</v>
      </c>
      <c r="S334" s="20">
        <f t="shared" si="140"/>
        <v>0</v>
      </c>
      <c r="T334" s="14">
        <f t="shared" si="141"/>
        <v>0</v>
      </c>
      <c r="U334" s="4" t="str">
        <f t="shared" si="149"/>
        <v>J=</v>
      </c>
      <c r="V334" s="29">
        <f t="shared" si="150"/>
        <v>45345</v>
      </c>
      <c r="W334" s="3"/>
      <c r="X334" s="3"/>
      <c r="Y334" s="109">
        <f>[2]Plan1!$A404</f>
        <v>48885</v>
      </c>
      <c r="Z334" s="109" t="str">
        <f>[2]Plan1!$C404</f>
        <v>Finados</v>
      </c>
      <c r="AA334" s="100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8">
        <f t="shared" si="142"/>
        <v>44485</v>
      </c>
      <c r="B335" s="15">
        <f t="shared" ca="1" si="151"/>
        <v>1128.650742</v>
      </c>
      <c r="C335" s="14">
        <f t="shared" si="143"/>
        <v>1000</v>
      </c>
      <c r="D335" s="13">
        <f ca="1">IF(A335&lt;$B$1,VLOOKUP(A335,[1]DI!$A$4:$B$15000,2,FALSE),0)</f>
        <v>0</v>
      </c>
      <c r="E335" s="14">
        <f t="shared" ca="1" si="152"/>
        <v>1</v>
      </c>
      <c r="F335" s="14">
        <f ca="1">(TRUNC(PRODUCT($E$12:$E334),16))</f>
        <v>1.02951382701831</v>
      </c>
      <c r="G335" s="14">
        <f t="shared" si="153"/>
        <v>1</v>
      </c>
      <c r="H335" s="14">
        <f t="shared" ca="1" si="154"/>
        <v>1.02951383</v>
      </c>
      <c r="I335" s="13">
        <f t="shared" si="144"/>
        <v>0.11</v>
      </c>
      <c r="J335" s="29">
        <f t="shared" si="145"/>
        <v>44162</v>
      </c>
      <c r="K335" s="2">
        <f t="shared" si="146"/>
        <v>221</v>
      </c>
      <c r="L335" s="17">
        <f t="shared" si="147"/>
        <v>222</v>
      </c>
      <c r="M335" s="12">
        <f t="shared" si="138"/>
        <v>1.0962948809999999</v>
      </c>
      <c r="N335" s="12">
        <f t="shared" ca="1" si="139"/>
        <v>1.128650742</v>
      </c>
      <c r="O335" s="17">
        <f t="shared" si="148"/>
        <v>0</v>
      </c>
      <c r="P335" s="14">
        <f t="shared" ca="1" si="136"/>
        <v>128.65074200000001</v>
      </c>
      <c r="Q335" s="14">
        <f t="shared" si="137"/>
        <v>0</v>
      </c>
      <c r="R335" s="14">
        <f t="shared" si="135"/>
        <v>0</v>
      </c>
      <c r="S335" s="20">
        <f t="shared" si="140"/>
        <v>0</v>
      </c>
      <c r="T335" s="14">
        <f t="shared" si="141"/>
        <v>0</v>
      </c>
      <c r="U335" s="4" t="str">
        <f t="shared" si="149"/>
        <v>J=</v>
      </c>
      <c r="V335" s="29">
        <f t="shared" si="150"/>
        <v>45345</v>
      </c>
      <c r="W335" s="3"/>
      <c r="X335" s="3"/>
      <c r="Y335" s="109">
        <f>[2]Plan1!$A405</f>
        <v>48898</v>
      </c>
      <c r="Z335" s="109" t="str">
        <f>[2]Plan1!$C405</f>
        <v>Proclamação da República</v>
      </c>
      <c r="AA335" s="100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8">
        <f t="shared" si="142"/>
        <v>44486</v>
      </c>
      <c r="B336" s="15">
        <f t="shared" ca="1" si="151"/>
        <v>1128.650742</v>
      </c>
      <c r="C336" s="14">
        <f t="shared" si="143"/>
        <v>1000</v>
      </c>
      <c r="D336" s="13">
        <f ca="1">IF(A336&lt;$B$1,VLOOKUP(A336,[1]DI!$A$4:$B$15000,2,FALSE),0)</f>
        <v>0</v>
      </c>
      <c r="E336" s="14">
        <f t="shared" ca="1" si="152"/>
        <v>1</v>
      </c>
      <c r="F336" s="14">
        <f ca="1">(TRUNC(PRODUCT($E$12:$E335),16))</f>
        <v>1.02951382701831</v>
      </c>
      <c r="G336" s="14">
        <f t="shared" si="153"/>
        <v>1</v>
      </c>
      <c r="H336" s="14">
        <f t="shared" ca="1" si="154"/>
        <v>1.02951383</v>
      </c>
      <c r="I336" s="13">
        <f t="shared" si="144"/>
        <v>0.11</v>
      </c>
      <c r="J336" s="29">
        <f t="shared" si="145"/>
        <v>44162</v>
      </c>
      <c r="K336" s="2">
        <f t="shared" si="146"/>
        <v>221</v>
      </c>
      <c r="L336" s="17">
        <f t="shared" si="147"/>
        <v>222</v>
      </c>
      <c r="M336" s="12">
        <f t="shared" si="138"/>
        <v>1.0962948809999999</v>
      </c>
      <c r="N336" s="12">
        <f t="shared" ca="1" si="139"/>
        <v>1.128650742</v>
      </c>
      <c r="O336" s="17">
        <f t="shared" si="148"/>
        <v>0</v>
      </c>
      <c r="P336" s="14">
        <f t="shared" ca="1" si="136"/>
        <v>128.65074200000001</v>
      </c>
      <c r="Q336" s="14">
        <f t="shared" si="137"/>
        <v>0</v>
      </c>
      <c r="R336" s="14">
        <f t="shared" si="135"/>
        <v>0</v>
      </c>
      <c r="S336" s="20">
        <f t="shared" si="140"/>
        <v>0</v>
      </c>
      <c r="T336" s="14">
        <f t="shared" si="141"/>
        <v>0</v>
      </c>
      <c r="U336" s="4" t="str">
        <f t="shared" si="149"/>
        <v>J=</v>
      </c>
      <c r="V336" s="29">
        <f t="shared" si="150"/>
        <v>45345</v>
      </c>
      <c r="W336" s="3"/>
      <c r="X336" s="3"/>
      <c r="Y336" s="109">
        <f>[2]Plan1!$A406</f>
        <v>48903</v>
      </c>
      <c r="Z336" s="109" t="str">
        <f>[2]Plan1!$C406</f>
        <v>Dia Nacional de Zumbi e da Consciência Negra</v>
      </c>
      <c r="AA336" s="100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8">
        <f t="shared" si="142"/>
        <v>44487</v>
      </c>
      <c r="B337" s="15">
        <f t="shared" ca="1" si="151"/>
        <v>1128.650742</v>
      </c>
      <c r="C337" s="14">
        <f t="shared" si="143"/>
        <v>1000</v>
      </c>
      <c r="D337" s="13">
        <f ca="1">IF(A337&lt;$B$1,VLOOKUP(A337,[1]DI!$A$4:$B$15000,2,FALSE),0)</f>
        <v>6.1499999999999999E-2</v>
      </c>
      <c r="E337" s="14">
        <f t="shared" ca="1" si="152"/>
        <v>1.0002368699999999</v>
      </c>
      <c r="F337" s="14">
        <f ca="1">(TRUNC(PRODUCT($E$12:$E336),16))</f>
        <v>1.02951382701831</v>
      </c>
      <c r="G337" s="14">
        <f t="shared" si="153"/>
        <v>1</v>
      </c>
      <c r="H337" s="14">
        <f t="shared" ca="1" si="154"/>
        <v>1.02951383</v>
      </c>
      <c r="I337" s="13">
        <f t="shared" si="144"/>
        <v>0.11</v>
      </c>
      <c r="J337" s="29">
        <f t="shared" si="145"/>
        <v>44162</v>
      </c>
      <c r="K337" s="2">
        <f t="shared" si="146"/>
        <v>222</v>
      </c>
      <c r="L337" s="17">
        <f t="shared" si="147"/>
        <v>222</v>
      </c>
      <c r="M337" s="12">
        <f t="shared" si="138"/>
        <v>1.0962948809999999</v>
      </c>
      <c r="N337" s="12">
        <f t="shared" ca="1" si="139"/>
        <v>1.128650742</v>
      </c>
      <c r="O337" s="17">
        <f t="shared" si="148"/>
        <v>0</v>
      </c>
      <c r="P337" s="14">
        <f t="shared" ca="1" si="136"/>
        <v>128.65074200000001</v>
      </c>
      <c r="Q337" s="14">
        <f t="shared" si="137"/>
        <v>0</v>
      </c>
      <c r="R337" s="14">
        <f t="shared" si="135"/>
        <v>0</v>
      </c>
      <c r="S337" s="20">
        <f t="shared" si="140"/>
        <v>0</v>
      </c>
      <c r="T337" s="14">
        <f t="shared" si="141"/>
        <v>0</v>
      </c>
      <c r="U337" s="4" t="str">
        <f t="shared" si="149"/>
        <v>J=</v>
      </c>
      <c r="V337" s="29">
        <f t="shared" si="150"/>
        <v>45345</v>
      </c>
      <c r="W337" s="3"/>
      <c r="X337" s="3"/>
      <c r="Y337" s="109">
        <f>[2]Plan1!$A407</f>
        <v>48938</v>
      </c>
      <c r="Z337" s="109" t="str">
        <f>[2]Plan1!$C407</f>
        <v>Natal</v>
      </c>
      <c r="AA337" s="100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8">
        <f t="shared" si="142"/>
        <v>44488</v>
      </c>
      <c r="B338" s="15">
        <f t="shared" ca="1" si="151"/>
        <v>1129.3856960000001</v>
      </c>
      <c r="C338" s="14">
        <f t="shared" si="143"/>
        <v>1000</v>
      </c>
      <c r="D338" s="13">
        <f ca="1">IF(A338&lt;$B$1,VLOOKUP(A338,[1]DI!$A$4:$B$15000,2,FALSE),0)</f>
        <v>6.1499999999999999E-2</v>
      </c>
      <c r="E338" s="14">
        <f t="shared" ca="1" si="152"/>
        <v>1.0002368699999999</v>
      </c>
      <c r="F338" s="14">
        <f ca="1">(TRUNC(PRODUCT($E$12:$E337),16))</f>
        <v>1.02975768795852</v>
      </c>
      <c r="G338" s="14">
        <f t="shared" si="153"/>
        <v>1</v>
      </c>
      <c r="H338" s="14">
        <f t="shared" ca="1" si="154"/>
        <v>1.0297576900000001</v>
      </c>
      <c r="I338" s="13">
        <f t="shared" si="144"/>
        <v>0.11</v>
      </c>
      <c r="J338" s="29">
        <f t="shared" si="145"/>
        <v>44162</v>
      </c>
      <c r="K338" s="2">
        <f t="shared" si="146"/>
        <v>223</v>
      </c>
      <c r="L338" s="17">
        <f t="shared" si="147"/>
        <v>223</v>
      </c>
      <c r="M338" s="12">
        <f t="shared" si="138"/>
        <v>1.0967489800000001</v>
      </c>
      <c r="N338" s="12">
        <f t="shared" ca="1" si="139"/>
        <v>1.1293856959999999</v>
      </c>
      <c r="O338" s="17">
        <f t="shared" si="148"/>
        <v>0</v>
      </c>
      <c r="P338" s="14">
        <f t="shared" ca="1" si="136"/>
        <v>129.385696</v>
      </c>
      <c r="Q338" s="14">
        <f t="shared" si="137"/>
        <v>0</v>
      </c>
      <c r="R338" s="14">
        <f t="shared" ref="R338:R401" si="155">IF(O338&gt;0,P338-Q338,R337)</f>
        <v>0</v>
      </c>
      <c r="S338" s="20">
        <f t="shared" si="140"/>
        <v>0</v>
      </c>
      <c r="T338" s="14">
        <f t="shared" si="141"/>
        <v>0</v>
      </c>
      <c r="U338" s="4" t="str">
        <f t="shared" si="149"/>
        <v>J=</v>
      </c>
      <c r="V338" s="29">
        <f t="shared" si="150"/>
        <v>45345</v>
      </c>
      <c r="W338" s="3"/>
      <c r="X338" s="3"/>
      <c r="Y338" s="109">
        <f>[2]Plan1!$A408</f>
        <v>48945</v>
      </c>
      <c r="Z338" s="109" t="str">
        <f>[2]Plan1!$C408</f>
        <v>Confraternização Universal</v>
      </c>
      <c r="AA338" s="100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8">
        <f t="shared" si="142"/>
        <v>44489</v>
      </c>
      <c r="B339" s="15">
        <f t="shared" ca="1" si="151"/>
        <v>1130.121132</v>
      </c>
      <c r="C339" s="14">
        <f t="shared" si="143"/>
        <v>1000</v>
      </c>
      <c r="D339" s="13">
        <f ca="1">IF(A339&lt;$B$1,VLOOKUP(A339,[1]DI!$A$4:$B$15000,2,FALSE),0)</f>
        <v>6.1499999999999999E-2</v>
      </c>
      <c r="E339" s="14">
        <f t="shared" ca="1" si="152"/>
        <v>1.0002368699999999</v>
      </c>
      <c r="F339" s="14">
        <f ca="1">(TRUNC(PRODUCT($E$12:$E338),16))</f>
        <v>1.0300016066620701</v>
      </c>
      <c r="G339" s="14">
        <f t="shared" si="153"/>
        <v>1</v>
      </c>
      <c r="H339" s="14">
        <f t="shared" ca="1" si="154"/>
        <v>1.03000161</v>
      </c>
      <c r="I339" s="13">
        <f t="shared" si="144"/>
        <v>0.11</v>
      </c>
      <c r="J339" s="29">
        <f t="shared" si="145"/>
        <v>44162</v>
      </c>
      <c r="K339" s="2">
        <f t="shared" si="146"/>
        <v>224</v>
      </c>
      <c r="L339" s="17">
        <f t="shared" si="147"/>
        <v>224</v>
      </c>
      <c r="M339" s="12">
        <f t="shared" si="138"/>
        <v>1.097203267</v>
      </c>
      <c r="N339" s="12">
        <f t="shared" ca="1" si="139"/>
        <v>1.130121132</v>
      </c>
      <c r="O339" s="17">
        <f t="shared" si="148"/>
        <v>0</v>
      </c>
      <c r="P339" s="14">
        <f t="shared" ca="1" si="136"/>
        <v>130.12113199999999</v>
      </c>
      <c r="Q339" s="14">
        <f t="shared" si="137"/>
        <v>0</v>
      </c>
      <c r="R339" s="14">
        <f t="shared" si="155"/>
        <v>0</v>
      </c>
      <c r="S339" s="20">
        <f t="shared" si="140"/>
        <v>0</v>
      </c>
      <c r="T339" s="14">
        <f t="shared" si="141"/>
        <v>0</v>
      </c>
      <c r="U339" s="4" t="str">
        <f t="shared" si="149"/>
        <v>J=</v>
      </c>
      <c r="V339" s="29">
        <f t="shared" si="150"/>
        <v>45345</v>
      </c>
      <c r="W339" s="3"/>
      <c r="X339" s="3"/>
      <c r="Y339" s="109">
        <f>[2]Plan1!$A409</f>
        <v>48995</v>
      </c>
      <c r="Z339" s="109" t="str">
        <f>[2]Plan1!$C409</f>
        <v>Carnaval</v>
      </c>
      <c r="AA339" s="100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8">
        <f t="shared" si="142"/>
        <v>44490</v>
      </c>
      <c r="B340" s="15">
        <f t="shared" ca="1" si="151"/>
        <v>1130.8570380000001</v>
      </c>
      <c r="C340" s="14">
        <f t="shared" si="143"/>
        <v>1000</v>
      </c>
      <c r="D340" s="13">
        <f ca="1">IF(A340&lt;$B$1,VLOOKUP(A340,[1]DI!$A$4:$B$15000,2,FALSE),0)</f>
        <v>6.1499999999999999E-2</v>
      </c>
      <c r="E340" s="14">
        <f t="shared" ca="1" si="152"/>
        <v>1.0002368699999999</v>
      </c>
      <c r="F340" s="14">
        <f ca="1">(TRUNC(PRODUCT($E$12:$E339),16))</f>
        <v>1.03024558314264</v>
      </c>
      <c r="G340" s="14">
        <f t="shared" si="153"/>
        <v>1</v>
      </c>
      <c r="H340" s="14">
        <f t="shared" ca="1" si="154"/>
        <v>1.0302455800000001</v>
      </c>
      <c r="I340" s="13">
        <f t="shared" si="144"/>
        <v>0.11</v>
      </c>
      <c r="J340" s="29">
        <f t="shared" si="145"/>
        <v>44162</v>
      </c>
      <c r="K340" s="2">
        <f t="shared" si="146"/>
        <v>225</v>
      </c>
      <c r="L340" s="17">
        <f t="shared" si="147"/>
        <v>225</v>
      </c>
      <c r="M340" s="12">
        <f t="shared" si="138"/>
        <v>1.0976577430000001</v>
      </c>
      <c r="N340" s="12">
        <f t="shared" ca="1" si="139"/>
        <v>1.130857038</v>
      </c>
      <c r="O340" s="17">
        <f t="shared" si="148"/>
        <v>0</v>
      </c>
      <c r="P340" s="14">
        <f t="shared" ca="1" si="136"/>
        <v>130.85703799999999</v>
      </c>
      <c r="Q340" s="14">
        <f t="shared" si="137"/>
        <v>0</v>
      </c>
      <c r="R340" s="14">
        <f t="shared" si="155"/>
        <v>0</v>
      </c>
      <c r="S340" s="20">
        <f t="shared" si="140"/>
        <v>0</v>
      </c>
      <c r="T340" s="14">
        <f t="shared" si="141"/>
        <v>0</v>
      </c>
      <c r="U340" s="4" t="str">
        <f t="shared" si="149"/>
        <v>J=</v>
      </c>
      <c r="V340" s="29">
        <f t="shared" si="150"/>
        <v>45345</v>
      </c>
      <c r="W340" s="3"/>
      <c r="X340" s="3"/>
      <c r="Y340" s="109">
        <f>[2]Plan1!$A410</f>
        <v>48996</v>
      </c>
      <c r="Z340" s="109" t="str">
        <f>[2]Plan1!$C410</f>
        <v>Carnaval</v>
      </c>
      <c r="AA340" s="100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8">
        <f t="shared" si="142"/>
        <v>44491</v>
      </c>
      <c r="B341" s="15">
        <f t="shared" ca="1" si="151"/>
        <v>1131.593437</v>
      </c>
      <c r="C341" s="14">
        <f t="shared" si="143"/>
        <v>1000</v>
      </c>
      <c r="D341" s="13">
        <f ca="1">IF(A341&lt;$B$1,VLOOKUP(A341,[1]DI!$A$4:$B$15000,2,FALSE),0)</f>
        <v>6.1499999999999999E-2</v>
      </c>
      <c r="E341" s="14">
        <f t="shared" ca="1" si="152"/>
        <v>1.0002368699999999</v>
      </c>
      <c r="F341" s="14">
        <f ca="1">(TRUNC(PRODUCT($E$12:$E340),16))</f>
        <v>1.03048961741392</v>
      </c>
      <c r="G341" s="14">
        <f t="shared" si="153"/>
        <v>1</v>
      </c>
      <c r="H341" s="14">
        <f t="shared" ca="1" si="154"/>
        <v>1.03048962</v>
      </c>
      <c r="I341" s="13">
        <f t="shared" si="144"/>
        <v>0.11</v>
      </c>
      <c r="J341" s="29">
        <f t="shared" si="145"/>
        <v>44162</v>
      </c>
      <c r="K341" s="2">
        <f t="shared" si="146"/>
        <v>226</v>
      </c>
      <c r="L341" s="17">
        <f t="shared" si="147"/>
        <v>226</v>
      </c>
      <c r="M341" s="12">
        <f t="shared" si="138"/>
        <v>1.0981124069999999</v>
      </c>
      <c r="N341" s="12">
        <f t="shared" ca="1" si="139"/>
        <v>1.131593437</v>
      </c>
      <c r="O341" s="17">
        <f t="shared" si="148"/>
        <v>0</v>
      </c>
      <c r="P341" s="14">
        <f t="shared" ca="1" si="136"/>
        <v>131.59343699999999</v>
      </c>
      <c r="Q341" s="14">
        <f t="shared" si="137"/>
        <v>0</v>
      </c>
      <c r="R341" s="14">
        <f t="shared" si="155"/>
        <v>0</v>
      </c>
      <c r="S341" s="20">
        <f t="shared" si="140"/>
        <v>0</v>
      </c>
      <c r="T341" s="14">
        <f t="shared" si="141"/>
        <v>0</v>
      </c>
      <c r="U341" s="4" t="str">
        <f t="shared" si="149"/>
        <v>J=</v>
      </c>
      <c r="V341" s="29">
        <f t="shared" si="150"/>
        <v>45345</v>
      </c>
      <c r="W341" s="3"/>
      <c r="X341" s="3"/>
      <c r="Y341" s="109">
        <f>[2]Plan1!$A411</f>
        <v>49041</v>
      </c>
      <c r="Z341" s="109" t="str">
        <f>[2]Plan1!$C411</f>
        <v>Paixão de Cristo</v>
      </c>
      <c r="AA341" s="100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8">
        <f t="shared" si="142"/>
        <v>44492</v>
      </c>
      <c r="B342" s="15">
        <f t="shared" ca="1" si="151"/>
        <v>1132.3303069999999</v>
      </c>
      <c r="C342" s="14">
        <f t="shared" si="143"/>
        <v>1000</v>
      </c>
      <c r="D342" s="13">
        <f ca="1">IF(A342&lt;$B$1,VLOOKUP(A342,[1]DI!$A$4:$B$15000,2,FALSE),0)</f>
        <v>0</v>
      </c>
      <c r="E342" s="14">
        <f t="shared" ca="1" si="152"/>
        <v>1</v>
      </c>
      <c r="F342" s="14">
        <f ca="1">(TRUNC(PRODUCT($E$12:$E341),16))</f>
        <v>1.0307337094895901</v>
      </c>
      <c r="G342" s="14">
        <f t="shared" si="153"/>
        <v>1</v>
      </c>
      <c r="H342" s="14">
        <f t="shared" ca="1" si="154"/>
        <v>1.03073371</v>
      </c>
      <c r="I342" s="13">
        <f t="shared" si="144"/>
        <v>0.11</v>
      </c>
      <c r="J342" s="29">
        <f t="shared" si="145"/>
        <v>44162</v>
      </c>
      <c r="K342" s="2">
        <f t="shared" si="146"/>
        <v>226</v>
      </c>
      <c r="L342" s="17">
        <f t="shared" si="147"/>
        <v>227</v>
      </c>
      <c r="M342" s="12">
        <f t="shared" si="138"/>
        <v>1.098567259</v>
      </c>
      <c r="N342" s="12">
        <f t="shared" ca="1" si="139"/>
        <v>1.1323303069999999</v>
      </c>
      <c r="O342" s="17">
        <f t="shared" si="148"/>
        <v>0</v>
      </c>
      <c r="P342" s="14">
        <f t="shared" ca="1" si="136"/>
        <v>132.330307</v>
      </c>
      <c r="Q342" s="14">
        <f t="shared" si="137"/>
        <v>0</v>
      </c>
      <c r="R342" s="14">
        <f t="shared" si="155"/>
        <v>0</v>
      </c>
      <c r="S342" s="20">
        <f t="shared" si="140"/>
        <v>0</v>
      </c>
      <c r="T342" s="14">
        <f t="shared" si="141"/>
        <v>0</v>
      </c>
      <c r="U342" s="4" t="str">
        <f t="shared" si="149"/>
        <v>J=</v>
      </c>
      <c r="V342" s="29">
        <f t="shared" si="150"/>
        <v>45345</v>
      </c>
      <c r="W342" s="3"/>
      <c r="X342" s="3"/>
      <c r="Y342" s="109">
        <f>[2]Plan1!$A412</f>
        <v>49055</v>
      </c>
      <c r="Z342" s="109" t="str">
        <f>[2]Plan1!$C412</f>
        <v>Tiradentes</v>
      </c>
      <c r="AA342" s="100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8">
        <f t="shared" si="142"/>
        <v>44493</v>
      </c>
      <c r="B343" s="15">
        <f t="shared" ca="1" si="151"/>
        <v>1132.3303069999999</v>
      </c>
      <c r="C343" s="14">
        <f t="shared" si="143"/>
        <v>1000</v>
      </c>
      <c r="D343" s="13">
        <f ca="1">IF(A343&lt;$B$1,VLOOKUP(A343,[1]DI!$A$4:$B$15000,2,FALSE),0)</f>
        <v>0</v>
      </c>
      <c r="E343" s="14">
        <f t="shared" ca="1" si="152"/>
        <v>1</v>
      </c>
      <c r="F343" s="14">
        <f ca="1">(TRUNC(PRODUCT($E$12:$E342),16))</f>
        <v>1.0307337094895901</v>
      </c>
      <c r="G343" s="14">
        <f t="shared" si="153"/>
        <v>1</v>
      </c>
      <c r="H343" s="14">
        <f t="shared" ca="1" si="154"/>
        <v>1.03073371</v>
      </c>
      <c r="I343" s="13">
        <f t="shared" si="144"/>
        <v>0.11</v>
      </c>
      <c r="J343" s="29">
        <f t="shared" si="145"/>
        <v>44162</v>
      </c>
      <c r="K343" s="2">
        <f t="shared" si="146"/>
        <v>226</v>
      </c>
      <c r="L343" s="17">
        <f t="shared" si="147"/>
        <v>227</v>
      </c>
      <c r="M343" s="12">
        <f t="shared" si="138"/>
        <v>1.098567259</v>
      </c>
      <c r="N343" s="12">
        <f t="shared" ca="1" si="139"/>
        <v>1.1323303069999999</v>
      </c>
      <c r="O343" s="17">
        <f t="shared" si="148"/>
        <v>0</v>
      </c>
      <c r="P343" s="14">
        <f t="shared" ca="1" si="136"/>
        <v>132.330307</v>
      </c>
      <c r="Q343" s="14">
        <f t="shared" si="137"/>
        <v>0</v>
      </c>
      <c r="R343" s="14">
        <f t="shared" si="155"/>
        <v>0</v>
      </c>
      <c r="S343" s="20">
        <f t="shared" si="140"/>
        <v>0</v>
      </c>
      <c r="T343" s="14">
        <f t="shared" si="141"/>
        <v>0</v>
      </c>
      <c r="U343" s="4" t="str">
        <f t="shared" si="149"/>
        <v>J=</v>
      </c>
      <c r="V343" s="29">
        <f t="shared" si="150"/>
        <v>45345</v>
      </c>
      <c r="W343" s="3"/>
      <c r="X343" s="3"/>
      <c r="Y343" s="109">
        <f>[2]Plan1!$A413</f>
        <v>49065</v>
      </c>
      <c r="Z343" s="109" t="str">
        <f>[2]Plan1!$C413</f>
        <v>Dia do Trabalho</v>
      </c>
      <c r="AA343" s="100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8">
        <f t="shared" si="142"/>
        <v>44494</v>
      </c>
      <c r="B344" s="15">
        <f t="shared" ca="1" si="151"/>
        <v>1132.3303069999999</v>
      </c>
      <c r="C344" s="14">
        <f t="shared" si="143"/>
        <v>1000</v>
      </c>
      <c r="D344" s="13">
        <f ca="1">IF(A344&lt;$B$1,VLOOKUP(A344,[1]DI!$A$4:$B$15000,2,FALSE),0)</f>
        <v>6.1499999999999999E-2</v>
      </c>
      <c r="E344" s="14">
        <f t="shared" ca="1" si="152"/>
        <v>1.0002368699999999</v>
      </c>
      <c r="F344" s="14">
        <f ca="1">(TRUNC(PRODUCT($E$12:$E343),16))</f>
        <v>1.0307337094895901</v>
      </c>
      <c r="G344" s="14">
        <f t="shared" si="153"/>
        <v>1</v>
      </c>
      <c r="H344" s="14">
        <f t="shared" ca="1" si="154"/>
        <v>1.03073371</v>
      </c>
      <c r="I344" s="13">
        <f t="shared" si="144"/>
        <v>0.11</v>
      </c>
      <c r="J344" s="29">
        <f t="shared" si="145"/>
        <v>44162</v>
      </c>
      <c r="K344" s="2">
        <f t="shared" si="146"/>
        <v>227</v>
      </c>
      <c r="L344" s="17">
        <f t="shared" si="147"/>
        <v>227</v>
      </c>
      <c r="M344" s="12">
        <f t="shared" si="138"/>
        <v>1.098567259</v>
      </c>
      <c r="N344" s="12">
        <f t="shared" ca="1" si="139"/>
        <v>1.1323303069999999</v>
      </c>
      <c r="O344" s="17">
        <f t="shared" si="148"/>
        <v>0</v>
      </c>
      <c r="P344" s="14">
        <f t="shared" ca="1" si="136"/>
        <v>132.330307</v>
      </c>
      <c r="Q344" s="14">
        <f t="shared" si="137"/>
        <v>0</v>
      </c>
      <c r="R344" s="14">
        <f t="shared" si="155"/>
        <v>0</v>
      </c>
      <c r="S344" s="20">
        <f t="shared" si="140"/>
        <v>0</v>
      </c>
      <c r="T344" s="14">
        <f t="shared" si="141"/>
        <v>0</v>
      </c>
      <c r="U344" s="4" t="str">
        <f t="shared" si="149"/>
        <v>J=</v>
      </c>
      <c r="V344" s="29">
        <f t="shared" si="150"/>
        <v>45345</v>
      </c>
      <c r="W344" s="3"/>
      <c r="X344" s="3"/>
      <c r="Y344" s="109">
        <f>[2]Plan1!$A414</f>
        <v>49103</v>
      </c>
      <c r="Z344" s="109" t="str">
        <f>[2]Plan1!$C414</f>
        <v>Corpus Christi</v>
      </c>
      <c r="AA344" s="100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8">
        <f t="shared" si="142"/>
        <v>44495</v>
      </c>
      <c r="B345" s="15">
        <f t="shared" ca="1" si="151"/>
        <v>1133.067659</v>
      </c>
      <c r="C345" s="14">
        <f t="shared" si="143"/>
        <v>1000</v>
      </c>
      <c r="D345" s="13">
        <f ca="1">IF(A345&lt;$B$1,VLOOKUP(A345,[1]DI!$A$4:$B$15000,2,FALSE),0)</f>
        <v>6.1499999999999999E-2</v>
      </c>
      <c r="E345" s="14">
        <f t="shared" ca="1" si="152"/>
        <v>1.0002368699999999</v>
      </c>
      <c r="F345" s="14">
        <f ca="1">(TRUNC(PRODUCT($E$12:$E344),16))</f>
        <v>1.0309778593833601</v>
      </c>
      <c r="G345" s="14">
        <f t="shared" si="153"/>
        <v>1</v>
      </c>
      <c r="H345" s="14">
        <f t="shared" ca="1" si="154"/>
        <v>1.0309778599999999</v>
      </c>
      <c r="I345" s="13">
        <f t="shared" si="144"/>
        <v>0.11</v>
      </c>
      <c r="J345" s="29">
        <f t="shared" si="145"/>
        <v>44162</v>
      </c>
      <c r="K345" s="2">
        <f t="shared" si="146"/>
        <v>228</v>
      </c>
      <c r="L345" s="17">
        <f t="shared" si="147"/>
        <v>228</v>
      </c>
      <c r="M345" s="12">
        <f t="shared" si="138"/>
        <v>1.0990222999999999</v>
      </c>
      <c r="N345" s="12">
        <f t="shared" ca="1" si="139"/>
        <v>1.1330676589999999</v>
      </c>
      <c r="O345" s="17">
        <f t="shared" si="148"/>
        <v>0</v>
      </c>
      <c r="P345" s="14">
        <f t="shared" ca="1" si="136"/>
        <v>133.06765899999999</v>
      </c>
      <c r="Q345" s="14">
        <f t="shared" si="137"/>
        <v>0</v>
      </c>
      <c r="R345" s="14">
        <f t="shared" si="155"/>
        <v>0</v>
      </c>
      <c r="S345" s="20">
        <f t="shared" si="140"/>
        <v>0</v>
      </c>
      <c r="T345" s="14">
        <f t="shared" si="141"/>
        <v>0</v>
      </c>
      <c r="U345" s="4" t="str">
        <f t="shared" si="149"/>
        <v>J=</v>
      </c>
      <c r="V345" s="29">
        <f t="shared" si="150"/>
        <v>45345</v>
      </c>
      <c r="W345" s="3"/>
      <c r="X345" s="3"/>
      <c r="Y345" s="109">
        <f>[2]Plan1!$A415</f>
        <v>49194</v>
      </c>
      <c r="Z345" s="109" t="str">
        <f>[2]Plan1!$C415</f>
        <v>Independência do Brasil</v>
      </c>
      <c r="AA345" s="100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8">
        <f t="shared" si="142"/>
        <v>44496</v>
      </c>
      <c r="B346" s="15">
        <f t="shared" ca="1" si="151"/>
        <v>1133.8054930000001</v>
      </c>
      <c r="C346" s="14">
        <f t="shared" si="143"/>
        <v>1000</v>
      </c>
      <c r="D346" s="13">
        <f ca="1">IF(A346&lt;$B$1,VLOOKUP(A346,[1]DI!$A$4:$B$15000,2,FALSE),0)</f>
        <v>6.1499999999999999E-2</v>
      </c>
      <c r="E346" s="14">
        <f t="shared" ca="1" si="152"/>
        <v>1.0002368699999999</v>
      </c>
      <c r="F346" s="14">
        <f ca="1">(TRUNC(PRODUCT($E$12:$E345),16))</f>
        <v>1.0312220671089101</v>
      </c>
      <c r="G346" s="14">
        <f t="shared" si="153"/>
        <v>1</v>
      </c>
      <c r="H346" s="14">
        <f t="shared" ca="1" si="154"/>
        <v>1.0312220700000001</v>
      </c>
      <c r="I346" s="13">
        <f t="shared" si="144"/>
        <v>0.11</v>
      </c>
      <c r="J346" s="29">
        <f t="shared" si="145"/>
        <v>44162</v>
      </c>
      <c r="K346" s="2">
        <f t="shared" si="146"/>
        <v>229</v>
      </c>
      <c r="L346" s="17">
        <f t="shared" si="147"/>
        <v>229</v>
      </c>
      <c r="M346" s="12">
        <f t="shared" si="138"/>
        <v>1.0994775290000001</v>
      </c>
      <c r="N346" s="12">
        <f t="shared" ca="1" si="139"/>
        <v>1.1338054930000001</v>
      </c>
      <c r="O346" s="17">
        <f t="shared" si="148"/>
        <v>0</v>
      </c>
      <c r="P346" s="14">
        <f t="shared" ca="1" si="136"/>
        <v>133.80549300000001</v>
      </c>
      <c r="Q346" s="14">
        <f t="shared" si="137"/>
        <v>0</v>
      </c>
      <c r="R346" s="14">
        <f t="shared" si="155"/>
        <v>0</v>
      </c>
      <c r="S346" s="20">
        <f t="shared" si="140"/>
        <v>0</v>
      </c>
      <c r="T346" s="14">
        <f t="shared" si="141"/>
        <v>0</v>
      </c>
      <c r="U346" s="4" t="str">
        <f t="shared" si="149"/>
        <v>J=</v>
      </c>
      <c r="V346" s="29">
        <f t="shared" si="150"/>
        <v>45345</v>
      </c>
      <c r="W346" s="3"/>
      <c r="X346" s="3"/>
      <c r="Y346" s="109">
        <f>[2]Plan1!$A416</f>
        <v>49229</v>
      </c>
      <c r="Z346" s="109" t="str">
        <f>[2]Plan1!$C416</f>
        <v>Nossa Sr.a Aparecida - Padroeira do Brasil</v>
      </c>
      <c r="AA346" s="100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8">
        <f t="shared" si="142"/>
        <v>44497</v>
      </c>
      <c r="B347" s="15">
        <f t="shared" ca="1" si="151"/>
        <v>1134.5437999999999</v>
      </c>
      <c r="C347" s="14">
        <f t="shared" si="143"/>
        <v>1000</v>
      </c>
      <c r="D347" s="13">
        <f ca="1">IF(A347&lt;$B$1,VLOOKUP(A347,[1]DI!$A$4:$B$15000,2,FALSE),0)</f>
        <v>7.6499999999999999E-2</v>
      </c>
      <c r="E347" s="14">
        <f t="shared" ca="1" si="152"/>
        <v>1.0002925600000001</v>
      </c>
      <c r="F347" s="14">
        <f ca="1">(TRUNC(PRODUCT($E$12:$E346),16))</f>
        <v>1.03146633267995</v>
      </c>
      <c r="G347" s="14">
        <f t="shared" si="153"/>
        <v>1</v>
      </c>
      <c r="H347" s="14">
        <f t="shared" ca="1" si="154"/>
        <v>1.03146633</v>
      </c>
      <c r="I347" s="13">
        <f t="shared" si="144"/>
        <v>0.11</v>
      </c>
      <c r="J347" s="29">
        <f t="shared" si="145"/>
        <v>44162</v>
      </c>
      <c r="K347" s="2">
        <f t="shared" si="146"/>
        <v>230</v>
      </c>
      <c r="L347" s="17">
        <f t="shared" si="147"/>
        <v>230</v>
      </c>
      <c r="M347" s="12">
        <f t="shared" si="138"/>
        <v>1.0999329470000001</v>
      </c>
      <c r="N347" s="12">
        <f t="shared" ca="1" si="139"/>
        <v>1.1345438000000001</v>
      </c>
      <c r="O347" s="17">
        <f t="shared" si="148"/>
        <v>0</v>
      </c>
      <c r="P347" s="14">
        <f t="shared" ca="1" si="136"/>
        <v>134.5438</v>
      </c>
      <c r="Q347" s="14">
        <f t="shared" si="137"/>
        <v>0</v>
      </c>
      <c r="R347" s="14">
        <f t="shared" si="155"/>
        <v>0</v>
      </c>
      <c r="S347" s="20">
        <f t="shared" si="140"/>
        <v>0</v>
      </c>
      <c r="T347" s="14">
        <f t="shared" si="141"/>
        <v>0</v>
      </c>
      <c r="U347" s="4" t="str">
        <f t="shared" si="149"/>
        <v>J=</v>
      </c>
      <c r="V347" s="29">
        <f t="shared" si="150"/>
        <v>45345</v>
      </c>
      <c r="W347" s="3"/>
      <c r="X347" s="3"/>
      <c r="Y347" s="109">
        <f>[2]Plan1!$A417</f>
        <v>49250</v>
      </c>
      <c r="Z347" s="109" t="str">
        <f>[2]Plan1!$C417</f>
        <v>Finados</v>
      </c>
      <c r="AA347" s="100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8">
        <f t="shared" si="142"/>
        <v>44498</v>
      </c>
      <c r="B348" s="15">
        <f t="shared" ca="1" si="151"/>
        <v>1135.3458069999999</v>
      </c>
      <c r="C348" s="14">
        <f t="shared" si="143"/>
        <v>1000</v>
      </c>
      <c r="D348" s="13">
        <f ca="1">IF(A348&lt;$B$1,VLOOKUP(A348,[1]DI!$A$4:$B$15000,2,FALSE),0)</f>
        <v>7.6499999999999999E-2</v>
      </c>
      <c r="E348" s="14">
        <f t="shared" ca="1" si="152"/>
        <v>1.0002925600000001</v>
      </c>
      <c r="F348" s="14">
        <f ca="1">(TRUNC(PRODUCT($E$12:$E347),16))</f>
        <v>1.03176809847024</v>
      </c>
      <c r="G348" s="14">
        <f t="shared" si="153"/>
        <v>1</v>
      </c>
      <c r="H348" s="14">
        <f t="shared" ca="1" si="154"/>
        <v>1.0317681000000001</v>
      </c>
      <c r="I348" s="13">
        <f t="shared" si="144"/>
        <v>0.11</v>
      </c>
      <c r="J348" s="29">
        <f t="shared" si="145"/>
        <v>44162</v>
      </c>
      <c r="K348" s="2">
        <f t="shared" si="146"/>
        <v>231</v>
      </c>
      <c r="L348" s="17">
        <f t="shared" si="147"/>
        <v>231</v>
      </c>
      <c r="M348" s="12">
        <f t="shared" si="138"/>
        <v>1.1003885529999999</v>
      </c>
      <c r="N348" s="12">
        <f t="shared" ca="1" si="139"/>
        <v>1.135345807</v>
      </c>
      <c r="O348" s="17">
        <f t="shared" si="148"/>
        <v>0</v>
      </c>
      <c r="P348" s="14">
        <f t="shared" ca="1" si="136"/>
        <v>135.34580700000001</v>
      </c>
      <c r="Q348" s="14">
        <f t="shared" si="137"/>
        <v>0</v>
      </c>
      <c r="R348" s="14">
        <f t="shared" si="155"/>
        <v>0</v>
      </c>
      <c r="S348" s="20">
        <f t="shared" si="140"/>
        <v>0</v>
      </c>
      <c r="T348" s="14">
        <f t="shared" si="141"/>
        <v>0</v>
      </c>
      <c r="U348" s="4" t="str">
        <f t="shared" si="149"/>
        <v>J=</v>
      </c>
      <c r="V348" s="29">
        <f t="shared" si="150"/>
        <v>45345</v>
      </c>
      <c r="W348" s="3"/>
      <c r="X348" s="3"/>
      <c r="Y348" s="109">
        <f>[2]Plan1!$A418</f>
        <v>49263</v>
      </c>
      <c r="Z348" s="109" t="str">
        <f>[2]Plan1!$C418</f>
        <v>Proclamação da República</v>
      </c>
      <c r="AA348" s="100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8">
        <f t="shared" si="142"/>
        <v>44499</v>
      </c>
      <c r="B349" s="15">
        <f t="shared" ca="1" si="151"/>
        <v>1136.148371</v>
      </c>
      <c r="C349" s="14">
        <f t="shared" si="143"/>
        <v>1000</v>
      </c>
      <c r="D349" s="13">
        <f ca="1">IF(A349&lt;$B$1,VLOOKUP(A349,[1]DI!$A$4:$B$15000,2,FALSE),0)</f>
        <v>0</v>
      </c>
      <c r="E349" s="14">
        <f t="shared" ca="1" si="152"/>
        <v>1</v>
      </c>
      <c r="F349" s="14">
        <f ca="1">(TRUNC(PRODUCT($E$12:$E348),16))</f>
        <v>1.03206995254512</v>
      </c>
      <c r="G349" s="14">
        <f t="shared" si="153"/>
        <v>1</v>
      </c>
      <c r="H349" s="14">
        <f t="shared" ca="1" si="154"/>
        <v>1.0320699499999999</v>
      </c>
      <c r="I349" s="13">
        <f t="shared" si="144"/>
        <v>0.11</v>
      </c>
      <c r="J349" s="29">
        <f t="shared" si="145"/>
        <v>44162</v>
      </c>
      <c r="K349" s="2">
        <f t="shared" si="146"/>
        <v>231</v>
      </c>
      <c r="L349" s="17">
        <f t="shared" si="147"/>
        <v>232</v>
      </c>
      <c r="M349" s="12">
        <f t="shared" si="138"/>
        <v>1.1008443480000001</v>
      </c>
      <c r="N349" s="12">
        <f t="shared" ca="1" si="139"/>
        <v>1.136148371</v>
      </c>
      <c r="O349" s="17">
        <f t="shared" si="148"/>
        <v>0</v>
      </c>
      <c r="P349" s="14">
        <f t="shared" ca="1" si="136"/>
        <v>136.148371</v>
      </c>
      <c r="Q349" s="14">
        <f t="shared" si="137"/>
        <v>0</v>
      </c>
      <c r="R349" s="14">
        <f t="shared" si="155"/>
        <v>0</v>
      </c>
      <c r="S349" s="20">
        <f t="shared" si="140"/>
        <v>0</v>
      </c>
      <c r="T349" s="14">
        <f t="shared" si="141"/>
        <v>0</v>
      </c>
      <c r="U349" s="4" t="str">
        <f t="shared" si="149"/>
        <v>J=</v>
      </c>
      <c r="V349" s="29">
        <f t="shared" si="150"/>
        <v>45345</v>
      </c>
      <c r="W349" s="3"/>
      <c r="X349" s="3"/>
      <c r="Y349" s="109">
        <f>[2]Plan1!$A419</f>
        <v>49268</v>
      </c>
      <c r="Z349" s="109" t="str">
        <f>[2]Plan1!$C419</f>
        <v>Dia Nacional de Zumbi e da Consciência Negra</v>
      </c>
      <c r="AA349" s="100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8">
        <f t="shared" si="142"/>
        <v>44500</v>
      </c>
      <c r="B350" s="15">
        <f t="shared" ca="1" si="151"/>
        <v>1136.148371</v>
      </c>
      <c r="C350" s="14">
        <f t="shared" si="143"/>
        <v>1000</v>
      </c>
      <c r="D350" s="13">
        <f ca="1">IF(A350&lt;$B$1,VLOOKUP(A350,[1]DI!$A$4:$B$15000,2,FALSE),0)</f>
        <v>0</v>
      </c>
      <c r="E350" s="14">
        <f t="shared" ca="1" si="152"/>
        <v>1</v>
      </c>
      <c r="F350" s="14">
        <f ca="1">(TRUNC(PRODUCT($E$12:$E349),16))</f>
        <v>1.03206995254512</v>
      </c>
      <c r="G350" s="14">
        <f t="shared" si="153"/>
        <v>1</v>
      </c>
      <c r="H350" s="14">
        <f t="shared" ca="1" si="154"/>
        <v>1.0320699499999999</v>
      </c>
      <c r="I350" s="13">
        <f t="shared" si="144"/>
        <v>0.11</v>
      </c>
      <c r="J350" s="29">
        <f t="shared" si="145"/>
        <v>44162</v>
      </c>
      <c r="K350" s="2">
        <f t="shared" si="146"/>
        <v>231</v>
      </c>
      <c r="L350" s="17">
        <f t="shared" si="147"/>
        <v>232</v>
      </c>
      <c r="M350" s="12">
        <f t="shared" si="138"/>
        <v>1.1008443480000001</v>
      </c>
      <c r="N350" s="12">
        <f t="shared" ca="1" si="139"/>
        <v>1.136148371</v>
      </c>
      <c r="O350" s="17">
        <f t="shared" si="148"/>
        <v>0</v>
      </c>
      <c r="P350" s="14">
        <f t="shared" ca="1" si="136"/>
        <v>136.148371</v>
      </c>
      <c r="Q350" s="14">
        <f t="shared" si="137"/>
        <v>0</v>
      </c>
      <c r="R350" s="14">
        <f t="shared" si="155"/>
        <v>0</v>
      </c>
      <c r="S350" s="20">
        <f t="shared" si="140"/>
        <v>0</v>
      </c>
      <c r="T350" s="14">
        <f t="shared" si="141"/>
        <v>0</v>
      </c>
      <c r="U350" s="4" t="str">
        <f t="shared" si="149"/>
        <v>J=</v>
      </c>
      <c r="V350" s="29">
        <f t="shared" si="150"/>
        <v>45345</v>
      </c>
      <c r="W350" s="3"/>
      <c r="X350" s="3"/>
      <c r="Y350" s="109">
        <f>[2]Plan1!$A420</f>
        <v>49303</v>
      </c>
      <c r="Z350" s="109" t="str">
        <f>[2]Plan1!$C420</f>
        <v>Natal</v>
      </c>
      <c r="AA350" s="100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8">
        <f t="shared" si="142"/>
        <v>44501</v>
      </c>
      <c r="B351" s="15">
        <f t="shared" ca="1" si="151"/>
        <v>1136.148371</v>
      </c>
      <c r="C351" s="14">
        <f t="shared" si="143"/>
        <v>1000</v>
      </c>
      <c r="D351" s="13">
        <f ca="1">IF(A351&lt;$B$1,VLOOKUP(A351,[1]DI!$A$4:$B$15000,2,FALSE),0)</f>
        <v>7.6499999999999999E-2</v>
      </c>
      <c r="E351" s="14">
        <f t="shared" ca="1" si="152"/>
        <v>1.0002925600000001</v>
      </c>
      <c r="F351" s="14">
        <f ca="1">(TRUNC(PRODUCT($E$12:$E350),16))</f>
        <v>1.03206995254512</v>
      </c>
      <c r="G351" s="14">
        <f t="shared" si="153"/>
        <v>1</v>
      </c>
      <c r="H351" s="14">
        <f t="shared" ca="1" si="154"/>
        <v>1.0320699499999999</v>
      </c>
      <c r="I351" s="13">
        <f t="shared" si="144"/>
        <v>0.11</v>
      </c>
      <c r="J351" s="29">
        <f t="shared" si="145"/>
        <v>44162</v>
      </c>
      <c r="K351" s="2">
        <f t="shared" si="146"/>
        <v>232</v>
      </c>
      <c r="L351" s="17">
        <f t="shared" si="147"/>
        <v>232</v>
      </c>
      <c r="M351" s="12">
        <f t="shared" si="138"/>
        <v>1.1008443480000001</v>
      </c>
      <c r="N351" s="12">
        <f t="shared" ca="1" si="139"/>
        <v>1.136148371</v>
      </c>
      <c r="O351" s="17">
        <f t="shared" si="148"/>
        <v>0</v>
      </c>
      <c r="P351" s="14">
        <f t="shared" ca="1" si="136"/>
        <v>136.148371</v>
      </c>
      <c r="Q351" s="14">
        <f t="shared" si="137"/>
        <v>0</v>
      </c>
      <c r="R351" s="14">
        <f t="shared" si="155"/>
        <v>0</v>
      </c>
      <c r="S351" s="20">
        <f t="shared" si="140"/>
        <v>0</v>
      </c>
      <c r="T351" s="14">
        <f t="shared" si="141"/>
        <v>0</v>
      </c>
      <c r="U351" s="4" t="str">
        <f t="shared" si="149"/>
        <v>J=</v>
      </c>
      <c r="V351" s="29">
        <f t="shared" si="150"/>
        <v>45345</v>
      </c>
      <c r="W351" s="3"/>
      <c r="X351" s="3"/>
      <c r="Y351" s="109">
        <f>[2]Plan1!$A421</f>
        <v>49310</v>
      </c>
      <c r="Z351" s="109" t="str">
        <f>[2]Plan1!$C421</f>
        <v>Confraternização Universal</v>
      </c>
      <c r="AA351" s="100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8">
        <f t="shared" si="142"/>
        <v>44502</v>
      </c>
      <c r="B352" s="15">
        <f t="shared" ca="1" si="151"/>
        <v>1136.951505</v>
      </c>
      <c r="C352" s="14">
        <f t="shared" si="143"/>
        <v>1000</v>
      </c>
      <c r="D352" s="13">
        <f ca="1">IF(A352&lt;$B$1,VLOOKUP(A352,[1]DI!$A$4:$B$15000,2,FALSE),0)</f>
        <v>0</v>
      </c>
      <c r="E352" s="14">
        <f t="shared" ca="1" si="152"/>
        <v>1</v>
      </c>
      <c r="F352" s="14">
        <f ca="1">(TRUNC(PRODUCT($E$12:$E351),16))</f>
        <v>1.0323718949304399</v>
      </c>
      <c r="G352" s="14">
        <f t="shared" si="153"/>
        <v>1</v>
      </c>
      <c r="H352" s="14">
        <f t="shared" ca="1" si="154"/>
        <v>1.0323718900000001</v>
      </c>
      <c r="I352" s="13">
        <f t="shared" si="144"/>
        <v>0.11</v>
      </c>
      <c r="J352" s="29">
        <f t="shared" si="145"/>
        <v>44162</v>
      </c>
      <c r="K352" s="2">
        <f t="shared" si="146"/>
        <v>232</v>
      </c>
      <c r="L352" s="17">
        <f t="shared" si="147"/>
        <v>233</v>
      </c>
      <c r="M352" s="12">
        <f t="shared" si="138"/>
        <v>1.1013003320000001</v>
      </c>
      <c r="N352" s="12">
        <f t="shared" ca="1" si="139"/>
        <v>1.1369515050000001</v>
      </c>
      <c r="O352" s="17">
        <f t="shared" si="148"/>
        <v>0</v>
      </c>
      <c r="P352" s="14">
        <f t="shared" ca="1" si="136"/>
        <v>136.951505</v>
      </c>
      <c r="Q352" s="14">
        <f t="shared" si="137"/>
        <v>0</v>
      </c>
      <c r="R352" s="14">
        <f t="shared" si="155"/>
        <v>0</v>
      </c>
      <c r="S352" s="20">
        <f t="shared" si="140"/>
        <v>0</v>
      </c>
      <c r="T352" s="14">
        <f t="shared" si="141"/>
        <v>0</v>
      </c>
      <c r="U352" s="4" t="str">
        <f t="shared" si="149"/>
        <v>J=</v>
      </c>
      <c r="V352" s="29">
        <f t="shared" si="150"/>
        <v>45345</v>
      </c>
      <c r="W352" s="3"/>
      <c r="X352" s="3"/>
      <c r="Y352" s="109">
        <f>[2]Plan1!$A422</f>
        <v>49345</v>
      </c>
      <c r="Z352" s="109" t="str">
        <f>[2]Plan1!$C422</f>
        <v>Carnaval</v>
      </c>
      <c r="AA352" s="100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8">
        <f t="shared" si="142"/>
        <v>44503</v>
      </c>
      <c r="B353" s="15">
        <f t="shared" ca="1" si="151"/>
        <v>1136.951505</v>
      </c>
      <c r="C353" s="14">
        <f t="shared" si="143"/>
        <v>1000</v>
      </c>
      <c r="D353" s="13">
        <f ca="1">IF(A353&lt;$B$1,VLOOKUP(A353,[1]DI!$A$4:$B$15000,2,FALSE),0)</f>
        <v>7.6499999999999999E-2</v>
      </c>
      <c r="E353" s="14">
        <f t="shared" ca="1" si="152"/>
        <v>1.0002925600000001</v>
      </c>
      <c r="F353" s="14">
        <f ca="1">(TRUNC(PRODUCT($E$12:$E352),16))</f>
        <v>1.0323718949304399</v>
      </c>
      <c r="G353" s="14">
        <f t="shared" si="153"/>
        <v>1</v>
      </c>
      <c r="H353" s="14">
        <f t="shared" ca="1" si="154"/>
        <v>1.0323718900000001</v>
      </c>
      <c r="I353" s="13">
        <f t="shared" si="144"/>
        <v>0.11</v>
      </c>
      <c r="J353" s="29">
        <f t="shared" si="145"/>
        <v>44162</v>
      </c>
      <c r="K353" s="2">
        <f t="shared" si="146"/>
        <v>233</v>
      </c>
      <c r="L353" s="17">
        <f t="shared" si="147"/>
        <v>233</v>
      </c>
      <c r="M353" s="12">
        <f t="shared" si="138"/>
        <v>1.1013003320000001</v>
      </c>
      <c r="N353" s="12">
        <f t="shared" ca="1" si="139"/>
        <v>1.1369515050000001</v>
      </c>
      <c r="O353" s="17">
        <f t="shared" si="148"/>
        <v>0</v>
      </c>
      <c r="P353" s="14">
        <f t="shared" ca="1" si="136"/>
        <v>136.951505</v>
      </c>
      <c r="Q353" s="14">
        <f t="shared" si="137"/>
        <v>0</v>
      </c>
      <c r="R353" s="14">
        <f t="shared" si="155"/>
        <v>0</v>
      </c>
      <c r="S353" s="20">
        <f t="shared" si="140"/>
        <v>0</v>
      </c>
      <c r="T353" s="14">
        <f t="shared" si="141"/>
        <v>0</v>
      </c>
      <c r="U353" s="4" t="str">
        <f t="shared" si="149"/>
        <v>J=</v>
      </c>
      <c r="V353" s="29">
        <f t="shared" si="150"/>
        <v>45345</v>
      </c>
      <c r="W353" s="3"/>
      <c r="X353" s="3"/>
      <c r="Y353" s="109">
        <f>[2]Plan1!$A423</f>
        <v>49346</v>
      </c>
      <c r="Z353" s="109" t="str">
        <f>[2]Plan1!$C423</f>
        <v>Carnaval</v>
      </c>
      <c r="AA353" s="100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8">
        <f t="shared" si="142"/>
        <v>44504</v>
      </c>
      <c r="B354" s="15">
        <f t="shared" ca="1" si="151"/>
        <v>1137.75522</v>
      </c>
      <c r="C354" s="14">
        <f t="shared" si="143"/>
        <v>1000</v>
      </c>
      <c r="D354" s="13">
        <f ca="1">IF(A354&lt;$B$1,VLOOKUP(A354,[1]DI!$A$4:$B$15000,2,FALSE),0)</f>
        <v>7.6499999999999999E-2</v>
      </c>
      <c r="E354" s="14">
        <f t="shared" ca="1" si="152"/>
        <v>1.0002925600000001</v>
      </c>
      <c r="F354" s="14">
        <f ca="1">(TRUNC(PRODUCT($E$12:$E353),16))</f>
        <v>1.0326739256520201</v>
      </c>
      <c r="G354" s="14">
        <f t="shared" si="153"/>
        <v>1</v>
      </c>
      <c r="H354" s="14">
        <f t="shared" ca="1" si="154"/>
        <v>1.0326739300000001</v>
      </c>
      <c r="I354" s="13">
        <f t="shared" si="144"/>
        <v>0.11</v>
      </c>
      <c r="J354" s="29">
        <f t="shared" si="145"/>
        <v>44162</v>
      </c>
      <c r="K354" s="2">
        <f t="shared" si="146"/>
        <v>234</v>
      </c>
      <c r="L354" s="17">
        <f t="shared" si="147"/>
        <v>234</v>
      </c>
      <c r="M354" s="12">
        <f t="shared" si="138"/>
        <v>1.101756505</v>
      </c>
      <c r="N354" s="12">
        <f t="shared" ca="1" si="139"/>
        <v>1.1377552200000001</v>
      </c>
      <c r="O354" s="17">
        <f t="shared" si="148"/>
        <v>0</v>
      </c>
      <c r="P354" s="14">
        <f t="shared" ca="1" si="136"/>
        <v>137.75522000000001</v>
      </c>
      <c r="Q354" s="14">
        <f t="shared" si="137"/>
        <v>0</v>
      </c>
      <c r="R354" s="14">
        <f t="shared" si="155"/>
        <v>0</v>
      </c>
      <c r="S354" s="20">
        <f t="shared" si="140"/>
        <v>0</v>
      </c>
      <c r="T354" s="14">
        <f t="shared" si="141"/>
        <v>0</v>
      </c>
      <c r="U354" s="4" t="str">
        <f t="shared" si="149"/>
        <v>J=</v>
      </c>
      <c r="V354" s="29">
        <f t="shared" si="150"/>
        <v>45345</v>
      </c>
      <c r="W354" s="3"/>
      <c r="X354" s="3"/>
      <c r="Y354" s="109">
        <f>[2]Plan1!$A424</f>
        <v>49391</v>
      </c>
      <c r="Z354" s="109" t="str">
        <f>[2]Plan1!$C424</f>
        <v>Paixão de Cristo</v>
      </c>
      <c r="AA354" s="100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8">
        <f t="shared" si="142"/>
        <v>44505</v>
      </c>
      <c r="B355" s="15">
        <f t="shared" ca="1" si="151"/>
        <v>1138.5594820000001</v>
      </c>
      <c r="C355" s="14">
        <f t="shared" si="143"/>
        <v>1000</v>
      </c>
      <c r="D355" s="13">
        <f ca="1">IF(A355&lt;$B$1,VLOOKUP(A355,[1]DI!$A$4:$B$15000,2,FALSE),0)</f>
        <v>7.6499999999999999E-2</v>
      </c>
      <c r="E355" s="14">
        <f t="shared" ca="1" si="152"/>
        <v>1.0002925600000001</v>
      </c>
      <c r="F355" s="14">
        <f ca="1">(TRUNC(PRODUCT($E$12:$E354),16))</f>
        <v>1.0329760447357099</v>
      </c>
      <c r="G355" s="14">
        <f t="shared" si="153"/>
        <v>1</v>
      </c>
      <c r="H355" s="14">
        <f t="shared" ca="1" si="154"/>
        <v>1.0329760400000001</v>
      </c>
      <c r="I355" s="13">
        <f t="shared" si="144"/>
        <v>0.11</v>
      </c>
      <c r="J355" s="29">
        <f t="shared" si="145"/>
        <v>44162</v>
      </c>
      <c r="K355" s="2">
        <f t="shared" si="146"/>
        <v>235</v>
      </c>
      <c r="L355" s="17">
        <f t="shared" si="147"/>
        <v>235</v>
      </c>
      <c r="M355" s="12">
        <f t="shared" si="138"/>
        <v>1.1022128659999999</v>
      </c>
      <c r="N355" s="12">
        <f t="shared" ca="1" si="139"/>
        <v>1.138559482</v>
      </c>
      <c r="O355" s="17">
        <f t="shared" si="148"/>
        <v>0</v>
      </c>
      <c r="P355" s="14">
        <f t="shared" ca="1" si="136"/>
        <v>138.559482</v>
      </c>
      <c r="Q355" s="14">
        <f t="shared" si="137"/>
        <v>0</v>
      </c>
      <c r="R355" s="14">
        <f t="shared" si="155"/>
        <v>0</v>
      </c>
      <c r="S355" s="20">
        <f t="shared" si="140"/>
        <v>0</v>
      </c>
      <c r="T355" s="14">
        <f t="shared" si="141"/>
        <v>0</v>
      </c>
      <c r="U355" s="4" t="str">
        <f t="shared" si="149"/>
        <v>J=</v>
      </c>
      <c r="V355" s="29">
        <f t="shared" si="150"/>
        <v>45345</v>
      </c>
      <c r="W355" s="3"/>
      <c r="X355" s="3"/>
      <c r="Y355" s="109">
        <f>[2]Plan1!$A425</f>
        <v>49420</v>
      </c>
      <c r="Z355" s="109" t="str">
        <f>[2]Plan1!$C425</f>
        <v>Tiradentes</v>
      </c>
      <c r="AA355" s="100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8">
        <f t="shared" si="142"/>
        <v>44506</v>
      </c>
      <c r="B356" s="15">
        <f t="shared" ca="1" si="151"/>
        <v>1139.3643259999999</v>
      </c>
      <c r="C356" s="14">
        <f t="shared" si="143"/>
        <v>1000</v>
      </c>
      <c r="D356" s="13">
        <f ca="1">IF(A356&lt;$B$1,VLOOKUP(A356,[1]DI!$A$4:$B$15000,2,FALSE),0)</f>
        <v>0</v>
      </c>
      <c r="E356" s="14">
        <f t="shared" ca="1" si="152"/>
        <v>1</v>
      </c>
      <c r="F356" s="14">
        <f ca="1">(TRUNC(PRODUCT($E$12:$E355),16))</f>
        <v>1.03327825220736</v>
      </c>
      <c r="G356" s="14">
        <f t="shared" si="153"/>
        <v>1</v>
      </c>
      <c r="H356" s="14">
        <f t="shared" ca="1" si="154"/>
        <v>1.03327825</v>
      </c>
      <c r="I356" s="13">
        <f t="shared" si="144"/>
        <v>0.11</v>
      </c>
      <c r="J356" s="29">
        <f t="shared" si="145"/>
        <v>44162</v>
      </c>
      <c r="K356" s="2">
        <f t="shared" si="146"/>
        <v>235</v>
      </c>
      <c r="L356" s="17">
        <f t="shared" si="147"/>
        <v>236</v>
      </c>
      <c r="M356" s="12">
        <f t="shared" si="138"/>
        <v>1.102669417</v>
      </c>
      <c r="N356" s="12">
        <f t="shared" ca="1" si="139"/>
        <v>1.1393643259999999</v>
      </c>
      <c r="O356" s="17">
        <f t="shared" si="148"/>
        <v>0</v>
      </c>
      <c r="P356" s="14">
        <f t="shared" ca="1" si="136"/>
        <v>139.36432600000001</v>
      </c>
      <c r="Q356" s="14">
        <f t="shared" si="137"/>
        <v>0</v>
      </c>
      <c r="R356" s="14">
        <f t="shared" si="155"/>
        <v>0</v>
      </c>
      <c r="S356" s="20">
        <f t="shared" si="140"/>
        <v>0</v>
      </c>
      <c r="T356" s="14">
        <f t="shared" si="141"/>
        <v>0</v>
      </c>
      <c r="U356" s="4" t="str">
        <f t="shared" si="149"/>
        <v>J=</v>
      </c>
      <c r="V356" s="29">
        <f t="shared" si="150"/>
        <v>45345</v>
      </c>
      <c r="W356" s="3"/>
      <c r="X356" s="3"/>
      <c r="Y356" s="109">
        <f>[2]Plan1!$A426</f>
        <v>49430</v>
      </c>
      <c r="Z356" s="109" t="str">
        <f>[2]Plan1!$C426</f>
        <v>Dia do Trabalho</v>
      </c>
      <c r="AA356" s="100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8">
        <f t="shared" si="142"/>
        <v>44507</v>
      </c>
      <c r="B357" s="15">
        <f t="shared" ca="1" si="151"/>
        <v>1139.3643259999999</v>
      </c>
      <c r="C357" s="14">
        <f t="shared" si="143"/>
        <v>1000</v>
      </c>
      <c r="D357" s="13">
        <f ca="1">IF(A357&lt;$B$1,VLOOKUP(A357,[1]DI!$A$4:$B$15000,2,FALSE),0)</f>
        <v>0</v>
      </c>
      <c r="E357" s="14">
        <f t="shared" ca="1" si="152"/>
        <v>1</v>
      </c>
      <c r="F357" s="14">
        <f ca="1">(TRUNC(PRODUCT($E$12:$E356),16))</f>
        <v>1.03327825220736</v>
      </c>
      <c r="G357" s="14">
        <f t="shared" si="153"/>
        <v>1</v>
      </c>
      <c r="H357" s="14">
        <f t="shared" ca="1" si="154"/>
        <v>1.03327825</v>
      </c>
      <c r="I357" s="13">
        <f t="shared" si="144"/>
        <v>0.11</v>
      </c>
      <c r="J357" s="29">
        <f t="shared" si="145"/>
        <v>44162</v>
      </c>
      <c r="K357" s="2">
        <f t="shared" si="146"/>
        <v>235</v>
      </c>
      <c r="L357" s="17">
        <f t="shared" si="147"/>
        <v>236</v>
      </c>
      <c r="M357" s="12">
        <f t="shared" si="138"/>
        <v>1.102669417</v>
      </c>
      <c r="N357" s="12">
        <f t="shared" ca="1" si="139"/>
        <v>1.1393643259999999</v>
      </c>
      <c r="O357" s="17">
        <f t="shared" si="148"/>
        <v>0</v>
      </c>
      <c r="P357" s="14">
        <f t="shared" ca="1" si="136"/>
        <v>139.36432600000001</v>
      </c>
      <c r="Q357" s="14">
        <f t="shared" si="137"/>
        <v>0</v>
      </c>
      <c r="R357" s="14">
        <f t="shared" si="155"/>
        <v>0</v>
      </c>
      <c r="S357" s="20">
        <f t="shared" si="140"/>
        <v>0</v>
      </c>
      <c r="T357" s="14">
        <f t="shared" si="141"/>
        <v>0</v>
      </c>
      <c r="U357" s="4" t="str">
        <f t="shared" si="149"/>
        <v>J=</v>
      </c>
      <c r="V357" s="29">
        <f t="shared" si="150"/>
        <v>45345</v>
      </c>
      <c r="W357" s="3"/>
      <c r="X357" s="3"/>
      <c r="Y357" s="109">
        <f>[2]Plan1!$A427</f>
        <v>49453</v>
      </c>
      <c r="Z357" s="109" t="str">
        <f>[2]Plan1!$C427</f>
        <v>Corpus Christi</v>
      </c>
      <c r="AA357" s="100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8">
        <f t="shared" si="142"/>
        <v>44508</v>
      </c>
      <c r="B358" s="15">
        <f t="shared" ca="1" si="151"/>
        <v>1139.3643259999999</v>
      </c>
      <c r="C358" s="14">
        <f t="shared" si="143"/>
        <v>1000</v>
      </c>
      <c r="D358" s="13">
        <f ca="1">IF(A358&lt;$B$1,VLOOKUP(A358,[1]DI!$A$4:$B$15000,2,FALSE),0)</f>
        <v>7.6499999999999999E-2</v>
      </c>
      <c r="E358" s="14">
        <f t="shared" ca="1" si="152"/>
        <v>1.0002925600000001</v>
      </c>
      <c r="F358" s="14">
        <f ca="1">(TRUNC(PRODUCT($E$12:$E357),16))</f>
        <v>1.03327825220736</v>
      </c>
      <c r="G358" s="14">
        <f t="shared" si="153"/>
        <v>1</v>
      </c>
      <c r="H358" s="14">
        <f t="shared" ca="1" si="154"/>
        <v>1.03327825</v>
      </c>
      <c r="I358" s="13">
        <f t="shared" si="144"/>
        <v>0.11</v>
      </c>
      <c r="J358" s="29">
        <f t="shared" si="145"/>
        <v>44162</v>
      </c>
      <c r="K358" s="2">
        <f t="shared" si="146"/>
        <v>236</v>
      </c>
      <c r="L358" s="17">
        <f t="shared" si="147"/>
        <v>236</v>
      </c>
      <c r="M358" s="12">
        <f t="shared" si="138"/>
        <v>1.102669417</v>
      </c>
      <c r="N358" s="12">
        <f t="shared" ca="1" si="139"/>
        <v>1.1393643259999999</v>
      </c>
      <c r="O358" s="17">
        <f t="shared" si="148"/>
        <v>0</v>
      </c>
      <c r="P358" s="14">
        <f t="shared" ca="1" si="136"/>
        <v>139.36432600000001</v>
      </c>
      <c r="Q358" s="14">
        <f t="shared" si="137"/>
        <v>0</v>
      </c>
      <c r="R358" s="14">
        <f t="shared" si="155"/>
        <v>0</v>
      </c>
      <c r="S358" s="20">
        <f t="shared" si="140"/>
        <v>0</v>
      </c>
      <c r="T358" s="14">
        <f t="shared" si="141"/>
        <v>0</v>
      </c>
      <c r="U358" s="4" t="str">
        <f t="shared" si="149"/>
        <v>J=</v>
      </c>
      <c r="V358" s="29">
        <f t="shared" si="150"/>
        <v>45345</v>
      </c>
      <c r="W358" s="3"/>
      <c r="X358" s="3"/>
      <c r="Y358" s="109">
        <f>[2]Plan1!$A428</f>
        <v>49559</v>
      </c>
      <c r="Z358" s="109" t="str">
        <f>[2]Plan1!$C428</f>
        <v>Independência do Brasil</v>
      </c>
      <c r="AA358" s="100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8">
        <f t="shared" si="142"/>
        <v>44509</v>
      </c>
      <c r="B359" s="15">
        <f t="shared" ca="1" si="151"/>
        <v>1140.16974</v>
      </c>
      <c r="C359" s="14">
        <f t="shared" si="143"/>
        <v>1000</v>
      </c>
      <c r="D359" s="13">
        <f ca="1">IF(A359&lt;$B$1,VLOOKUP(A359,[1]DI!$A$4:$B$15000,2,FALSE),0)</f>
        <v>7.6499999999999999E-2</v>
      </c>
      <c r="E359" s="14">
        <f t="shared" ca="1" si="152"/>
        <v>1.0002925600000001</v>
      </c>
      <c r="F359" s="14">
        <f ca="1">(TRUNC(PRODUCT($E$12:$E358),16))</f>
        <v>1.03358054809282</v>
      </c>
      <c r="G359" s="14">
        <f t="shared" si="153"/>
        <v>1</v>
      </c>
      <c r="H359" s="14">
        <f t="shared" ca="1" si="154"/>
        <v>1.0335805499999999</v>
      </c>
      <c r="I359" s="13">
        <f t="shared" si="144"/>
        <v>0.11</v>
      </c>
      <c r="J359" s="29">
        <f t="shared" si="145"/>
        <v>44162</v>
      </c>
      <c r="K359" s="2">
        <f t="shared" si="146"/>
        <v>237</v>
      </c>
      <c r="L359" s="17">
        <f t="shared" si="147"/>
        <v>237</v>
      </c>
      <c r="M359" s="12">
        <f t="shared" si="138"/>
        <v>1.1031261569999999</v>
      </c>
      <c r="N359" s="12">
        <f t="shared" ca="1" si="139"/>
        <v>1.1401697399999999</v>
      </c>
      <c r="O359" s="17">
        <f t="shared" si="148"/>
        <v>0</v>
      </c>
      <c r="P359" s="14">
        <f t="shared" ca="1" si="136"/>
        <v>140.16973999999999</v>
      </c>
      <c r="Q359" s="14">
        <f t="shared" si="137"/>
        <v>0</v>
      </c>
      <c r="R359" s="14">
        <f t="shared" si="155"/>
        <v>0</v>
      </c>
      <c r="S359" s="20">
        <f t="shared" si="140"/>
        <v>0</v>
      </c>
      <c r="T359" s="14">
        <f t="shared" si="141"/>
        <v>0</v>
      </c>
      <c r="U359" s="4" t="str">
        <f t="shared" si="149"/>
        <v>J=</v>
      </c>
      <c r="V359" s="29">
        <f t="shared" si="150"/>
        <v>45345</v>
      </c>
      <c r="W359" s="3"/>
      <c r="X359" s="3"/>
      <c r="Y359" s="109">
        <f>[2]Plan1!$A429</f>
        <v>49594</v>
      </c>
      <c r="Z359" s="109" t="str">
        <f>[2]Plan1!$C429</f>
        <v>Nossa Sr.a Aparecida - Padroeira do Brasil</v>
      </c>
      <c r="AA359" s="100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8">
        <f t="shared" si="142"/>
        <v>44510</v>
      </c>
      <c r="B360" s="15">
        <f t="shared" ca="1" si="151"/>
        <v>1140.9757139999999</v>
      </c>
      <c r="C360" s="14">
        <f t="shared" si="143"/>
        <v>1000</v>
      </c>
      <c r="D360" s="13">
        <f ca="1">IF(A360&lt;$B$1,VLOOKUP(A360,[1]DI!$A$4:$B$15000,2,FALSE),0)</f>
        <v>7.6499999999999999E-2</v>
      </c>
      <c r="E360" s="14">
        <f t="shared" ca="1" si="152"/>
        <v>1.0002925600000001</v>
      </c>
      <c r="F360" s="14">
        <f ca="1">(TRUNC(PRODUCT($E$12:$E359),16))</f>
        <v>1.0338829324179699</v>
      </c>
      <c r="G360" s="14">
        <f t="shared" si="153"/>
        <v>1</v>
      </c>
      <c r="H360" s="14">
        <f t="shared" ca="1" si="154"/>
        <v>1.0338829300000001</v>
      </c>
      <c r="I360" s="13">
        <f t="shared" si="144"/>
        <v>0.11</v>
      </c>
      <c r="J360" s="29">
        <f t="shared" si="145"/>
        <v>44162</v>
      </c>
      <c r="K360" s="2">
        <f t="shared" si="146"/>
        <v>238</v>
      </c>
      <c r="L360" s="17">
        <f t="shared" si="147"/>
        <v>238</v>
      </c>
      <c r="M360" s="12">
        <f t="shared" si="138"/>
        <v>1.103583086</v>
      </c>
      <c r="N360" s="12">
        <f t="shared" ca="1" si="139"/>
        <v>1.1409757140000001</v>
      </c>
      <c r="O360" s="17">
        <f t="shared" si="148"/>
        <v>0</v>
      </c>
      <c r="P360" s="14">
        <f t="shared" ca="1" si="136"/>
        <v>140.97571400000001</v>
      </c>
      <c r="Q360" s="14">
        <f t="shared" si="137"/>
        <v>0</v>
      </c>
      <c r="R360" s="14">
        <f t="shared" si="155"/>
        <v>0</v>
      </c>
      <c r="S360" s="20">
        <f t="shared" si="140"/>
        <v>0</v>
      </c>
      <c r="T360" s="14">
        <f t="shared" si="141"/>
        <v>0</v>
      </c>
      <c r="U360" s="4" t="str">
        <f t="shared" si="149"/>
        <v>J=</v>
      </c>
      <c r="V360" s="29">
        <f t="shared" si="150"/>
        <v>45345</v>
      </c>
      <c r="W360" s="3"/>
      <c r="X360" s="3"/>
      <c r="Y360" s="109">
        <f>[2]Plan1!$A430</f>
        <v>49615</v>
      </c>
      <c r="Z360" s="109" t="str">
        <f>[2]Plan1!$C430</f>
        <v>Finados</v>
      </c>
      <c r="AA360" s="100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8">
        <f t="shared" si="142"/>
        <v>44511</v>
      </c>
      <c r="B361" s="15">
        <f t="shared" ca="1" si="151"/>
        <v>1141.782271</v>
      </c>
      <c r="C361" s="14">
        <f t="shared" si="143"/>
        <v>1000</v>
      </c>
      <c r="D361" s="13">
        <f ca="1">IF(A361&lt;$B$1,VLOOKUP(A361,[1]DI!$A$4:$B$15000,2,FALSE),0)</f>
        <v>7.6499999999999999E-2</v>
      </c>
      <c r="E361" s="14">
        <f t="shared" ca="1" si="152"/>
        <v>1.0002925600000001</v>
      </c>
      <c r="F361" s="14">
        <f ca="1">(TRUNC(PRODUCT($E$12:$E360),16))</f>
        <v>1.0341854052086801</v>
      </c>
      <c r="G361" s="14">
        <f t="shared" si="153"/>
        <v>1</v>
      </c>
      <c r="H361" s="14">
        <f t="shared" ca="1" si="154"/>
        <v>1.0341854100000001</v>
      </c>
      <c r="I361" s="13">
        <f t="shared" si="144"/>
        <v>0.11</v>
      </c>
      <c r="J361" s="29">
        <f t="shared" si="145"/>
        <v>44162</v>
      </c>
      <c r="K361" s="2">
        <f t="shared" si="146"/>
        <v>239</v>
      </c>
      <c r="L361" s="17">
        <f t="shared" si="147"/>
        <v>239</v>
      </c>
      <c r="M361" s="12">
        <f t="shared" si="138"/>
        <v>1.1040402039999999</v>
      </c>
      <c r="N361" s="12">
        <f t="shared" ca="1" si="139"/>
        <v>1.1417822710000001</v>
      </c>
      <c r="O361" s="17">
        <f t="shared" si="148"/>
        <v>0</v>
      </c>
      <c r="P361" s="14">
        <f t="shared" ca="1" si="136"/>
        <v>141.78227100000001</v>
      </c>
      <c r="Q361" s="14">
        <f t="shared" si="137"/>
        <v>0</v>
      </c>
      <c r="R361" s="14">
        <f t="shared" si="155"/>
        <v>0</v>
      </c>
      <c r="S361" s="20">
        <f t="shared" si="140"/>
        <v>0</v>
      </c>
      <c r="T361" s="14">
        <f t="shared" si="141"/>
        <v>0</v>
      </c>
      <c r="U361" s="4" t="str">
        <f t="shared" si="149"/>
        <v>J=</v>
      </c>
      <c r="V361" s="29">
        <f t="shared" si="150"/>
        <v>45345</v>
      </c>
      <c r="W361" s="3"/>
      <c r="X361" s="3"/>
      <c r="Y361" s="109">
        <f>[2]Plan1!$A431</f>
        <v>49628</v>
      </c>
      <c r="Z361" s="109" t="str">
        <f>[2]Plan1!$C431</f>
        <v>Proclamação da República</v>
      </c>
      <c r="AA361" s="100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8">
        <f t="shared" si="142"/>
        <v>44512</v>
      </c>
      <c r="B362" s="15">
        <f t="shared" ca="1" si="151"/>
        <v>1142.5893880000001</v>
      </c>
      <c r="C362" s="14">
        <f t="shared" si="143"/>
        <v>1000</v>
      </c>
      <c r="D362" s="13">
        <f ca="1">IF(A362&lt;$B$1,VLOOKUP(A362,[1]DI!$A$4:$B$15000,2,FALSE),0)</f>
        <v>7.6499999999999999E-2</v>
      </c>
      <c r="E362" s="14">
        <f t="shared" ca="1" si="152"/>
        <v>1.0002925600000001</v>
      </c>
      <c r="F362" s="14">
        <f ca="1">(TRUNC(PRODUCT($E$12:$E361),16))</f>
        <v>1.03448796649083</v>
      </c>
      <c r="G362" s="14">
        <f t="shared" si="153"/>
        <v>1</v>
      </c>
      <c r="H362" s="14">
        <f t="shared" ca="1" si="154"/>
        <v>1.03448797</v>
      </c>
      <c r="I362" s="13">
        <f t="shared" si="144"/>
        <v>0.11</v>
      </c>
      <c r="J362" s="29">
        <f t="shared" si="145"/>
        <v>44162</v>
      </c>
      <c r="K362" s="2">
        <f t="shared" si="146"/>
        <v>240</v>
      </c>
      <c r="L362" s="17">
        <f t="shared" si="147"/>
        <v>240</v>
      </c>
      <c r="M362" s="12">
        <f t="shared" si="138"/>
        <v>1.1044975109999999</v>
      </c>
      <c r="N362" s="12">
        <f t="shared" ca="1" si="139"/>
        <v>1.142589388</v>
      </c>
      <c r="O362" s="17">
        <f t="shared" si="148"/>
        <v>0</v>
      </c>
      <c r="P362" s="14">
        <f t="shared" ca="1" si="136"/>
        <v>142.58938800000001</v>
      </c>
      <c r="Q362" s="14">
        <f t="shared" si="137"/>
        <v>0</v>
      </c>
      <c r="R362" s="14">
        <f t="shared" si="155"/>
        <v>0</v>
      </c>
      <c r="S362" s="20">
        <f t="shared" si="140"/>
        <v>0</v>
      </c>
      <c r="T362" s="14">
        <f t="shared" si="141"/>
        <v>0</v>
      </c>
      <c r="U362" s="4" t="str">
        <f t="shared" si="149"/>
        <v>J=</v>
      </c>
      <c r="V362" s="29">
        <f t="shared" si="150"/>
        <v>45345</v>
      </c>
      <c r="W362" s="3"/>
      <c r="X362" s="3"/>
      <c r="Y362" s="109">
        <f>[2]Plan1!$A432</f>
        <v>49633</v>
      </c>
      <c r="Z362" s="109" t="str">
        <f>[2]Plan1!$C432</f>
        <v>Dia Nacional de Zumbi e da Consciência Negra</v>
      </c>
      <c r="AA362" s="100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8">
        <f t="shared" si="142"/>
        <v>44513</v>
      </c>
      <c r="B363" s="15">
        <f t="shared" ca="1" si="151"/>
        <v>1143.397078</v>
      </c>
      <c r="C363" s="14">
        <f t="shared" si="143"/>
        <v>1000</v>
      </c>
      <c r="D363" s="13">
        <f ca="1">IF(A363&lt;$B$1,VLOOKUP(A363,[1]DI!$A$4:$B$15000,2,FALSE),0)</f>
        <v>0</v>
      </c>
      <c r="E363" s="14">
        <f t="shared" ca="1" si="152"/>
        <v>1</v>
      </c>
      <c r="F363" s="14">
        <f ca="1">(TRUNC(PRODUCT($E$12:$E362),16))</f>
        <v>1.03479061629031</v>
      </c>
      <c r="G363" s="14">
        <f t="shared" si="153"/>
        <v>1</v>
      </c>
      <c r="H363" s="14">
        <f t="shared" ca="1" si="154"/>
        <v>1.0347906200000001</v>
      </c>
      <c r="I363" s="13">
        <f t="shared" si="144"/>
        <v>0.11</v>
      </c>
      <c r="J363" s="29">
        <f t="shared" si="145"/>
        <v>44162</v>
      </c>
      <c r="K363" s="2">
        <f t="shared" si="146"/>
        <v>240</v>
      </c>
      <c r="L363" s="17">
        <f t="shared" si="147"/>
        <v>241</v>
      </c>
      <c r="M363" s="12">
        <f t="shared" si="138"/>
        <v>1.1049550079999999</v>
      </c>
      <c r="N363" s="12">
        <f t="shared" ca="1" si="139"/>
        <v>1.143397078</v>
      </c>
      <c r="O363" s="17">
        <f t="shared" si="148"/>
        <v>0</v>
      </c>
      <c r="P363" s="14">
        <f t="shared" ca="1" si="136"/>
        <v>143.39707799999999</v>
      </c>
      <c r="Q363" s="14">
        <f t="shared" si="137"/>
        <v>0</v>
      </c>
      <c r="R363" s="14">
        <f t="shared" si="155"/>
        <v>0</v>
      </c>
      <c r="S363" s="20">
        <f t="shared" si="140"/>
        <v>0</v>
      </c>
      <c r="T363" s="14">
        <f t="shared" si="141"/>
        <v>0</v>
      </c>
      <c r="U363" s="4" t="str">
        <f t="shared" si="149"/>
        <v>J=</v>
      </c>
      <c r="V363" s="29">
        <f t="shared" si="150"/>
        <v>45345</v>
      </c>
      <c r="W363" s="3"/>
      <c r="X363" s="3"/>
      <c r="Y363" s="109">
        <f>[2]Plan1!$A433</f>
        <v>49668</v>
      </c>
      <c r="Z363" s="109" t="str">
        <f>[2]Plan1!$C433</f>
        <v>Natal</v>
      </c>
      <c r="AA363" s="100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8">
        <f t="shared" si="142"/>
        <v>44514</v>
      </c>
      <c r="B364" s="15">
        <f t="shared" ca="1" si="151"/>
        <v>1143.397078</v>
      </c>
      <c r="C364" s="14">
        <f t="shared" si="143"/>
        <v>1000</v>
      </c>
      <c r="D364" s="13">
        <f ca="1">IF(A364&lt;$B$1,VLOOKUP(A364,[1]DI!$A$4:$B$15000,2,FALSE),0)</f>
        <v>0</v>
      </c>
      <c r="E364" s="14">
        <f t="shared" ca="1" si="152"/>
        <v>1</v>
      </c>
      <c r="F364" s="14">
        <f ca="1">(TRUNC(PRODUCT($E$12:$E363),16))</f>
        <v>1.03479061629031</v>
      </c>
      <c r="G364" s="14">
        <f t="shared" si="153"/>
        <v>1</v>
      </c>
      <c r="H364" s="14">
        <f t="shared" ca="1" si="154"/>
        <v>1.0347906200000001</v>
      </c>
      <c r="I364" s="13">
        <f t="shared" si="144"/>
        <v>0.11</v>
      </c>
      <c r="J364" s="29">
        <f t="shared" si="145"/>
        <v>44162</v>
      </c>
      <c r="K364" s="2">
        <f t="shared" si="146"/>
        <v>240</v>
      </c>
      <c r="L364" s="17">
        <f t="shared" si="147"/>
        <v>241</v>
      </c>
      <c r="M364" s="12">
        <f t="shared" si="138"/>
        <v>1.1049550079999999</v>
      </c>
      <c r="N364" s="12">
        <f t="shared" ca="1" si="139"/>
        <v>1.143397078</v>
      </c>
      <c r="O364" s="17">
        <f t="shared" si="148"/>
        <v>0</v>
      </c>
      <c r="P364" s="14">
        <f t="shared" ca="1" si="136"/>
        <v>143.39707799999999</v>
      </c>
      <c r="Q364" s="14">
        <f t="shared" si="137"/>
        <v>0</v>
      </c>
      <c r="R364" s="14">
        <f t="shared" si="155"/>
        <v>0</v>
      </c>
      <c r="S364" s="20">
        <f t="shared" si="140"/>
        <v>0</v>
      </c>
      <c r="T364" s="14">
        <f t="shared" si="141"/>
        <v>0</v>
      </c>
      <c r="U364" s="4" t="str">
        <f t="shared" si="149"/>
        <v>J=</v>
      </c>
      <c r="V364" s="29">
        <f t="shared" si="150"/>
        <v>45345</v>
      </c>
      <c r="W364" s="3"/>
      <c r="X364" s="3"/>
      <c r="Y364" s="109">
        <f>[2]Plan1!$A434</f>
        <v>49675</v>
      </c>
      <c r="Z364" s="109" t="str">
        <f>[2]Plan1!$C434</f>
        <v>Confraternização Universal</v>
      </c>
      <c r="AA364" s="100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8">
        <f t="shared" si="142"/>
        <v>44515</v>
      </c>
      <c r="B365" s="15">
        <f t="shared" ca="1" si="151"/>
        <v>1143.397078</v>
      </c>
      <c r="C365" s="14">
        <f t="shared" si="143"/>
        <v>1000</v>
      </c>
      <c r="D365" s="13">
        <f ca="1">IF(A365&lt;$B$1,VLOOKUP(A365,[1]DI!$A$4:$B$15000,2,FALSE),0)</f>
        <v>0</v>
      </c>
      <c r="E365" s="14">
        <f t="shared" ca="1" si="152"/>
        <v>1</v>
      </c>
      <c r="F365" s="14">
        <f ca="1">(TRUNC(PRODUCT($E$12:$E364),16))</f>
        <v>1.03479061629031</v>
      </c>
      <c r="G365" s="14">
        <f t="shared" si="153"/>
        <v>1</v>
      </c>
      <c r="H365" s="14">
        <f t="shared" ca="1" si="154"/>
        <v>1.0347906200000001</v>
      </c>
      <c r="I365" s="13">
        <f t="shared" si="144"/>
        <v>0.11</v>
      </c>
      <c r="J365" s="29">
        <f t="shared" si="145"/>
        <v>44162</v>
      </c>
      <c r="K365" s="2">
        <f t="shared" si="146"/>
        <v>240</v>
      </c>
      <c r="L365" s="17">
        <f t="shared" si="147"/>
        <v>241</v>
      </c>
      <c r="M365" s="12">
        <f t="shared" si="138"/>
        <v>1.1049550079999999</v>
      </c>
      <c r="N365" s="12">
        <f t="shared" ca="1" si="139"/>
        <v>1.143397078</v>
      </c>
      <c r="O365" s="17">
        <f t="shared" si="148"/>
        <v>0</v>
      </c>
      <c r="P365" s="14">
        <f t="shared" ca="1" si="136"/>
        <v>143.39707799999999</v>
      </c>
      <c r="Q365" s="14">
        <f t="shared" si="137"/>
        <v>0</v>
      </c>
      <c r="R365" s="14">
        <f t="shared" si="155"/>
        <v>0</v>
      </c>
      <c r="S365" s="20">
        <f t="shared" si="140"/>
        <v>0</v>
      </c>
      <c r="T365" s="14">
        <f t="shared" si="141"/>
        <v>0</v>
      </c>
      <c r="U365" s="4" t="str">
        <f t="shared" si="149"/>
        <v>J=</v>
      </c>
      <c r="V365" s="29">
        <f t="shared" si="150"/>
        <v>45345</v>
      </c>
      <c r="W365" s="3"/>
      <c r="X365" s="3"/>
      <c r="Y365" s="109">
        <f>[2]Plan1!$A435</f>
        <v>49730</v>
      </c>
      <c r="Z365" s="109" t="str">
        <f>[2]Plan1!$C435</f>
        <v>Carnaval</v>
      </c>
      <c r="AA365" s="100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8">
        <f t="shared" si="142"/>
        <v>44516</v>
      </c>
      <c r="B366" s="15">
        <f t="shared" ca="1" si="151"/>
        <v>1143.397078</v>
      </c>
      <c r="C366" s="14">
        <f t="shared" si="143"/>
        <v>1000</v>
      </c>
      <c r="D366" s="13">
        <f ca="1">IF(A366&lt;$B$1,VLOOKUP(A366,[1]DI!$A$4:$B$15000,2,FALSE),0)</f>
        <v>7.6499999999999999E-2</v>
      </c>
      <c r="E366" s="14">
        <f t="shared" ca="1" si="152"/>
        <v>1.0002925600000001</v>
      </c>
      <c r="F366" s="14">
        <f ca="1">(TRUNC(PRODUCT($E$12:$E365),16))</f>
        <v>1.03479061629031</v>
      </c>
      <c r="G366" s="14">
        <f t="shared" si="153"/>
        <v>1</v>
      </c>
      <c r="H366" s="14">
        <f t="shared" ca="1" si="154"/>
        <v>1.0347906200000001</v>
      </c>
      <c r="I366" s="13">
        <f t="shared" si="144"/>
        <v>0.11</v>
      </c>
      <c r="J366" s="29">
        <f t="shared" si="145"/>
        <v>44162</v>
      </c>
      <c r="K366" s="2">
        <f t="shared" si="146"/>
        <v>241</v>
      </c>
      <c r="L366" s="17">
        <f t="shared" si="147"/>
        <v>241</v>
      </c>
      <c r="M366" s="12">
        <f t="shared" si="138"/>
        <v>1.1049550079999999</v>
      </c>
      <c r="N366" s="12">
        <f t="shared" ca="1" si="139"/>
        <v>1.143397078</v>
      </c>
      <c r="O366" s="17">
        <f t="shared" si="148"/>
        <v>0</v>
      </c>
      <c r="P366" s="14">
        <f t="shared" ca="1" si="136"/>
        <v>143.39707799999999</v>
      </c>
      <c r="Q366" s="14">
        <f t="shared" si="137"/>
        <v>0</v>
      </c>
      <c r="R366" s="14">
        <f t="shared" si="155"/>
        <v>0</v>
      </c>
      <c r="S366" s="20">
        <f t="shared" si="140"/>
        <v>0</v>
      </c>
      <c r="T366" s="14">
        <f t="shared" si="141"/>
        <v>0</v>
      </c>
      <c r="U366" s="4" t="str">
        <f t="shared" si="149"/>
        <v>J=</v>
      </c>
      <c r="V366" s="29">
        <f t="shared" si="150"/>
        <v>45345</v>
      </c>
      <c r="W366" s="3"/>
      <c r="X366" s="3"/>
      <c r="Y366" s="109">
        <f>[2]Plan1!$A436</f>
        <v>49731</v>
      </c>
      <c r="Z366" s="109" t="str">
        <f>[2]Plan1!$C436</f>
        <v>Carnaval</v>
      </c>
      <c r="AA366" s="100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8">
        <f t="shared" si="142"/>
        <v>44517</v>
      </c>
      <c r="B367" s="15">
        <f t="shared" ca="1" si="151"/>
        <v>1144.20533</v>
      </c>
      <c r="C367" s="14">
        <f t="shared" si="143"/>
        <v>1000</v>
      </c>
      <c r="D367" s="13">
        <f ca="1">IF(A367&lt;$B$1,VLOOKUP(A367,[1]DI!$A$4:$B$15000,2,FALSE),0)</f>
        <v>7.6499999999999999E-2</v>
      </c>
      <c r="E367" s="14">
        <f t="shared" ca="1" si="152"/>
        <v>1.0002925600000001</v>
      </c>
      <c r="F367" s="14">
        <f ca="1">(TRUNC(PRODUCT($E$12:$E366),16))</f>
        <v>1.0350933546330101</v>
      </c>
      <c r="G367" s="14">
        <f t="shared" si="153"/>
        <v>1</v>
      </c>
      <c r="H367" s="14">
        <f t="shared" ca="1" si="154"/>
        <v>1.0350933499999999</v>
      </c>
      <c r="I367" s="13">
        <f t="shared" si="144"/>
        <v>0.11</v>
      </c>
      <c r="J367" s="29">
        <f t="shared" si="145"/>
        <v>44162</v>
      </c>
      <c r="K367" s="2">
        <f t="shared" si="146"/>
        <v>242</v>
      </c>
      <c r="L367" s="17">
        <f t="shared" si="147"/>
        <v>242</v>
      </c>
      <c r="M367" s="12">
        <f t="shared" si="138"/>
        <v>1.1054126950000001</v>
      </c>
      <c r="N367" s="12">
        <f t="shared" ca="1" si="139"/>
        <v>1.1442053299999999</v>
      </c>
      <c r="O367" s="17">
        <f t="shared" si="148"/>
        <v>0</v>
      </c>
      <c r="P367" s="14">
        <f t="shared" ca="1" si="136"/>
        <v>144.20533</v>
      </c>
      <c r="Q367" s="14">
        <f t="shared" si="137"/>
        <v>0</v>
      </c>
      <c r="R367" s="14">
        <f t="shared" si="155"/>
        <v>0</v>
      </c>
      <c r="S367" s="20">
        <f t="shared" si="140"/>
        <v>0</v>
      </c>
      <c r="T367" s="14">
        <f t="shared" si="141"/>
        <v>0</v>
      </c>
      <c r="U367" s="4" t="str">
        <f t="shared" si="149"/>
        <v>J=</v>
      </c>
      <c r="V367" s="29">
        <f t="shared" si="150"/>
        <v>45345</v>
      </c>
      <c r="W367" s="3"/>
      <c r="X367" s="3"/>
      <c r="Y367" s="109">
        <f>[2]Plan1!$A437</f>
        <v>49776</v>
      </c>
      <c r="Z367" s="109" t="str">
        <f>[2]Plan1!$C437</f>
        <v>Paixão de Cristo</v>
      </c>
      <c r="AA367" s="100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8">
        <f t="shared" si="142"/>
        <v>44518</v>
      </c>
      <c r="B368" s="15">
        <f t="shared" ca="1" si="151"/>
        <v>1145.014165</v>
      </c>
      <c r="C368" s="14">
        <f t="shared" si="143"/>
        <v>1000</v>
      </c>
      <c r="D368" s="13">
        <f ca="1">IF(A368&lt;$B$1,VLOOKUP(A368,[1]DI!$A$4:$B$15000,2,FALSE),0)</f>
        <v>7.6499999999999999E-2</v>
      </c>
      <c r="E368" s="14">
        <f t="shared" ca="1" si="152"/>
        <v>1.0002925600000001</v>
      </c>
      <c r="F368" s="14">
        <f ca="1">(TRUNC(PRODUCT($E$12:$E367),16))</f>
        <v>1.03539618154484</v>
      </c>
      <c r="G368" s="14">
        <f t="shared" si="153"/>
        <v>1</v>
      </c>
      <c r="H368" s="14">
        <f t="shared" ca="1" si="154"/>
        <v>1.03539618</v>
      </c>
      <c r="I368" s="13">
        <f t="shared" si="144"/>
        <v>0.11</v>
      </c>
      <c r="J368" s="29">
        <f t="shared" si="145"/>
        <v>44162</v>
      </c>
      <c r="K368" s="2">
        <f t="shared" si="146"/>
        <v>243</v>
      </c>
      <c r="L368" s="17">
        <f t="shared" si="147"/>
        <v>243</v>
      </c>
      <c r="M368" s="12">
        <f t="shared" si="138"/>
        <v>1.1058705710000001</v>
      </c>
      <c r="N368" s="12">
        <f t="shared" ca="1" si="139"/>
        <v>1.1450141650000001</v>
      </c>
      <c r="O368" s="17">
        <f t="shared" si="148"/>
        <v>0</v>
      </c>
      <c r="P368" s="14">
        <f t="shared" ca="1" si="136"/>
        <v>145.01416499999999</v>
      </c>
      <c r="Q368" s="14">
        <f t="shared" si="137"/>
        <v>0</v>
      </c>
      <c r="R368" s="14">
        <f t="shared" si="155"/>
        <v>0</v>
      </c>
      <c r="S368" s="20">
        <f t="shared" si="140"/>
        <v>0</v>
      </c>
      <c r="T368" s="14">
        <f t="shared" si="141"/>
        <v>0</v>
      </c>
      <c r="U368" s="4" t="str">
        <f t="shared" si="149"/>
        <v>J=</v>
      </c>
      <c r="V368" s="29">
        <f t="shared" si="150"/>
        <v>45345</v>
      </c>
      <c r="W368" s="3"/>
      <c r="X368" s="3"/>
      <c r="Y368" s="109">
        <f>[2]Plan1!$A438</f>
        <v>49786</v>
      </c>
      <c r="Z368" s="109" t="str">
        <f>[2]Plan1!$C438</f>
        <v>Tiradentes</v>
      </c>
      <c r="AA368" s="100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8">
        <f t="shared" si="142"/>
        <v>44519</v>
      </c>
      <c r="B369" s="15">
        <f t="shared" ca="1" si="151"/>
        <v>1145.823574</v>
      </c>
      <c r="C369" s="14">
        <f t="shared" si="143"/>
        <v>1000</v>
      </c>
      <c r="D369" s="13">
        <f ca="1">IF(A369&lt;$B$1,VLOOKUP(A369,[1]DI!$A$4:$B$15000,2,FALSE),0)</f>
        <v>7.6499999999999999E-2</v>
      </c>
      <c r="E369" s="14">
        <f t="shared" ca="1" si="152"/>
        <v>1.0002925600000001</v>
      </c>
      <c r="F369" s="14">
        <f ca="1">(TRUNC(PRODUCT($E$12:$E368),16))</f>
        <v>1.0356990970517099</v>
      </c>
      <c r="G369" s="14">
        <f t="shared" si="153"/>
        <v>1</v>
      </c>
      <c r="H369" s="14">
        <f t="shared" ca="1" si="154"/>
        <v>1.0356991</v>
      </c>
      <c r="I369" s="13">
        <f t="shared" si="144"/>
        <v>0.11</v>
      </c>
      <c r="J369" s="29">
        <f t="shared" si="145"/>
        <v>44162</v>
      </c>
      <c r="K369" s="2">
        <f t="shared" si="146"/>
        <v>244</v>
      </c>
      <c r="L369" s="17">
        <f t="shared" si="147"/>
        <v>244</v>
      </c>
      <c r="M369" s="12">
        <f t="shared" si="138"/>
        <v>1.1063286370000001</v>
      </c>
      <c r="N369" s="12">
        <f t="shared" ca="1" si="139"/>
        <v>1.145823574</v>
      </c>
      <c r="O369" s="17">
        <f t="shared" si="148"/>
        <v>0</v>
      </c>
      <c r="P369" s="14">
        <f t="shared" ca="1" si="136"/>
        <v>145.82357400000001</v>
      </c>
      <c r="Q369" s="14">
        <f t="shared" si="137"/>
        <v>0</v>
      </c>
      <c r="R369" s="14">
        <f t="shared" si="155"/>
        <v>0</v>
      </c>
      <c r="S369" s="20">
        <f t="shared" si="140"/>
        <v>0</v>
      </c>
      <c r="T369" s="14">
        <f t="shared" si="141"/>
        <v>0</v>
      </c>
      <c r="U369" s="4" t="str">
        <f t="shared" si="149"/>
        <v>J=</v>
      </c>
      <c r="V369" s="29">
        <f t="shared" si="150"/>
        <v>45345</v>
      </c>
      <c r="W369" s="3"/>
      <c r="X369" s="3"/>
      <c r="Y369" s="109">
        <f>[2]Plan1!$A439</f>
        <v>49796</v>
      </c>
      <c r="Z369" s="109" t="str">
        <f>[2]Plan1!$C439</f>
        <v>Dia do Trabalho</v>
      </c>
      <c r="AA369" s="100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8">
        <f t="shared" si="142"/>
        <v>44520</v>
      </c>
      <c r="B370" s="15">
        <f t="shared" ca="1" si="151"/>
        <v>1146.633544</v>
      </c>
      <c r="C370" s="14">
        <f t="shared" si="143"/>
        <v>1000</v>
      </c>
      <c r="D370" s="13">
        <f ca="1">IF(A370&lt;$B$1,VLOOKUP(A370,[1]DI!$A$4:$B$15000,2,FALSE),0)</f>
        <v>0</v>
      </c>
      <c r="E370" s="14">
        <f t="shared" ca="1" si="152"/>
        <v>1</v>
      </c>
      <c r="F370" s="14">
        <f ca="1">(TRUNC(PRODUCT($E$12:$E369),16))</f>
        <v>1.0360021011795499</v>
      </c>
      <c r="G370" s="14">
        <f t="shared" si="153"/>
        <v>1</v>
      </c>
      <c r="H370" s="14">
        <f t="shared" ca="1" si="154"/>
        <v>1.0360020999999999</v>
      </c>
      <c r="I370" s="13">
        <f t="shared" si="144"/>
        <v>0.11</v>
      </c>
      <c r="J370" s="29">
        <f t="shared" si="145"/>
        <v>44162</v>
      </c>
      <c r="K370" s="2">
        <f t="shared" si="146"/>
        <v>244</v>
      </c>
      <c r="L370" s="17">
        <f t="shared" si="147"/>
        <v>245</v>
      </c>
      <c r="M370" s="12">
        <f t="shared" si="138"/>
        <v>1.1067868919999999</v>
      </c>
      <c r="N370" s="12">
        <f t="shared" ca="1" si="139"/>
        <v>1.1466335439999999</v>
      </c>
      <c r="O370" s="17">
        <f t="shared" si="148"/>
        <v>0</v>
      </c>
      <c r="P370" s="14">
        <f t="shared" ref="P370:P433" ca="1" si="156">TRUNC(((N370-1)*C370),8)+TRUNC(R369*N370,8)</f>
        <v>146.633544</v>
      </c>
      <c r="Q370" s="14">
        <f t="shared" ref="Q370:Q433" si="157">Q369</f>
        <v>0</v>
      </c>
      <c r="R370" s="14">
        <f t="shared" si="155"/>
        <v>0</v>
      </c>
      <c r="S370" s="20">
        <f t="shared" si="140"/>
        <v>0</v>
      </c>
      <c r="T370" s="14">
        <f t="shared" si="141"/>
        <v>0</v>
      </c>
      <c r="U370" s="4" t="str">
        <f t="shared" si="149"/>
        <v>J=</v>
      </c>
      <c r="V370" s="29">
        <f t="shared" si="150"/>
        <v>45345</v>
      </c>
      <c r="W370" s="3"/>
      <c r="X370" s="3"/>
      <c r="Y370" s="109">
        <f>[2]Plan1!$A440</f>
        <v>49838</v>
      </c>
      <c r="Z370" s="109" t="str">
        <f>[2]Plan1!$C440</f>
        <v>Corpus Christi</v>
      </c>
      <c r="AA370" s="100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8">
        <f t="shared" si="142"/>
        <v>44521</v>
      </c>
      <c r="B371" s="15">
        <f t="shared" ca="1" si="151"/>
        <v>1146.633544</v>
      </c>
      <c r="C371" s="14">
        <f t="shared" si="143"/>
        <v>1000</v>
      </c>
      <c r="D371" s="13">
        <f ca="1">IF(A371&lt;$B$1,VLOOKUP(A371,[1]DI!$A$4:$B$15000,2,FALSE),0)</f>
        <v>0</v>
      </c>
      <c r="E371" s="14">
        <f t="shared" ca="1" si="152"/>
        <v>1</v>
      </c>
      <c r="F371" s="14">
        <f ca="1">(TRUNC(PRODUCT($E$12:$E370),16))</f>
        <v>1.0360021011795499</v>
      </c>
      <c r="G371" s="14">
        <f t="shared" si="153"/>
        <v>1</v>
      </c>
      <c r="H371" s="14">
        <f t="shared" ca="1" si="154"/>
        <v>1.0360020999999999</v>
      </c>
      <c r="I371" s="13">
        <f t="shared" si="144"/>
        <v>0.11</v>
      </c>
      <c r="J371" s="29">
        <f t="shared" si="145"/>
        <v>44162</v>
      </c>
      <c r="K371" s="2">
        <f t="shared" si="146"/>
        <v>244</v>
      </c>
      <c r="L371" s="17">
        <f t="shared" si="147"/>
        <v>245</v>
      </c>
      <c r="M371" s="12">
        <f t="shared" si="138"/>
        <v>1.1067868919999999</v>
      </c>
      <c r="N371" s="12">
        <f t="shared" ca="1" si="139"/>
        <v>1.1466335439999999</v>
      </c>
      <c r="O371" s="17">
        <f t="shared" si="148"/>
        <v>0</v>
      </c>
      <c r="P371" s="14">
        <f t="shared" ca="1" si="156"/>
        <v>146.633544</v>
      </c>
      <c r="Q371" s="14">
        <f t="shared" si="157"/>
        <v>0</v>
      </c>
      <c r="R371" s="14">
        <f t="shared" si="155"/>
        <v>0</v>
      </c>
      <c r="S371" s="20">
        <f t="shared" si="140"/>
        <v>0</v>
      </c>
      <c r="T371" s="14">
        <f t="shared" si="141"/>
        <v>0</v>
      </c>
      <c r="U371" s="4" t="str">
        <f t="shared" si="149"/>
        <v>J=</v>
      </c>
      <c r="V371" s="29">
        <f t="shared" si="150"/>
        <v>45345</v>
      </c>
      <c r="W371" s="3"/>
      <c r="X371" s="3"/>
      <c r="Y371" s="109">
        <f>[2]Plan1!$A441</f>
        <v>49925</v>
      </c>
      <c r="Z371" s="109" t="str">
        <f>[2]Plan1!$C441</f>
        <v>Independência do Brasil</v>
      </c>
      <c r="AA371" s="100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8">
        <f t="shared" si="142"/>
        <v>44522</v>
      </c>
      <c r="B372" s="15">
        <f t="shared" ca="1" si="151"/>
        <v>1146.633544</v>
      </c>
      <c r="C372" s="14">
        <f t="shared" si="143"/>
        <v>1000</v>
      </c>
      <c r="D372" s="13">
        <f ca="1">IF(A372&lt;$B$1,VLOOKUP(A372,[1]DI!$A$4:$B$15000,2,FALSE),0)</f>
        <v>7.6499999999999999E-2</v>
      </c>
      <c r="E372" s="14">
        <f t="shared" ca="1" si="152"/>
        <v>1.0002925600000001</v>
      </c>
      <c r="F372" s="14">
        <f ca="1">(TRUNC(PRODUCT($E$12:$E371),16))</f>
        <v>1.0360021011795499</v>
      </c>
      <c r="G372" s="14">
        <f t="shared" si="153"/>
        <v>1</v>
      </c>
      <c r="H372" s="14">
        <f t="shared" ca="1" si="154"/>
        <v>1.0360020999999999</v>
      </c>
      <c r="I372" s="13">
        <f t="shared" si="144"/>
        <v>0.11</v>
      </c>
      <c r="J372" s="29">
        <f t="shared" si="145"/>
        <v>44162</v>
      </c>
      <c r="K372" s="2">
        <f t="shared" si="146"/>
        <v>245</v>
      </c>
      <c r="L372" s="17">
        <f t="shared" si="147"/>
        <v>245</v>
      </c>
      <c r="M372" s="12">
        <f t="shared" si="138"/>
        <v>1.1067868919999999</v>
      </c>
      <c r="N372" s="12">
        <f t="shared" ca="1" si="139"/>
        <v>1.1466335439999999</v>
      </c>
      <c r="O372" s="17">
        <f t="shared" si="148"/>
        <v>0</v>
      </c>
      <c r="P372" s="14">
        <f t="shared" ca="1" si="156"/>
        <v>146.633544</v>
      </c>
      <c r="Q372" s="14">
        <f t="shared" si="157"/>
        <v>0</v>
      </c>
      <c r="R372" s="14">
        <f t="shared" si="155"/>
        <v>0</v>
      </c>
      <c r="S372" s="20">
        <f t="shared" si="140"/>
        <v>0</v>
      </c>
      <c r="T372" s="14">
        <f t="shared" si="141"/>
        <v>0</v>
      </c>
      <c r="U372" s="4" t="str">
        <f t="shared" si="149"/>
        <v>J=</v>
      </c>
      <c r="V372" s="29">
        <f t="shared" si="150"/>
        <v>45345</v>
      </c>
      <c r="W372" s="3"/>
      <c r="X372" s="3"/>
      <c r="Y372" s="109">
        <f>[2]Plan1!$A442</f>
        <v>49960</v>
      </c>
      <c r="Z372" s="109" t="str">
        <f>[2]Plan1!$C442</f>
        <v>Nossa Sr.a Aparecida - Padroeira do Brasil</v>
      </c>
      <c r="AA372" s="100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8">
        <f t="shared" si="142"/>
        <v>44523</v>
      </c>
      <c r="B373" s="15">
        <f t="shared" ca="1" si="151"/>
        <v>1147.44409</v>
      </c>
      <c r="C373" s="14">
        <f t="shared" si="143"/>
        <v>1000</v>
      </c>
      <c r="D373" s="13">
        <f ca="1">IF(A373&lt;$B$1,VLOOKUP(A373,[1]DI!$A$4:$B$15000,2,FALSE),0)</f>
        <v>7.6499999999999999E-2</v>
      </c>
      <c r="E373" s="14">
        <f t="shared" ca="1" si="152"/>
        <v>1.0002925600000001</v>
      </c>
      <c r="F373" s="14">
        <f ca="1">(TRUNC(PRODUCT($E$12:$E372),16))</f>
        <v>1.03630519395427</v>
      </c>
      <c r="G373" s="14">
        <f t="shared" si="153"/>
        <v>1</v>
      </c>
      <c r="H373" s="14">
        <f t="shared" ca="1" si="154"/>
        <v>1.03630519</v>
      </c>
      <c r="I373" s="13">
        <f t="shared" si="144"/>
        <v>0.11</v>
      </c>
      <c r="J373" s="29">
        <f t="shared" si="145"/>
        <v>44162</v>
      </c>
      <c r="K373" s="2">
        <f t="shared" si="146"/>
        <v>246</v>
      </c>
      <c r="L373" s="17">
        <f t="shared" si="147"/>
        <v>246</v>
      </c>
      <c r="M373" s="12">
        <f t="shared" si="138"/>
        <v>1.107245338</v>
      </c>
      <c r="N373" s="12">
        <f t="shared" ca="1" si="139"/>
        <v>1.14744409</v>
      </c>
      <c r="O373" s="17">
        <f t="shared" si="148"/>
        <v>0</v>
      </c>
      <c r="P373" s="14">
        <f t="shared" ca="1" si="156"/>
        <v>147.44408999999999</v>
      </c>
      <c r="Q373" s="14">
        <f t="shared" si="157"/>
        <v>0</v>
      </c>
      <c r="R373" s="14">
        <f t="shared" si="155"/>
        <v>0</v>
      </c>
      <c r="S373" s="20">
        <f t="shared" si="140"/>
        <v>0</v>
      </c>
      <c r="T373" s="14">
        <f t="shared" si="141"/>
        <v>0</v>
      </c>
      <c r="U373" s="4" t="str">
        <f t="shared" si="149"/>
        <v>J=</v>
      </c>
      <c r="V373" s="29">
        <f t="shared" si="150"/>
        <v>45345</v>
      </c>
      <c r="W373" s="3"/>
      <c r="X373" s="3"/>
      <c r="Y373" s="109">
        <f>[2]Plan1!$A443</f>
        <v>49981</v>
      </c>
      <c r="Z373" s="109" t="str">
        <f>[2]Plan1!$C443</f>
        <v>Finados</v>
      </c>
      <c r="AA373" s="100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8">
        <f t="shared" si="142"/>
        <v>44524</v>
      </c>
      <c r="B374" s="15">
        <f t="shared" ca="1" si="151"/>
        <v>1148.2552209999999</v>
      </c>
      <c r="C374" s="14">
        <f t="shared" si="143"/>
        <v>1000</v>
      </c>
      <c r="D374" s="13">
        <f ca="1">IF(A374&lt;$B$1,VLOOKUP(A374,[1]DI!$A$4:$B$15000,2,FALSE),0)</f>
        <v>7.6499999999999999E-2</v>
      </c>
      <c r="E374" s="14">
        <f t="shared" ca="1" si="152"/>
        <v>1.0002925600000001</v>
      </c>
      <c r="F374" s="14">
        <f ca="1">(TRUNC(PRODUCT($E$12:$E373),16))</f>
        <v>1.0366083754018101</v>
      </c>
      <c r="G374" s="14">
        <f t="shared" si="153"/>
        <v>1</v>
      </c>
      <c r="H374" s="14">
        <f t="shared" ca="1" si="154"/>
        <v>1.0366083800000001</v>
      </c>
      <c r="I374" s="13">
        <f t="shared" si="144"/>
        <v>0.11</v>
      </c>
      <c r="J374" s="29">
        <f t="shared" si="145"/>
        <v>44162</v>
      </c>
      <c r="K374" s="2">
        <f t="shared" si="146"/>
        <v>247</v>
      </c>
      <c r="L374" s="17">
        <f t="shared" si="147"/>
        <v>247</v>
      </c>
      <c r="M374" s="12">
        <f t="shared" si="138"/>
        <v>1.107703973</v>
      </c>
      <c r="N374" s="12">
        <f t="shared" ca="1" si="139"/>
        <v>1.1482552210000001</v>
      </c>
      <c r="O374" s="17">
        <f t="shared" si="148"/>
        <v>0</v>
      </c>
      <c r="P374" s="14">
        <f t="shared" ca="1" si="156"/>
        <v>148.25522100000001</v>
      </c>
      <c r="Q374" s="14">
        <f t="shared" si="157"/>
        <v>0</v>
      </c>
      <c r="R374" s="14">
        <f t="shared" si="155"/>
        <v>0</v>
      </c>
      <c r="S374" s="20">
        <f t="shared" si="140"/>
        <v>0</v>
      </c>
      <c r="T374" s="14">
        <f t="shared" si="141"/>
        <v>0</v>
      </c>
      <c r="U374" s="4" t="str">
        <f t="shared" si="149"/>
        <v>J=</v>
      </c>
      <c r="V374" s="29">
        <f t="shared" si="150"/>
        <v>45345</v>
      </c>
      <c r="W374" s="3"/>
      <c r="X374" s="3"/>
      <c r="Y374" s="109">
        <f>[2]Plan1!$A444</f>
        <v>49994</v>
      </c>
      <c r="Z374" s="109" t="str">
        <f>[2]Plan1!$C444</f>
        <v>Proclamação da República</v>
      </c>
      <c r="AA374" s="100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8">
        <f t="shared" si="142"/>
        <v>44525</v>
      </c>
      <c r="B375" s="15">
        <f t="shared" ca="1" si="151"/>
        <v>1149.0669149999999</v>
      </c>
      <c r="C375" s="14">
        <f t="shared" si="143"/>
        <v>1000</v>
      </c>
      <c r="D375" s="13">
        <f ca="1">IF(A375&lt;$B$1,VLOOKUP(A375,[1]DI!$A$4:$B$15000,2,FALSE),0)</f>
        <v>7.6499999999999999E-2</v>
      </c>
      <c r="E375" s="14">
        <f t="shared" ca="1" si="152"/>
        <v>1.0002925600000001</v>
      </c>
      <c r="F375" s="14">
        <f ca="1">(TRUNC(PRODUCT($E$12:$E374),16))</f>
        <v>1.03691164554812</v>
      </c>
      <c r="G375" s="14">
        <f t="shared" si="153"/>
        <v>1</v>
      </c>
      <c r="H375" s="14">
        <f t="shared" ca="1" si="154"/>
        <v>1.03691165</v>
      </c>
      <c r="I375" s="13">
        <f t="shared" si="144"/>
        <v>0.11</v>
      </c>
      <c r="J375" s="29">
        <f t="shared" si="145"/>
        <v>44162</v>
      </c>
      <c r="K375" s="2">
        <f t="shared" si="146"/>
        <v>248</v>
      </c>
      <c r="L375" s="17">
        <f t="shared" si="147"/>
        <v>248</v>
      </c>
      <c r="M375" s="12">
        <f t="shared" si="138"/>
        <v>1.1081627979999999</v>
      </c>
      <c r="N375" s="12">
        <f t="shared" ca="1" si="139"/>
        <v>1.1490669149999999</v>
      </c>
      <c r="O375" s="17">
        <f t="shared" si="148"/>
        <v>0</v>
      </c>
      <c r="P375" s="14">
        <f t="shared" ca="1" si="156"/>
        <v>149.06691499999999</v>
      </c>
      <c r="Q375" s="14">
        <f t="shared" si="157"/>
        <v>0</v>
      </c>
      <c r="R375" s="14">
        <f t="shared" si="155"/>
        <v>0</v>
      </c>
      <c r="S375" s="20">
        <f t="shared" si="140"/>
        <v>0</v>
      </c>
      <c r="T375" s="14">
        <f t="shared" si="141"/>
        <v>0</v>
      </c>
      <c r="U375" s="4" t="str">
        <f t="shared" si="149"/>
        <v>J=</v>
      </c>
      <c r="V375" s="29">
        <f t="shared" si="150"/>
        <v>45345</v>
      </c>
      <c r="W375" s="3"/>
      <c r="X375" s="3"/>
      <c r="Y375" s="109">
        <f>[2]Plan1!$A445</f>
        <v>49999</v>
      </c>
      <c r="Z375" s="109" t="str">
        <f>[2]Plan1!$C445</f>
        <v>Dia Nacional de Zumbi e da Consciência Negra</v>
      </c>
      <c r="AA375" s="100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8">
        <f t="shared" si="142"/>
        <v>44526</v>
      </c>
      <c r="B376" s="15">
        <f t="shared" ca="1" si="151"/>
        <v>1149.8791739999999</v>
      </c>
      <c r="C376" s="14">
        <f t="shared" si="143"/>
        <v>1000</v>
      </c>
      <c r="D376" s="13">
        <f ca="1">IF(A376&lt;$B$1,VLOOKUP(A376,[1]DI!$A$4:$B$15000,2,FALSE),0)</f>
        <v>7.6499999999999999E-2</v>
      </c>
      <c r="E376" s="14">
        <f t="shared" ca="1" si="152"/>
        <v>1.0002925600000001</v>
      </c>
      <c r="F376" s="14">
        <f ca="1">(TRUNC(PRODUCT($E$12:$E375),16))</f>
        <v>1.0372150044191399</v>
      </c>
      <c r="G376" s="14">
        <f t="shared" si="153"/>
        <v>1</v>
      </c>
      <c r="H376" s="14">
        <f t="shared" ca="1" si="154"/>
        <v>1.037215</v>
      </c>
      <c r="I376" s="13">
        <f t="shared" si="144"/>
        <v>0.11</v>
      </c>
      <c r="J376" s="29">
        <f t="shared" si="145"/>
        <v>44162</v>
      </c>
      <c r="K376" s="2">
        <f t="shared" si="146"/>
        <v>249</v>
      </c>
      <c r="L376" s="17">
        <f t="shared" si="147"/>
        <v>249</v>
      </c>
      <c r="M376" s="12">
        <f t="shared" si="138"/>
        <v>1.1086218130000001</v>
      </c>
      <c r="N376" s="12">
        <f t="shared" ca="1" si="139"/>
        <v>1.1498791740000001</v>
      </c>
      <c r="O376" s="17">
        <f t="shared" si="148"/>
        <v>0</v>
      </c>
      <c r="P376" s="14">
        <f t="shared" ca="1" si="156"/>
        <v>149.87917400000001</v>
      </c>
      <c r="Q376" s="14">
        <f t="shared" si="157"/>
        <v>0</v>
      </c>
      <c r="R376" s="14">
        <f t="shared" si="155"/>
        <v>0</v>
      </c>
      <c r="S376" s="20">
        <f t="shared" si="140"/>
        <v>0</v>
      </c>
      <c r="T376" s="14">
        <f t="shared" si="141"/>
        <v>0</v>
      </c>
      <c r="U376" s="4" t="str">
        <f t="shared" si="149"/>
        <v>J=</v>
      </c>
      <c r="V376" s="29">
        <f t="shared" si="150"/>
        <v>45345</v>
      </c>
      <c r="W376" s="3"/>
      <c r="X376" s="3"/>
      <c r="Y376" s="109">
        <f>[2]Plan1!$A446</f>
        <v>50034</v>
      </c>
      <c r="Z376" s="109" t="str">
        <f>[2]Plan1!$C446</f>
        <v>Natal</v>
      </c>
      <c r="AA376" s="100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8">
        <f t="shared" si="142"/>
        <v>44527</v>
      </c>
      <c r="B377" s="15">
        <f t="shared" ca="1" si="151"/>
        <v>1150.69202</v>
      </c>
      <c r="C377" s="14">
        <f t="shared" si="143"/>
        <v>1000</v>
      </c>
      <c r="D377" s="13">
        <f ca="1">IF(A377&lt;$B$1,VLOOKUP(A377,[1]DI!$A$4:$B$15000,2,FALSE),0)</f>
        <v>0</v>
      </c>
      <c r="E377" s="14">
        <f t="shared" ca="1" si="152"/>
        <v>1</v>
      </c>
      <c r="F377" s="14">
        <f ca="1">(TRUNC(PRODUCT($E$12:$E376),16))</f>
        <v>1.03751845204083</v>
      </c>
      <c r="G377" s="14">
        <f t="shared" si="153"/>
        <v>1</v>
      </c>
      <c r="H377" s="14">
        <f t="shared" ca="1" si="154"/>
        <v>1.0375184500000001</v>
      </c>
      <c r="I377" s="13">
        <f t="shared" si="144"/>
        <v>0.11</v>
      </c>
      <c r="J377" s="29">
        <f t="shared" si="145"/>
        <v>44162</v>
      </c>
      <c r="K377" s="2">
        <f t="shared" si="146"/>
        <v>249</v>
      </c>
      <c r="L377" s="17">
        <f t="shared" si="147"/>
        <v>250</v>
      </c>
      <c r="M377" s="12">
        <f t="shared" si="138"/>
        <v>1.109081019</v>
      </c>
      <c r="N377" s="12">
        <f t="shared" ca="1" si="139"/>
        <v>1.1506920199999999</v>
      </c>
      <c r="O377" s="17">
        <f t="shared" si="148"/>
        <v>0</v>
      </c>
      <c r="P377" s="14">
        <f t="shared" ca="1" si="156"/>
        <v>150.69202000000001</v>
      </c>
      <c r="Q377" s="14">
        <f t="shared" si="157"/>
        <v>0</v>
      </c>
      <c r="R377" s="14">
        <f t="shared" si="155"/>
        <v>0</v>
      </c>
      <c r="S377" s="20">
        <f t="shared" si="140"/>
        <v>0</v>
      </c>
      <c r="T377" s="14">
        <f t="shared" si="141"/>
        <v>0</v>
      </c>
      <c r="U377" s="4" t="str">
        <f t="shared" si="149"/>
        <v>J=</v>
      </c>
      <c r="V377" s="29">
        <f t="shared" si="150"/>
        <v>45345</v>
      </c>
      <c r="W377" s="21"/>
      <c r="X377" s="21"/>
      <c r="Y377" s="109">
        <f>[2]Plan1!$A447</f>
        <v>50041</v>
      </c>
      <c r="Z377" s="109" t="str">
        <f>[2]Plan1!$C447</f>
        <v>Confraternização Universal</v>
      </c>
      <c r="AA377" s="100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8">
        <f t="shared" si="142"/>
        <v>44528</v>
      </c>
      <c r="B378" s="15">
        <f t="shared" ca="1" si="151"/>
        <v>1150.69202</v>
      </c>
      <c r="C378" s="14">
        <f t="shared" si="143"/>
        <v>1000</v>
      </c>
      <c r="D378" s="13">
        <f ca="1">IF(A378&lt;$B$1,VLOOKUP(A378,[1]DI!$A$4:$B$15000,2,FALSE),0)</f>
        <v>0</v>
      </c>
      <c r="E378" s="14">
        <f t="shared" ca="1" si="152"/>
        <v>1</v>
      </c>
      <c r="F378" s="14">
        <f ca="1">(TRUNC(PRODUCT($E$12:$E377),16))</f>
        <v>1.03751845204083</v>
      </c>
      <c r="G378" s="14">
        <f t="shared" si="153"/>
        <v>1</v>
      </c>
      <c r="H378" s="14">
        <f t="shared" ca="1" si="154"/>
        <v>1.0375184500000001</v>
      </c>
      <c r="I378" s="13">
        <f t="shared" si="144"/>
        <v>0.11</v>
      </c>
      <c r="J378" s="29">
        <f t="shared" si="145"/>
        <v>44162</v>
      </c>
      <c r="K378" s="2">
        <f t="shared" si="146"/>
        <v>249</v>
      </c>
      <c r="L378" s="17">
        <f t="shared" si="147"/>
        <v>250</v>
      </c>
      <c r="M378" s="12">
        <f t="shared" si="138"/>
        <v>1.109081019</v>
      </c>
      <c r="N378" s="12">
        <f t="shared" ca="1" si="139"/>
        <v>1.1506920199999999</v>
      </c>
      <c r="O378" s="17">
        <f t="shared" si="148"/>
        <v>0</v>
      </c>
      <c r="P378" s="14">
        <f t="shared" ca="1" si="156"/>
        <v>150.69202000000001</v>
      </c>
      <c r="Q378" s="14">
        <f t="shared" si="157"/>
        <v>0</v>
      </c>
      <c r="R378" s="14">
        <f t="shared" si="155"/>
        <v>0</v>
      </c>
      <c r="S378" s="20">
        <f t="shared" si="140"/>
        <v>0</v>
      </c>
      <c r="T378" s="14">
        <f t="shared" si="141"/>
        <v>0</v>
      </c>
      <c r="U378" s="4" t="str">
        <f t="shared" si="149"/>
        <v>J=</v>
      </c>
      <c r="V378" s="29">
        <f t="shared" si="150"/>
        <v>45345</v>
      </c>
      <c r="W378" s="21"/>
      <c r="X378" s="21"/>
      <c r="Y378" s="109">
        <f>[2]Plan1!$A448</f>
        <v>50087</v>
      </c>
      <c r="Z378" s="109" t="str">
        <f>[2]Plan1!$C448</f>
        <v>Carnaval</v>
      </c>
      <c r="AA378" s="100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8">
        <f t="shared" si="142"/>
        <v>44529</v>
      </c>
      <c r="B379" s="15">
        <f t="shared" ca="1" si="151"/>
        <v>1150.69202</v>
      </c>
      <c r="C379" s="14">
        <f t="shared" si="143"/>
        <v>1000</v>
      </c>
      <c r="D379" s="13">
        <f ca="1">IF(A379&lt;$B$1,VLOOKUP(A379,[1]DI!$A$4:$B$15000,2,FALSE),0)</f>
        <v>7.6499999999999999E-2</v>
      </c>
      <c r="E379" s="14">
        <f t="shared" ca="1" si="152"/>
        <v>1.0002925600000001</v>
      </c>
      <c r="F379" s="14">
        <f ca="1">(TRUNC(PRODUCT($E$12:$E378),16))</f>
        <v>1.03751845204083</v>
      </c>
      <c r="G379" s="14">
        <f t="shared" si="153"/>
        <v>1</v>
      </c>
      <c r="H379" s="14">
        <f t="shared" ca="1" si="154"/>
        <v>1.0375184500000001</v>
      </c>
      <c r="I379" s="13">
        <f t="shared" si="144"/>
        <v>0.11</v>
      </c>
      <c r="J379" s="29">
        <f t="shared" si="145"/>
        <v>44162</v>
      </c>
      <c r="K379" s="2">
        <f t="shared" si="146"/>
        <v>250</v>
      </c>
      <c r="L379" s="17">
        <f t="shared" si="147"/>
        <v>250</v>
      </c>
      <c r="M379" s="12">
        <f t="shared" si="138"/>
        <v>1.109081019</v>
      </c>
      <c r="N379" s="12">
        <f t="shared" ca="1" si="139"/>
        <v>1.1506920199999999</v>
      </c>
      <c r="O379" s="17">
        <f t="shared" si="148"/>
        <v>0</v>
      </c>
      <c r="P379" s="14">
        <f t="shared" ca="1" si="156"/>
        <v>150.69202000000001</v>
      </c>
      <c r="Q379" s="14">
        <f t="shared" si="157"/>
        <v>0</v>
      </c>
      <c r="R379" s="14">
        <f t="shared" si="155"/>
        <v>0</v>
      </c>
      <c r="S379" s="20">
        <f t="shared" si="140"/>
        <v>0</v>
      </c>
      <c r="T379" s="14">
        <f t="shared" si="141"/>
        <v>0</v>
      </c>
      <c r="U379" s="4" t="str">
        <f t="shared" si="149"/>
        <v>J=</v>
      </c>
      <c r="V379" s="29">
        <f t="shared" si="150"/>
        <v>45345</v>
      </c>
      <c r="W379" s="3"/>
      <c r="X379" s="3"/>
      <c r="Y379" s="109">
        <f>[2]Plan1!$A449</f>
        <v>50088</v>
      </c>
      <c r="Z379" s="109" t="str">
        <f>[2]Plan1!$C449</f>
        <v>Carnaval</v>
      </c>
      <c r="AA379" s="100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8">
        <f t="shared" si="142"/>
        <v>44530</v>
      </c>
      <c r="B380" s="15">
        <f t="shared" ca="1" si="151"/>
        <v>1151.5054399999999</v>
      </c>
      <c r="C380" s="14">
        <f t="shared" si="143"/>
        <v>1000</v>
      </c>
      <c r="D380" s="13">
        <f ca="1">IF(A380&lt;$B$1,VLOOKUP(A380,[1]DI!$A$4:$B$15000,2,FALSE),0)</f>
        <v>7.6499999999999999E-2</v>
      </c>
      <c r="E380" s="14">
        <f t="shared" ca="1" si="152"/>
        <v>1.0002925600000001</v>
      </c>
      <c r="F380" s="14">
        <f ca="1">(TRUNC(PRODUCT($E$12:$E379),16))</f>
        <v>1.03782198843916</v>
      </c>
      <c r="G380" s="14">
        <f t="shared" si="153"/>
        <v>1</v>
      </c>
      <c r="H380" s="14">
        <f t="shared" ca="1" si="154"/>
        <v>1.0378219900000001</v>
      </c>
      <c r="I380" s="13">
        <f t="shared" si="144"/>
        <v>0.11</v>
      </c>
      <c r="J380" s="29">
        <f t="shared" si="145"/>
        <v>44162</v>
      </c>
      <c r="K380" s="2">
        <f t="shared" si="146"/>
        <v>251</v>
      </c>
      <c r="L380" s="17">
        <f t="shared" si="147"/>
        <v>251</v>
      </c>
      <c r="M380" s="12">
        <f t="shared" si="138"/>
        <v>1.109540414</v>
      </c>
      <c r="N380" s="12">
        <f t="shared" ca="1" si="139"/>
        <v>1.15150544</v>
      </c>
      <c r="O380" s="17">
        <f t="shared" si="148"/>
        <v>0</v>
      </c>
      <c r="P380" s="14">
        <f t="shared" ca="1" si="156"/>
        <v>151.50543999999999</v>
      </c>
      <c r="Q380" s="14">
        <f t="shared" si="157"/>
        <v>0</v>
      </c>
      <c r="R380" s="14">
        <f t="shared" si="155"/>
        <v>0</v>
      </c>
      <c r="S380" s="20">
        <f t="shared" si="140"/>
        <v>0</v>
      </c>
      <c r="T380" s="14">
        <f t="shared" si="141"/>
        <v>0</v>
      </c>
      <c r="U380" s="4" t="str">
        <f t="shared" si="149"/>
        <v>J=</v>
      </c>
      <c r="V380" s="29">
        <f t="shared" si="150"/>
        <v>45345</v>
      </c>
      <c r="W380" s="3"/>
      <c r="X380" s="3"/>
      <c r="Y380" s="109">
        <f>[2]Plan1!$A450</f>
        <v>50133</v>
      </c>
      <c r="Z380" s="109" t="str">
        <f>[2]Plan1!$C450</f>
        <v>Paixão de Cristo</v>
      </c>
      <c r="AA380" s="100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8">
        <f t="shared" si="142"/>
        <v>44531</v>
      </c>
      <c r="B381" s="15">
        <f t="shared" ca="1" si="151"/>
        <v>1152.3194269999999</v>
      </c>
      <c r="C381" s="14">
        <f t="shared" si="143"/>
        <v>1000</v>
      </c>
      <c r="D381" s="13">
        <f ca="1">IF(A381&lt;$B$1,VLOOKUP(A381,[1]DI!$A$4:$B$15000,2,FALSE),0)</f>
        <v>7.6499999999999999E-2</v>
      </c>
      <c r="E381" s="14">
        <f t="shared" ca="1" si="152"/>
        <v>1.0002925600000001</v>
      </c>
      <c r="F381" s="14">
        <f ca="1">(TRUNC(PRODUCT($E$12:$E380),16))</f>
        <v>1.0381256136401</v>
      </c>
      <c r="G381" s="14">
        <f t="shared" si="153"/>
        <v>1</v>
      </c>
      <c r="H381" s="14">
        <f t="shared" ca="1" si="154"/>
        <v>1.03812561</v>
      </c>
      <c r="I381" s="13">
        <f t="shared" si="144"/>
        <v>0.11</v>
      </c>
      <c r="J381" s="29">
        <f t="shared" si="145"/>
        <v>44162</v>
      </c>
      <c r="K381" s="2">
        <f t="shared" si="146"/>
        <v>252</v>
      </c>
      <c r="L381" s="17">
        <f t="shared" si="147"/>
        <v>252</v>
      </c>
      <c r="M381" s="12">
        <f t="shared" si="138"/>
        <v>1.1100000000000001</v>
      </c>
      <c r="N381" s="12">
        <f t="shared" ca="1" si="139"/>
        <v>1.1523194269999999</v>
      </c>
      <c r="O381" s="17">
        <f t="shared" si="148"/>
        <v>0</v>
      </c>
      <c r="P381" s="14">
        <f t="shared" ca="1" si="156"/>
        <v>152.31942699999999</v>
      </c>
      <c r="Q381" s="14">
        <f t="shared" si="157"/>
        <v>0</v>
      </c>
      <c r="R381" s="14">
        <f t="shared" si="155"/>
        <v>0</v>
      </c>
      <c r="S381" s="20">
        <f t="shared" si="140"/>
        <v>0</v>
      </c>
      <c r="T381" s="14">
        <f t="shared" si="141"/>
        <v>0</v>
      </c>
      <c r="U381" s="4" t="str">
        <f t="shared" si="149"/>
        <v>J=</v>
      </c>
      <c r="V381" s="29">
        <f t="shared" si="150"/>
        <v>45345</v>
      </c>
      <c r="W381" s="3"/>
      <c r="X381" s="3"/>
      <c r="Y381" s="109">
        <f>[2]Plan1!$A451</f>
        <v>50151</v>
      </c>
      <c r="Z381" s="109" t="str">
        <f>[2]Plan1!$C451</f>
        <v>Tiradentes</v>
      </c>
      <c r="AA381" s="100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8">
        <f t="shared" si="142"/>
        <v>44532</v>
      </c>
      <c r="B382" s="15">
        <f t="shared" ca="1" si="151"/>
        <v>1153.1340009999999</v>
      </c>
      <c r="C382" s="14">
        <f t="shared" si="143"/>
        <v>1000</v>
      </c>
      <c r="D382" s="13">
        <f ca="1">IF(A382&lt;$B$1,VLOOKUP(A382,[1]DI!$A$4:$B$15000,2,FALSE),0)</f>
        <v>7.6499999999999999E-2</v>
      </c>
      <c r="E382" s="14">
        <f t="shared" ca="1" si="152"/>
        <v>1.0002925600000001</v>
      </c>
      <c r="F382" s="14">
        <f ca="1">(TRUNC(PRODUCT($E$12:$E381),16))</f>
        <v>1.0384293276696299</v>
      </c>
      <c r="G382" s="14">
        <f t="shared" si="153"/>
        <v>1</v>
      </c>
      <c r="H382" s="14">
        <f t="shared" ca="1" si="154"/>
        <v>1.03842933</v>
      </c>
      <c r="I382" s="13">
        <f t="shared" si="144"/>
        <v>0.11</v>
      </c>
      <c r="J382" s="29">
        <f t="shared" si="145"/>
        <v>44162</v>
      </c>
      <c r="K382" s="2">
        <f t="shared" si="146"/>
        <v>253</v>
      </c>
      <c r="L382" s="17">
        <f t="shared" si="147"/>
        <v>253</v>
      </c>
      <c r="M382" s="12">
        <f t="shared" si="138"/>
        <v>1.1104597759999999</v>
      </c>
      <c r="N382" s="12">
        <f t="shared" ca="1" si="139"/>
        <v>1.153134001</v>
      </c>
      <c r="O382" s="17">
        <f t="shared" si="148"/>
        <v>0</v>
      </c>
      <c r="P382" s="14">
        <f t="shared" ca="1" si="156"/>
        <v>153.13400100000001</v>
      </c>
      <c r="Q382" s="14">
        <f t="shared" si="157"/>
        <v>0</v>
      </c>
      <c r="R382" s="14">
        <f t="shared" si="155"/>
        <v>0</v>
      </c>
      <c r="S382" s="20">
        <f t="shared" si="140"/>
        <v>0</v>
      </c>
      <c r="T382" s="14">
        <f t="shared" si="141"/>
        <v>0</v>
      </c>
      <c r="U382" s="4" t="str">
        <f t="shared" si="149"/>
        <v>J=</v>
      </c>
      <c r="V382" s="29">
        <f t="shared" si="150"/>
        <v>45345</v>
      </c>
      <c r="W382" s="3"/>
      <c r="X382" s="3"/>
      <c r="Y382" s="109">
        <f>[2]Plan1!$A452</f>
        <v>50161</v>
      </c>
      <c r="Z382" s="109" t="str">
        <f>[2]Plan1!$C452</f>
        <v>Dia do Trabalho</v>
      </c>
      <c r="AA382" s="100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8">
        <f t="shared" si="142"/>
        <v>44533</v>
      </c>
      <c r="B383" s="15">
        <f t="shared" ca="1" si="151"/>
        <v>1153.9491419999999</v>
      </c>
      <c r="C383" s="14">
        <f t="shared" si="143"/>
        <v>1000</v>
      </c>
      <c r="D383" s="13">
        <f ca="1">IF(A383&lt;$B$1,VLOOKUP(A383,[1]DI!$A$4:$B$15000,2,FALSE),0)</f>
        <v>7.6499999999999999E-2</v>
      </c>
      <c r="E383" s="14">
        <f t="shared" ca="1" si="152"/>
        <v>1.0002925600000001</v>
      </c>
      <c r="F383" s="14">
        <f ca="1">(TRUNC(PRODUCT($E$12:$E382),16))</f>
        <v>1.03873313055373</v>
      </c>
      <c r="G383" s="14">
        <f t="shared" si="153"/>
        <v>1</v>
      </c>
      <c r="H383" s="14">
        <f t="shared" ca="1" si="154"/>
        <v>1.03873313</v>
      </c>
      <c r="I383" s="13">
        <f t="shared" si="144"/>
        <v>0.11</v>
      </c>
      <c r="J383" s="29">
        <f t="shared" si="145"/>
        <v>44162</v>
      </c>
      <c r="K383" s="2">
        <f t="shared" si="146"/>
        <v>254</v>
      </c>
      <c r="L383" s="17">
        <f t="shared" si="147"/>
        <v>254</v>
      </c>
      <c r="M383" s="12">
        <f t="shared" si="138"/>
        <v>1.110919743</v>
      </c>
      <c r="N383" s="12">
        <f t="shared" ca="1" si="139"/>
        <v>1.1539491420000001</v>
      </c>
      <c r="O383" s="17">
        <f t="shared" si="148"/>
        <v>0</v>
      </c>
      <c r="P383" s="14">
        <f t="shared" ca="1" si="156"/>
        <v>153.94914199999999</v>
      </c>
      <c r="Q383" s="14">
        <f t="shared" si="157"/>
        <v>0</v>
      </c>
      <c r="R383" s="14">
        <f t="shared" si="155"/>
        <v>0</v>
      </c>
      <c r="S383" s="20">
        <f t="shared" si="140"/>
        <v>0</v>
      </c>
      <c r="T383" s="14">
        <f t="shared" si="141"/>
        <v>0</v>
      </c>
      <c r="U383" s="4" t="str">
        <f t="shared" si="149"/>
        <v>J=</v>
      </c>
      <c r="V383" s="29">
        <f t="shared" si="150"/>
        <v>45345</v>
      </c>
      <c r="W383" s="3"/>
      <c r="X383" s="3"/>
      <c r="Y383" s="109">
        <f>[2]Plan1!$A453</f>
        <v>50195</v>
      </c>
      <c r="Z383" s="109" t="str">
        <f>[2]Plan1!$C453</f>
        <v>Corpus Christi</v>
      </c>
      <c r="AA383" s="100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8">
        <f t="shared" si="142"/>
        <v>44534</v>
      </c>
      <c r="B384" s="15">
        <f t="shared" ca="1" si="151"/>
        <v>1154.7648589999999</v>
      </c>
      <c r="C384" s="14">
        <f t="shared" si="143"/>
        <v>1000</v>
      </c>
      <c r="D384" s="13">
        <f ca="1">IF(A384&lt;$B$1,VLOOKUP(A384,[1]DI!$A$4:$B$15000,2,FALSE),0)</f>
        <v>0</v>
      </c>
      <c r="E384" s="14">
        <f t="shared" ca="1" si="152"/>
        <v>1</v>
      </c>
      <c r="F384" s="14">
        <f ca="1">(TRUNC(PRODUCT($E$12:$E383),16))</f>
        <v>1.03903702231841</v>
      </c>
      <c r="G384" s="14">
        <f t="shared" si="153"/>
        <v>1</v>
      </c>
      <c r="H384" s="14">
        <f t="shared" ca="1" si="154"/>
        <v>1.0390370200000001</v>
      </c>
      <c r="I384" s="13">
        <f t="shared" si="144"/>
        <v>0.11</v>
      </c>
      <c r="J384" s="29">
        <f t="shared" si="145"/>
        <v>44162</v>
      </c>
      <c r="K384" s="2">
        <f t="shared" si="146"/>
        <v>254</v>
      </c>
      <c r="L384" s="17">
        <f t="shared" si="147"/>
        <v>255</v>
      </c>
      <c r="M384" s="12">
        <f t="shared" si="138"/>
        <v>1.1113799</v>
      </c>
      <c r="N384" s="12">
        <f t="shared" ca="1" si="139"/>
        <v>1.1547648589999999</v>
      </c>
      <c r="O384" s="17">
        <f t="shared" si="148"/>
        <v>0</v>
      </c>
      <c r="P384" s="14">
        <f t="shared" ca="1" si="156"/>
        <v>154.764859</v>
      </c>
      <c r="Q384" s="14">
        <f t="shared" si="157"/>
        <v>0</v>
      </c>
      <c r="R384" s="14">
        <f t="shared" si="155"/>
        <v>0</v>
      </c>
      <c r="S384" s="20">
        <f t="shared" si="140"/>
        <v>0</v>
      </c>
      <c r="T384" s="14">
        <f t="shared" si="141"/>
        <v>0</v>
      </c>
      <c r="U384" s="4" t="str">
        <f t="shared" si="149"/>
        <v>J=</v>
      </c>
      <c r="V384" s="29">
        <f t="shared" si="150"/>
        <v>45345</v>
      </c>
      <c r="W384" s="3"/>
      <c r="X384" s="3"/>
      <c r="Y384" s="109">
        <f>[2]Plan1!$A454</f>
        <v>50290</v>
      </c>
      <c r="Z384" s="109" t="str">
        <f>[2]Plan1!$C454</f>
        <v>Independência do Brasil</v>
      </c>
      <c r="AA384" s="100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8">
        <f t="shared" si="142"/>
        <v>44535</v>
      </c>
      <c r="B385" s="15">
        <f t="shared" ca="1" si="151"/>
        <v>1154.7648589999999</v>
      </c>
      <c r="C385" s="14">
        <f t="shared" si="143"/>
        <v>1000</v>
      </c>
      <c r="D385" s="13">
        <f ca="1">IF(A385&lt;$B$1,VLOOKUP(A385,[1]DI!$A$4:$B$15000,2,FALSE),0)</f>
        <v>0</v>
      </c>
      <c r="E385" s="14">
        <f t="shared" ca="1" si="152"/>
        <v>1</v>
      </c>
      <c r="F385" s="14">
        <f ca="1">(TRUNC(PRODUCT($E$12:$E384),16))</f>
        <v>1.03903702231841</v>
      </c>
      <c r="G385" s="14">
        <f t="shared" si="153"/>
        <v>1</v>
      </c>
      <c r="H385" s="14">
        <f t="shared" ca="1" si="154"/>
        <v>1.0390370200000001</v>
      </c>
      <c r="I385" s="13">
        <f t="shared" si="144"/>
        <v>0.11</v>
      </c>
      <c r="J385" s="29">
        <f t="shared" si="145"/>
        <v>44162</v>
      </c>
      <c r="K385" s="2">
        <f t="shared" si="146"/>
        <v>254</v>
      </c>
      <c r="L385" s="17">
        <f t="shared" si="147"/>
        <v>255</v>
      </c>
      <c r="M385" s="12">
        <f t="shared" si="138"/>
        <v>1.1113799</v>
      </c>
      <c r="N385" s="12">
        <f t="shared" ca="1" si="139"/>
        <v>1.1547648589999999</v>
      </c>
      <c r="O385" s="17">
        <f t="shared" si="148"/>
        <v>0</v>
      </c>
      <c r="P385" s="14">
        <f t="shared" ca="1" si="156"/>
        <v>154.764859</v>
      </c>
      <c r="Q385" s="14">
        <f t="shared" si="157"/>
        <v>0</v>
      </c>
      <c r="R385" s="14">
        <f t="shared" si="155"/>
        <v>0</v>
      </c>
      <c r="S385" s="20">
        <f t="shared" si="140"/>
        <v>0</v>
      </c>
      <c r="T385" s="14">
        <f t="shared" si="141"/>
        <v>0</v>
      </c>
      <c r="U385" s="4" t="str">
        <f t="shared" si="149"/>
        <v>J=</v>
      </c>
      <c r="V385" s="29">
        <f t="shared" si="150"/>
        <v>45345</v>
      </c>
      <c r="W385" s="3"/>
      <c r="X385" s="3"/>
      <c r="Y385" s="109">
        <f>[2]Plan1!$A455</f>
        <v>50325</v>
      </c>
      <c r="Z385" s="109" t="str">
        <f>[2]Plan1!$C455</f>
        <v>Nossa Sr.a Aparecida - Padroeira do Brasil</v>
      </c>
      <c r="AA385" s="100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8">
        <f t="shared" si="142"/>
        <v>44536</v>
      </c>
      <c r="B386" s="15">
        <f t="shared" ca="1" si="151"/>
        <v>1154.7648589999999</v>
      </c>
      <c r="C386" s="14">
        <f t="shared" si="143"/>
        <v>1000</v>
      </c>
      <c r="D386" s="13">
        <f ca="1">IF(A386&lt;$B$1,VLOOKUP(A386,[1]DI!$A$4:$B$15000,2,FALSE),0)</f>
        <v>7.6499999999999999E-2</v>
      </c>
      <c r="E386" s="14">
        <f t="shared" ca="1" si="152"/>
        <v>1.0002925600000001</v>
      </c>
      <c r="F386" s="14">
        <f ca="1">(TRUNC(PRODUCT($E$12:$E385),16))</f>
        <v>1.03903702231841</v>
      </c>
      <c r="G386" s="14">
        <f t="shared" si="153"/>
        <v>1</v>
      </c>
      <c r="H386" s="14">
        <f t="shared" ca="1" si="154"/>
        <v>1.0390370200000001</v>
      </c>
      <c r="I386" s="13">
        <f t="shared" si="144"/>
        <v>0.11</v>
      </c>
      <c r="J386" s="29">
        <f t="shared" si="145"/>
        <v>44162</v>
      </c>
      <c r="K386" s="2">
        <f t="shared" si="146"/>
        <v>255</v>
      </c>
      <c r="L386" s="17">
        <f t="shared" si="147"/>
        <v>255</v>
      </c>
      <c r="M386" s="12">
        <f t="shared" si="138"/>
        <v>1.1113799</v>
      </c>
      <c r="N386" s="12">
        <f t="shared" ca="1" si="139"/>
        <v>1.1547648589999999</v>
      </c>
      <c r="O386" s="17">
        <f t="shared" si="148"/>
        <v>0</v>
      </c>
      <c r="P386" s="14">
        <f t="shared" ca="1" si="156"/>
        <v>154.764859</v>
      </c>
      <c r="Q386" s="14">
        <f t="shared" si="157"/>
        <v>0</v>
      </c>
      <c r="R386" s="14">
        <f t="shared" si="155"/>
        <v>0</v>
      </c>
      <c r="S386" s="20">
        <f t="shared" si="140"/>
        <v>0</v>
      </c>
      <c r="T386" s="14">
        <f t="shared" si="141"/>
        <v>0</v>
      </c>
      <c r="U386" s="4" t="str">
        <f t="shared" si="149"/>
        <v>J=</v>
      </c>
      <c r="V386" s="29">
        <f t="shared" si="150"/>
        <v>45345</v>
      </c>
      <c r="W386" s="3"/>
      <c r="X386" s="3"/>
      <c r="Y386" s="109">
        <f>[2]Plan1!$A456</f>
        <v>50346</v>
      </c>
      <c r="Z386" s="109" t="str">
        <f>[2]Plan1!$C456</f>
        <v>Finados</v>
      </c>
      <c r="AA386" s="100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8">
        <f t="shared" si="142"/>
        <v>44537</v>
      </c>
      <c r="B387" s="15">
        <f t="shared" ca="1" si="151"/>
        <v>1155.5811550000001</v>
      </c>
      <c r="C387" s="14">
        <f t="shared" si="143"/>
        <v>1000</v>
      </c>
      <c r="D387" s="13">
        <f ca="1">IF(A387&lt;$B$1,VLOOKUP(A387,[1]DI!$A$4:$B$15000,2,FALSE),0)</f>
        <v>7.6499999999999999E-2</v>
      </c>
      <c r="E387" s="14">
        <f t="shared" ca="1" si="152"/>
        <v>1.0002925600000001</v>
      </c>
      <c r="F387" s="14">
        <f ca="1">(TRUNC(PRODUCT($E$12:$E386),16))</f>
        <v>1.0393410029896599</v>
      </c>
      <c r="G387" s="14">
        <f t="shared" si="153"/>
        <v>1</v>
      </c>
      <c r="H387" s="14">
        <f t="shared" ca="1" si="154"/>
        <v>1.0393410000000001</v>
      </c>
      <c r="I387" s="13">
        <f t="shared" si="144"/>
        <v>0.11</v>
      </c>
      <c r="J387" s="29">
        <f t="shared" si="145"/>
        <v>44162</v>
      </c>
      <c r="K387" s="2">
        <f t="shared" si="146"/>
        <v>256</v>
      </c>
      <c r="L387" s="17">
        <f t="shared" si="147"/>
        <v>256</v>
      </c>
      <c r="M387" s="12">
        <f t="shared" si="138"/>
        <v>1.111840248</v>
      </c>
      <c r="N387" s="12">
        <f t="shared" ca="1" si="139"/>
        <v>1.1555811549999999</v>
      </c>
      <c r="O387" s="17">
        <f t="shared" si="148"/>
        <v>0</v>
      </c>
      <c r="P387" s="14">
        <f t="shared" ca="1" si="156"/>
        <v>155.581155</v>
      </c>
      <c r="Q387" s="14">
        <f t="shared" si="157"/>
        <v>0</v>
      </c>
      <c r="R387" s="14">
        <f t="shared" si="155"/>
        <v>0</v>
      </c>
      <c r="S387" s="20">
        <f t="shared" si="140"/>
        <v>0</v>
      </c>
      <c r="T387" s="14">
        <f t="shared" si="141"/>
        <v>0</v>
      </c>
      <c r="U387" s="4" t="str">
        <f t="shared" si="149"/>
        <v>J=</v>
      </c>
      <c r="V387" s="29">
        <f t="shared" si="150"/>
        <v>45345</v>
      </c>
      <c r="W387" s="3"/>
      <c r="X387" s="3"/>
      <c r="Y387" s="109">
        <f>[2]Plan1!$A457</f>
        <v>50359</v>
      </c>
      <c r="Z387" s="109" t="str">
        <f>[2]Plan1!$C457</f>
        <v>Proclamação da República</v>
      </c>
      <c r="AA387" s="100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8">
        <f t="shared" si="142"/>
        <v>44538</v>
      </c>
      <c r="B388" s="15">
        <f t="shared" ca="1" si="151"/>
        <v>1156.398029</v>
      </c>
      <c r="C388" s="14">
        <f t="shared" si="143"/>
        <v>1000</v>
      </c>
      <c r="D388" s="13">
        <f ca="1">IF(A388&lt;$B$1,VLOOKUP(A388,[1]DI!$A$4:$B$15000,2,FALSE),0)</f>
        <v>7.6499999999999999E-2</v>
      </c>
      <c r="E388" s="14">
        <f t="shared" ca="1" si="152"/>
        <v>1.0002925600000001</v>
      </c>
      <c r="F388" s="14">
        <f ca="1">(TRUNC(PRODUCT($E$12:$E387),16))</f>
        <v>1.03964507259349</v>
      </c>
      <c r="G388" s="14">
        <f t="shared" si="153"/>
        <v>1</v>
      </c>
      <c r="H388" s="14">
        <f t="shared" ca="1" si="154"/>
        <v>1.0396450699999999</v>
      </c>
      <c r="I388" s="13">
        <f t="shared" si="144"/>
        <v>0.11</v>
      </c>
      <c r="J388" s="29">
        <f t="shared" si="145"/>
        <v>44162</v>
      </c>
      <c r="K388" s="2">
        <f t="shared" si="146"/>
        <v>257</v>
      </c>
      <c r="L388" s="17">
        <f t="shared" si="147"/>
        <v>257</v>
      </c>
      <c r="M388" s="12">
        <f t="shared" si="138"/>
        <v>1.112300786</v>
      </c>
      <c r="N388" s="12">
        <f t="shared" ca="1" si="139"/>
        <v>1.156398029</v>
      </c>
      <c r="O388" s="17">
        <f t="shared" si="148"/>
        <v>0</v>
      </c>
      <c r="P388" s="14">
        <f t="shared" ca="1" si="156"/>
        <v>156.39802900000001</v>
      </c>
      <c r="Q388" s="14">
        <f t="shared" si="157"/>
        <v>0</v>
      </c>
      <c r="R388" s="14">
        <f t="shared" si="155"/>
        <v>0</v>
      </c>
      <c r="S388" s="20">
        <f t="shared" si="140"/>
        <v>0</v>
      </c>
      <c r="T388" s="14">
        <f t="shared" si="141"/>
        <v>0</v>
      </c>
      <c r="U388" s="4" t="str">
        <f t="shared" si="149"/>
        <v>J=</v>
      </c>
      <c r="V388" s="29">
        <f t="shared" si="150"/>
        <v>45345</v>
      </c>
      <c r="W388" s="3"/>
      <c r="X388" s="3"/>
      <c r="Y388" s="109">
        <f>[2]Plan1!$A458</f>
        <v>50364</v>
      </c>
      <c r="Z388" s="109" t="str">
        <f>[2]Plan1!$C458</f>
        <v>Dia Nacional de Zumbi e da Consciência Negra</v>
      </c>
      <c r="AA388" s="100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8">
        <f t="shared" si="142"/>
        <v>44539</v>
      </c>
      <c r="B389" s="15">
        <f t="shared" ca="1" si="151"/>
        <v>1157.2154820000001</v>
      </c>
      <c r="C389" s="14">
        <f t="shared" si="143"/>
        <v>1000</v>
      </c>
      <c r="D389" s="13">
        <f ca="1">IF(A389&lt;$B$1,VLOOKUP(A389,[1]DI!$A$4:$B$15000,2,FALSE),0)</f>
        <v>9.1499999999999998E-2</v>
      </c>
      <c r="E389" s="14">
        <f t="shared" ca="1" si="152"/>
        <v>1.00034749</v>
      </c>
      <c r="F389" s="14">
        <f ca="1">(TRUNC(PRODUCT($E$12:$E388),16))</f>
        <v>1.03994923115593</v>
      </c>
      <c r="G389" s="14">
        <f t="shared" si="153"/>
        <v>1</v>
      </c>
      <c r="H389" s="14">
        <f t="shared" ca="1" si="154"/>
        <v>1.0399492299999999</v>
      </c>
      <c r="I389" s="13">
        <f t="shared" si="144"/>
        <v>0.11</v>
      </c>
      <c r="J389" s="29">
        <f t="shared" si="145"/>
        <v>44162</v>
      </c>
      <c r="K389" s="2">
        <f t="shared" si="146"/>
        <v>258</v>
      </c>
      <c r="L389" s="17">
        <f t="shared" si="147"/>
        <v>258</v>
      </c>
      <c r="M389" s="12">
        <f t="shared" si="138"/>
        <v>1.112761516</v>
      </c>
      <c r="N389" s="12">
        <f t="shared" ca="1" si="139"/>
        <v>1.157215482</v>
      </c>
      <c r="O389" s="17">
        <f t="shared" si="148"/>
        <v>0</v>
      </c>
      <c r="P389" s="14">
        <f t="shared" ca="1" si="156"/>
        <v>157.21548200000001</v>
      </c>
      <c r="Q389" s="14">
        <f t="shared" si="157"/>
        <v>0</v>
      </c>
      <c r="R389" s="14">
        <f t="shared" si="155"/>
        <v>0</v>
      </c>
      <c r="S389" s="20">
        <f t="shared" si="140"/>
        <v>0</v>
      </c>
      <c r="T389" s="14">
        <f t="shared" si="141"/>
        <v>0</v>
      </c>
      <c r="U389" s="4" t="str">
        <f t="shared" si="149"/>
        <v>J=</v>
      </c>
      <c r="V389" s="29">
        <f t="shared" si="150"/>
        <v>45345</v>
      </c>
      <c r="W389" s="3"/>
      <c r="X389" s="3"/>
      <c r="Y389" s="109">
        <f>[2]Plan1!$A459</f>
        <v>50399</v>
      </c>
      <c r="Z389" s="109" t="str">
        <f>[2]Plan1!$C459</f>
        <v>Natal</v>
      </c>
      <c r="AA389" s="100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8">
        <f t="shared" si="142"/>
        <v>44540</v>
      </c>
      <c r="B390" s="15">
        <f t="shared" ca="1" si="151"/>
        <v>1158.0971</v>
      </c>
      <c r="C390" s="14">
        <f t="shared" si="143"/>
        <v>1000</v>
      </c>
      <c r="D390" s="13">
        <f ca="1">IF(A390&lt;$B$1,VLOOKUP(A390,[1]DI!$A$4:$B$15000,2,FALSE),0)</f>
        <v>9.1499999999999998E-2</v>
      </c>
      <c r="E390" s="14">
        <f t="shared" ca="1" si="152"/>
        <v>1.00034749</v>
      </c>
      <c r="F390" s="14">
        <f ca="1">(TRUNC(PRODUCT($E$12:$E389),16))</f>
        <v>1.0403106031142599</v>
      </c>
      <c r="G390" s="14">
        <f t="shared" si="153"/>
        <v>1</v>
      </c>
      <c r="H390" s="14">
        <f t="shared" ca="1" si="154"/>
        <v>1.0403106</v>
      </c>
      <c r="I390" s="13">
        <f t="shared" si="144"/>
        <v>0.11</v>
      </c>
      <c r="J390" s="29">
        <f t="shared" si="145"/>
        <v>44162</v>
      </c>
      <c r="K390" s="2">
        <f t="shared" si="146"/>
        <v>259</v>
      </c>
      <c r="L390" s="17">
        <f t="shared" si="147"/>
        <v>259</v>
      </c>
      <c r="M390" s="12">
        <f t="shared" si="138"/>
        <v>1.113222436</v>
      </c>
      <c r="N390" s="12">
        <f t="shared" ca="1" si="139"/>
        <v>1.1580971</v>
      </c>
      <c r="O390" s="17">
        <f t="shared" si="148"/>
        <v>0</v>
      </c>
      <c r="P390" s="14">
        <f t="shared" ca="1" si="156"/>
        <v>158.09710000000001</v>
      </c>
      <c r="Q390" s="14">
        <f t="shared" si="157"/>
        <v>0</v>
      </c>
      <c r="R390" s="14">
        <f t="shared" si="155"/>
        <v>0</v>
      </c>
      <c r="S390" s="20">
        <f t="shared" si="140"/>
        <v>0</v>
      </c>
      <c r="T390" s="14">
        <f t="shared" si="141"/>
        <v>0</v>
      </c>
      <c r="U390" s="4" t="str">
        <f t="shared" si="149"/>
        <v>J=</v>
      </c>
      <c r="V390" s="29">
        <f t="shared" si="150"/>
        <v>45345</v>
      </c>
      <c r="W390" s="3"/>
      <c r="X390" s="3"/>
      <c r="Y390" s="109">
        <f>[2]Plan1!$A460</f>
        <v>50406</v>
      </c>
      <c r="Z390" s="109" t="str">
        <f>[2]Plan1!$C460</f>
        <v>Confraternização Universal</v>
      </c>
      <c r="AA390" s="100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8">
        <f t="shared" si="142"/>
        <v>44541</v>
      </c>
      <c r="B391" s="15">
        <f t="shared" ca="1" si="151"/>
        <v>1158.979396</v>
      </c>
      <c r="C391" s="14">
        <f t="shared" si="143"/>
        <v>1000</v>
      </c>
      <c r="D391" s="13">
        <f ca="1">IF(A391&lt;$B$1,VLOOKUP(A391,[1]DI!$A$4:$B$15000,2,FALSE),0)</f>
        <v>0</v>
      </c>
      <c r="E391" s="14">
        <f t="shared" ca="1" si="152"/>
        <v>1</v>
      </c>
      <c r="F391" s="14">
        <f ca="1">(TRUNC(PRODUCT($E$12:$E390),16))</f>
        <v>1.04067210064574</v>
      </c>
      <c r="G391" s="14">
        <f t="shared" si="153"/>
        <v>1</v>
      </c>
      <c r="H391" s="14">
        <f t="shared" ca="1" si="154"/>
        <v>1.0406721000000001</v>
      </c>
      <c r="I391" s="13">
        <f t="shared" si="144"/>
        <v>0.11</v>
      </c>
      <c r="J391" s="29">
        <f t="shared" si="145"/>
        <v>44162</v>
      </c>
      <c r="K391" s="2">
        <f t="shared" si="146"/>
        <v>259</v>
      </c>
      <c r="L391" s="17">
        <f t="shared" si="147"/>
        <v>260</v>
      </c>
      <c r="M391" s="12">
        <f t="shared" si="138"/>
        <v>1.1136835469999999</v>
      </c>
      <c r="N391" s="12">
        <f t="shared" ca="1" si="139"/>
        <v>1.1589793960000001</v>
      </c>
      <c r="O391" s="17">
        <f t="shared" si="148"/>
        <v>0</v>
      </c>
      <c r="P391" s="14">
        <f t="shared" ca="1" si="156"/>
        <v>158.97939600000001</v>
      </c>
      <c r="Q391" s="14">
        <f t="shared" si="157"/>
        <v>0</v>
      </c>
      <c r="R391" s="14">
        <f t="shared" si="155"/>
        <v>0</v>
      </c>
      <c r="S391" s="20">
        <f t="shared" si="140"/>
        <v>0</v>
      </c>
      <c r="T391" s="14">
        <f t="shared" si="141"/>
        <v>0</v>
      </c>
      <c r="U391" s="4" t="str">
        <f t="shared" si="149"/>
        <v>J=</v>
      </c>
      <c r="V391" s="29">
        <f t="shared" si="150"/>
        <v>45345</v>
      </c>
      <c r="W391" s="3"/>
      <c r="X391" s="3"/>
      <c r="Y391" s="109">
        <f>[2]Plan1!$A461</f>
        <v>50472</v>
      </c>
      <c r="Z391" s="109" t="str">
        <f>[2]Plan1!$C461</f>
        <v>Carnaval</v>
      </c>
      <c r="AA391" s="100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8">
        <f t="shared" si="142"/>
        <v>44542</v>
      </c>
      <c r="B392" s="15">
        <f t="shared" ca="1" si="151"/>
        <v>1158.979396</v>
      </c>
      <c r="C392" s="14">
        <f t="shared" si="143"/>
        <v>1000</v>
      </c>
      <c r="D392" s="13">
        <f ca="1">IF(A392&lt;$B$1,VLOOKUP(A392,[1]DI!$A$4:$B$15000,2,FALSE),0)</f>
        <v>0</v>
      </c>
      <c r="E392" s="14">
        <f t="shared" ca="1" si="152"/>
        <v>1</v>
      </c>
      <c r="F392" s="14">
        <f ca="1">(TRUNC(PRODUCT($E$12:$E391),16))</f>
        <v>1.04067210064574</v>
      </c>
      <c r="G392" s="14">
        <f t="shared" si="153"/>
        <v>1</v>
      </c>
      <c r="H392" s="14">
        <f t="shared" ca="1" si="154"/>
        <v>1.0406721000000001</v>
      </c>
      <c r="I392" s="13">
        <f t="shared" si="144"/>
        <v>0.11</v>
      </c>
      <c r="J392" s="29">
        <f t="shared" si="145"/>
        <v>44162</v>
      </c>
      <c r="K392" s="2">
        <f t="shared" si="146"/>
        <v>259</v>
      </c>
      <c r="L392" s="17">
        <f t="shared" si="147"/>
        <v>260</v>
      </c>
      <c r="M392" s="12">
        <f t="shared" si="138"/>
        <v>1.1136835469999999</v>
      </c>
      <c r="N392" s="12">
        <f t="shared" ca="1" si="139"/>
        <v>1.1589793960000001</v>
      </c>
      <c r="O392" s="17">
        <f t="shared" si="148"/>
        <v>0</v>
      </c>
      <c r="P392" s="14">
        <f t="shared" ca="1" si="156"/>
        <v>158.97939600000001</v>
      </c>
      <c r="Q392" s="14">
        <f t="shared" si="157"/>
        <v>0</v>
      </c>
      <c r="R392" s="14">
        <f t="shared" si="155"/>
        <v>0</v>
      </c>
      <c r="S392" s="20">
        <f t="shared" si="140"/>
        <v>0</v>
      </c>
      <c r="T392" s="14">
        <f t="shared" si="141"/>
        <v>0</v>
      </c>
      <c r="U392" s="4" t="str">
        <f t="shared" si="149"/>
        <v>J=</v>
      </c>
      <c r="V392" s="29">
        <f t="shared" si="150"/>
        <v>45345</v>
      </c>
      <c r="W392" s="3"/>
      <c r="X392" s="3"/>
      <c r="Y392" s="109">
        <f>[2]Plan1!$A462</f>
        <v>50473</v>
      </c>
      <c r="Z392" s="109" t="str">
        <f>[2]Plan1!$C462</f>
        <v>Carnaval</v>
      </c>
      <c r="AA392" s="100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8">
        <f t="shared" si="142"/>
        <v>44543</v>
      </c>
      <c r="B393" s="15">
        <f t="shared" ca="1" si="151"/>
        <v>1158.979396</v>
      </c>
      <c r="C393" s="14">
        <f t="shared" si="143"/>
        <v>1000</v>
      </c>
      <c r="D393" s="13">
        <f ca="1">IF(A393&lt;$B$1,VLOOKUP(A393,[1]DI!$A$4:$B$15000,2,FALSE),0)</f>
        <v>9.1499999999999998E-2</v>
      </c>
      <c r="E393" s="14">
        <f t="shared" ca="1" si="152"/>
        <v>1.00034749</v>
      </c>
      <c r="F393" s="14">
        <f ca="1">(TRUNC(PRODUCT($E$12:$E392),16))</f>
        <v>1.04067210064574</v>
      </c>
      <c r="G393" s="14">
        <f t="shared" si="153"/>
        <v>1</v>
      </c>
      <c r="H393" s="14">
        <f t="shared" ca="1" si="154"/>
        <v>1.0406721000000001</v>
      </c>
      <c r="I393" s="13">
        <f t="shared" si="144"/>
        <v>0.11</v>
      </c>
      <c r="J393" s="29">
        <f t="shared" si="145"/>
        <v>44162</v>
      </c>
      <c r="K393" s="2">
        <f t="shared" si="146"/>
        <v>260</v>
      </c>
      <c r="L393" s="17">
        <f t="shared" si="147"/>
        <v>260</v>
      </c>
      <c r="M393" s="12">
        <f t="shared" si="138"/>
        <v>1.1136835469999999</v>
      </c>
      <c r="N393" s="12">
        <f t="shared" ca="1" si="139"/>
        <v>1.1589793960000001</v>
      </c>
      <c r="O393" s="17">
        <f t="shared" si="148"/>
        <v>0</v>
      </c>
      <c r="P393" s="14">
        <f t="shared" ca="1" si="156"/>
        <v>158.97939600000001</v>
      </c>
      <c r="Q393" s="14">
        <f t="shared" si="157"/>
        <v>0</v>
      </c>
      <c r="R393" s="14">
        <f t="shared" si="155"/>
        <v>0</v>
      </c>
      <c r="S393" s="20">
        <f t="shared" si="140"/>
        <v>0</v>
      </c>
      <c r="T393" s="14">
        <f t="shared" si="141"/>
        <v>0</v>
      </c>
      <c r="U393" s="4" t="str">
        <f t="shared" si="149"/>
        <v>J=</v>
      </c>
      <c r="V393" s="29">
        <f t="shared" si="150"/>
        <v>45345</v>
      </c>
      <c r="W393" s="3"/>
      <c r="X393" s="3"/>
      <c r="Y393" s="109">
        <f>[2]Plan1!$A463</f>
        <v>50516</v>
      </c>
      <c r="Z393" s="109" t="str">
        <f>[2]Plan1!$C463</f>
        <v>Tiradentes</v>
      </c>
      <c r="AA393" s="100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8">
        <f t="shared" si="142"/>
        <v>44544</v>
      </c>
      <c r="B394" s="15">
        <f t="shared" ca="1" si="151"/>
        <v>1159.862357</v>
      </c>
      <c r="C394" s="14">
        <f t="shared" si="143"/>
        <v>1000</v>
      </c>
      <c r="D394" s="13">
        <f ca="1">IF(A394&lt;$B$1,VLOOKUP(A394,[1]DI!$A$4:$B$15000,2,FALSE),0)</f>
        <v>9.1499999999999998E-2</v>
      </c>
      <c r="E394" s="14">
        <f t="shared" ca="1" si="152"/>
        <v>1.00034749</v>
      </c>
      <c r="F394" s="14">
        <f ca="1">(TRUNC(PRODUCT($E$12:$E393),16))</f>
        <v>1.04103372379399</v>
      </c>
      <c r="G394" s="14">
        <f t="shared" si="153"/>
        <v>1</v>
      </c>
      <c r="H394" s="14">
        <f t="shared" ca="1" si="154"/>
        <v>1.0410337199999999</v>
      </c>
      <c r="I394" s="13">
        <f t="shared" si="144"/>
        <v>0.11</v>
      </c>
      <c r="J394" s="29">
        <f t="shared" si="145"/>
        <v>44162</v>
      </c>
      <c r="K394" s="2">
        <f t="shared" si="146"/>
        <v>261</v>
      </c>
      <c r="L394" s="17">
        <f t="shared" si="147"/>
        <v>261</v>
      </c>
      <c r="M394" s="12">
        <f t="shared" si="138"/>
        <v>1.1141448490000001</v>
      </c>
      <c r="N394" s="12">
        <f t="shared" ca="1" si="139"/>
        <v>1.159862357</v>
      </c>
      <c r="O394" s="17">
        <f t="shared" si="148"/>
        <v>0</v>
      </c>
      <c r="P394" s="14">
        <f t="shared" ca="1" si="156"/>
        <v>159.862357</v>
      </c>
      <c r="Q394" s="14">
        <f t="shared" si="157"/>
        <v>0</v>
      </c>
      <c r="R394" s="14">
        <f t="shared" si="155"/>
        <v>0</v>
      </c>
      <c r="S394" s="20">
        <f t="shared" si="140"/>
        <v>0</v>
      </c>
      <c r="T394" s="14">
        <f t="shared" si="141"/>
        <v>0</v>
      </c>
      <c r="U394" s="4" t="str">
        <f t="shared" si="149"/>
        <v>J=</v>
      </c>
      <c r="V394" s="29">
        <f t="shared" si="150"/>
        <v>45345</v>
      </c>
      <c r="W394" s="3"/>
      <c r="X394" s="3"/>
      <c r="Y394" s="109">
        <f>[2]Plan1!$A464</f>
        <v>50518</v>
      </c>
      <c r="Z394" s="109" t="str">
        <f>[2]Plan1!$C464</f>
        <v>Paixão de Cristo</v>
      </c>
      <c r="AA394" s="100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8">
        <f t="shared" si="142"/>
        <v>44545</v>
      </c>
      <c r="B395" s="15">
        <f t="shared" ca="1" si="151"/>
        <v>1160.745995</v>
      </c>
      <c r="C395" s="14">
        <f t="shared" si="143"/>
        <v>1000</v>
      </c>
      <c r="D395" s="13">
        <f ca="1">IF(A395&lt;$B$1,VLOOKUP(A395,[1]DI!$A$4:$B$15000,2,FALSE),0)</f>
        <v>9.1499999999999998E-2</v>
      </c>
      <c r="E395" s="14">
        <f t="shared" ca="1" si="152"/>
        <v>1.00034749</v>
      </c>
      <c r="F395" s="14">
        <f ca="1">(TRUNC(PRODUCT($E$12:$E394),16))</f>
        <v>1.04139547260267</v>
      </c>
      <c r="G395" s="14">
        <f t="shared" si="153"/>
        <v>1</v>
      </c>
      <c r="H395" s="14">
        <f t="shared" ca="1" si="154"/>
        <v>1.0413954700000001</v>
      </c>
      <c r="I395" s="13">
        <f t="shared" si="144"/>
        <v>0.11</v>
      </c>
      <c r="J395" s="29">
        <f t="shared" si="145"/>
        <v>44162</v>
      </c>
      <c r="K395" s="2">
        <f t="shared" si="146"/>
        <v>262</v>
      </c>
      <c r="L395" s="17">
        <f t="shared" si="147"/>
        <v>262</v>
      </c>
      <c r="M395" s="12">
        <f t="shared" si="138"/>
        <v>1.1146063420000001</v>
      </c>
      <c r="N395" s="12">
        <f t="shared" ca="1" si="139"/>
        <v>1.1607459950000001</v>
      </c>
      <c r="O395" s="17">
        <f t="shared" si="148"/>
        <v>0</v>
      </c>
      <c r="P395" s="14">
        <f t="shared" ca="1" si="156"/>
        <v>160.74599499999999</v>
      </c>
      <c r="Q395" s="14">
        <f t="shared" si="157"/>
        <v>0</v>
      </c>
      <c r="R395" s="14">
        <f t="shared" si="155"/>
        <v>0</v>
      </c>
      <c r="S395" s="20">
        <f t="shared" si="140"/>
        <v>0</v>
      </c>
      <c r="T395" s="14">
        <f t="shared" si="141"/>
        <v>0</v>
      </c>
      <c r="U395" s="4" t="str">
        <f t="shared" si="149"/>
        <v>J=</v>
      </c>
      <c r="V395" s="29">
        <f t="shared" si="150"/>
        <v>45345</v>
      </c>
      <c r="W395" s="3"/>
      <c r="X395" s="3"/>
      <c r="Y395" s="109">
        <f>[2]Plan1!$A465</f>
        <v>50526</v>
      </c>
      <c r="Z395" s="109" t="str">
        <f>[2]Plan1!$C465</f>
        <v>Dia do Trabalho</v>
      </c>
      <c r="AA395" s="100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8">
        <f t="shared" si="142"/>
        <v>44546</v>
      </c>
      <c r="B396" s="15">
        <f t="shared" ca="1" si="151"/>
        <v>1161.630312</v>
      </c>
      <c r="C396" s="14">
        <f t="shared" si="143"/>
        <v>1000</v>
      </c>
      <c r="D396" s="13">
        <f ca="1">IF(A396&lt;$B$1,VLOOKUP(A396,[1]DI!$A$4:$B$15000,2,FALSE),0)</f>
        <v>9.1499999999999998E-2</v>
      </c>
      <c r="E396" s="14">
        <f t="shared" ca="1" si="152"/>
        <v>1.00034749</v>
      </c>
      <c r="F396" s="14">
        <f ca="1">(TRUNC(PRODUCT($E$12:$E395),16))</f>
        <v>1.04175734711545</v>
      </c>
      <c r="G396" s="14">
        <f t="shared" si="153"/>
        <v>1</v>
      </c>
      <c r="H396" s="14">
        <f t="shared" ca="1" si="154"/>
        <v>1.0417573499999999</v>
      </c>
      <c r="I396" s="13">
        <f t="shared" si="144"/>
        <v>0.11</v>
      </c>
      <c r="J396" s="29">
        <f t="shared" si="145"/>
        <v>44162</v>
      </c>
      <c r="K396" s="2">
        <f t="shared" si="146"/>
        <v>263</v>
      </c>
      <c r="L396" s="17">
        <f t="shared" si="147"/>
        <v>263</v>
      </c>
      <c r="M396" s="12">
        <f t="shared" ref="M396:M459" si="158">ROUND((I396+1)^(L396/252),9)</f>
        <v>1.1150680260000001</v>
      </c>
      <c r="N396" s="12">
        <f t="shared" ref="N396:N459" ca="1" si="159">ROUND(H396*M396,9)</f>
        <v>1.161630312</v>
      </c>
      <c r="O396" s="17">
        <f t="shared" si="148"/>
        <v>0</v>
      </c>
      <c r="P396" s="14">
        <f t="shared" ca="1" si="156"/>
        <v>161.630312</v>
      </c>
      <c r="Q396" s="14">
        <f t="shared" si="157"/>
        <v>0</v>
      </c>
      <c r="R396" s="14">
        <f t="shared" si="155"/>
        <v>0</v>
      </c>
      <c r="S396" s="20">
        <f t="shared" ref="S396:S459" si="160">IF($O396&gt;0,VLOOKUP($O396,$Y$12:$AE$150,7),0)</f>
        <v>0</v>
      </c>
      <c r="T396" s="14">
        <f t="shared" ref="T396:T459" si="161">IF(S396&gt;0,TRUNC(S396*C396,8),0)</f>
        <v>0</v>
      </c>
      <c r="U396" s="4" t="str">
        <f t="shared" si="149"/>
        <v>J=</v>
      </c>
      <c r="V396" s="29">
        <f t="shared" si="150"/>
        <v>45345</v>
      </c>
      <c r="W396" s="3"/>
      <c r="X396" s="3"/>
      <c r="Y396" s="109">
        <f>[2]Plan1!$A466</f>
        <v>50580</v>
      </c>
      <c r="Z396" s="109" t="str">
        <f>[2]Plan1!$C466</f>
        <v>Corpus Christi</v>
      </c>
      <c r="AA396" s="100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8">
        <f t="shared" ref="A397:A460" si="162">(A396+1)</f>
        <v>44547</v>
      </c>
      <c r="B397" s="15">
        <f t="shared" ca="1" si="151"/>
        <v>1162.5152949999999</v>
      </c>
      <c r="C397" s="14">
        <f t="shared" ref="C397:C460" si="163">(C396-T396)</f>
        <v>1000</v>
      </c>
      <c r="D397" s="13">
        <f ca="1">IF(A397&lt;$B$1,VLOOKUP(A397,[1]DI!$A$4:$B$15000,2,FALSE),0)</f>
        <v>9.1499999999999998E-2</v>
      </c>
      <c r="E397" s="14">
        <f t="shared" ca="1" si="152"/>
        <v>1.00034749</v>
      </c>
      <c r="F397" s="14">
        <f ca="1">(TRUNC(PRODUCT($E$12:$E396),16))</f>
        <v>1.042119347376</v>
      </c>
      <c r="G397" s="14">
        <f t="shared" si="153"/>
        <v>1</v>
      </c>
      <c r="H397" s="14">
        <f t="shared" ca="1" si="154"/>
        <v>1.0421193500000001</v>
      </c>
      <c r="I397" s="13">
        <f t="shared" ref="I397:I460" si="164">I396</f>
        <v>0.11</v>
      </c>
      <c r="J397" s="29">
        <f t="shared" ref="J397:J460" si="165">IF(O396&gt;0,VLOOKUP(O396,Y$12:AI$150,2),J396)</f>
        <v>44162</v>
      </c>
      <c r="K397" s="2">
        <f t="shared" ref="K397:K460" si="166">IF(A397&gt;J397,IF(NETWORKDAYS(J397,A397,$Y$160:$Y$544)-1=0,1,NETWORKDAYS(J397,A397,$Y$160:$Y$544)-1),0)</f>
        <v>264</v>
      </c>
      <c r="L397" s="17">
        <f t="shared" ref="L397:L460" si="167">IF(AND(K397=1,K396=1),1,IF(K397&gt;0,IF(K397=K396,K397+1,K397),0))</f>
        <v>264</v>
      </c>
      <c r="M397" s="12">
        <f t="shared" si="158"/>
        <v>1.1155299009999999</v>
      </c>
      <c r="N397" s="12">
        <f t="shared" ca="1" si="159"/>
        <v>1.1625152949999999</v>
      </c>
      <c r="O397" s="17">
        <f t="shared" ref="O397:O460" si="168">IF(VLOOKUP(A397,Z$12:AG$150,8)=VLOOKUP(A396,Z$12:AG$150,8),0,VLOOKUP(A397,Z$12:AG$150,8))</f>
        <v>0</v>
      </c>
      <c r="P397" s="14">
        <f t="shared" ca="1" si="156"/>
        <v>162.51529500000001</v>
      </c>
      <c r="Q397" s="14">
        <f t="shared" si="157"/>
        <v>0</v>
      </c>
      <c r="R397" s="14">
        <f t="shared" si="155"/>
        <v>0</v>
      </c>
      <c r="S397" s="20">
        <f t="shared" si="160"/>
        <v>0</v>
      </c>
      <c r="T397" s="14">
        <f t="shared" si="161"/>
        <v>0</v>
      </c>
      <c r="U397" s="4" t="str">
        <f t="shared" ref="U397:U460" si="169">IF(O396&gt;0,VLOOKUP(O396,Y$12:AI$150,10),U396)</f>
        <v>J=</v>
      </c>
      <c r="V397" s="29">
        <f t="shared" ref="V397:V460" si="170">IF(O396&gt;0,VLOOKUP(O396,Y$12:AI$150,11),V396)</f>
        <v>45345</v>
      </c>
      <c r="W397" s="3"/>
      <c r="X397" s="3"/>
      <c r="Y397" s="109">
        <f>[2]Plan1!$A467</f>
        <v>50655</v>
      </c>
      <c r="Z397" s="109" t="str">
        <f>[2]Plan1!$C467</f>
        <v>Independência do Brasil</v>
      </c>
      <c r="AA397" s="100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8">
        <f t="shared" si="162"/>
        <v>44548</v>
      </c>
      <c r="B398" s="15">
        <f t="shared" ref="B398:B461" ca="1" si="171">IF(A398&lt;=TODAY(),C398+P398,IF(AND(A398&gt;TODAY(),A398&lt;=$B$1),IF(VLOOKUP(TODAY(),$A$10:$D$5000,4,FALSE)=0,"n.d",C398+P398),"n.d"))</f>
        <v>1163.4009470000001</v>
      </c>
      <c r="C398" s="14">
        <f t="shared" si="163"/>
        <v>1000</v>
      </c>
      <c r="D398" s="13">
        <f ca="1">IF(A398&lt;$B$1,VLOOKUP(A398,[1]DI!$A$4:$B$15000,2,FALSE),0)</f>
        <v>0</v>
      </c>
      <c r="E398" s="14">
        <f t="shared" ref="E398:E461" ca="1" si="172">ROUND(((1+D398)^(1/252)),8)</f>
        <v>1</v>
      </c>
      <c r="F398" s="14">
        <f ca="1">(TRUNC(PRODUCT($E$12:$E397),16))</f>
        <v>1.0424814734280199</v>
      </c>
      <c r="G398" s="14">
        <f t="shared" ref="G398:G461" si="173">IF(O397&gt;0,F397,G397)</f>
        <v>1</v>
      </c>
      <c r="H398" s="14">
        <f t="shared" ref="H398:H461" ca="1" si="174">ROUND(F398/G398,8)</f>
        <v>1.04248147</v>
      </c>
      <c r="I398" s="13">
        <f t="shared" si="164"/>
        <v>0.11</v>
      </c>
      <c r="J398" s="29">
        <f t="shared" si="165"/>
        <v>44162</v>
      </c>
      <c r="K398" s="2">
        <f t="shared" si="166"/>
        <v>264</v>
      </c>
      <c r="L398" s="17">
        <f t="shared" si="167"/>
        <v>265</v>
      </c>
      <c r="M398" s="12">
        <f t="shared" si="158"/>
        <v>1.1159919679999999</v>
      </c>
      <c r="N398" s="12">
        <f t="shared" ca="1" si="159"/>
        <v>1.163400947</v>
      </c>
      <c r="O398" s="17">
        <f t="shared" si="168"/>
        <v>0</v>
      </c>
      <c r="P398" s="14">
        <f t="shared" ca="1" si="156"/>
        <v>163.400947</v>
      </c>
      <c r="Q398" s="14">
        <f t="shared" si="157"/>
        <v>0</v>
      </c>
      <c r="R398" s="14">
        <f t="shared" si="155"/>
        <v>0</v>
      </c>
      <c r="S398" s="20">
        <f t="shared" si="160"/>
        <v>0</v>
      </c>
      <c r="T398" s="14">
        <f t="shared" si="161"/>
        <v>0</v>
      </c>
      <c r="U398" s="4" t="str">
        <f t="shared" si="169"/>
        <v>J=</v>
      </c>
      <c r="V398" s="29">
        <f t="shared" si="170"/>
        <v>45345</v>
      </c>
      <c r="W398" s="3"/>
      <c r="X398" s="3"/>
      <c r="Y398" s="109">
        <f>[2]Plan1!$A468</f>
        <v>50690</v>
      </c>
      <c r="Z398" s="109" t="str">
        <f>[2]Plan1!$C468</f>
        <v>Nossa Sr.a Aparecida - Padroeira do Brasil</v>
      </c>
      <c r="AA398" s="100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8">
        <f t="shared" si="162"/>
        <v>44549</v>
      </c>
      <c r="B399" s="15">
        <f t="shared" ca="1" si="171"/>
        <v>1163.4009470000001</v>
      </c>
      <c r="C399" s="14">
        <f t="shared" si="163"/>
        <v>1000</v>
      </c>
      <c r="D399" s="13">
        <f ca="1">IF(A399&lt;$B$1,VLOOKUP(A399,[1]DI!$A$4:$B$15000,2,FALSE),0)</f>
        <v>0</v>
      </c>
      <c r="E399" s="14">
        <f t="shared" ca="1" si="172"/>
        <v>1</v>
      </c>
      <c r="F399" s="14">
        <f ca="1">(TRUNC(PRODUCT($E$12:$E398),16))</f>
        <v>1.0424814734280199</v>
      </c>
      <c r="G399" s="14">
        <f t="shared" si="173"/>
        <v>1</v>
      </c>
      <c r="H399" s="14">
        <f t="shared" ca="1" si="174"/>
        <v>1.04248147</v>
      </c>
      <c r="I399" s="13">
        <f t="shared" si="164"/>
        <v>0.11</v>
      </c>
      <c r="J399" s="29">
        <f t="shared" si="165"/>
        <v>44162</v>
      </c>
      <c r="K399" s="2">
        <f t="shared" si="166"/>
        <v>264</v>
      </c>
      <c r="L399" s="17">
        <f t="shared" si="167"/>
        <v>265</v>
      </c>
      <c r="M399" s="12">
        <f t="shared" si="158"/>
        <v>1.1159919679999999</v>
      </c>
      <c r="N399" s="12">
        <f t="shared" ca="1" si="159"/>
        <v>1.163400947</v>
      </c>
      <c r="O399" s="17">
        <f t="shared" si="168"/>
        <v>0</v>
      </c>
      <c r="P399" s="14">
        <f t="shared" ca="1" si="156"/>
        <v>163.400947</v>
      </c>
      <c r="Q399" s="14">
        <f t="shared" si="157"/>
        <v>0</v>
      </c>
      <c r="R399" s="14">
        <f t="shared" si="155"/>
        <v>0</v>
      </c>
      <c r="S399" s="20">
        <f t="shared" si="160"/>
        <v>0</v>
      </c>
      <c r="T399" s="14">
        <f t="shared" si="161"/>
        <v>0</v>
      </c>
      <c r="U399" s="4" t="str">
        <f t="shared" si="169"/>
        <v>J=</v>
      </c>
      <c r="V399" s="29">
        <f t="shared" si="170"/>
        <v>45345</v>
      </c>
      <c r="W399" s="3"/>
      <c r="X399" s="3"/>
      <c r="Y399" s="109">
        <f>[2]Plan1!$A469</f>
        <v>50711</v>
      </c>
      <c r="Z399" s="109" t="str">
        <f>[2]Plan1!$C469</f>
        <v>Finados</v>
      </c>
      <c r="AA399" s="100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8">
        <f t="shared" si="162"/>
        <v>44550</v>
      </c>
      <c r="B400" s="15">
        <f t="shared" ca="1" si="171"/>
        <v>1163.4009470000001</v>
      </c>
      <c r="C400" s="14">
        <f t="shared" si="163"/>
        <v>1000</v>
      </c>
      <c r="D400" s="13">
        <f ca="1">IF(A400&lt;$B$1,VLOOKUP(A400,[1]DI!$A$4:$B$15000,2,FALSE),0)</f>
        <v>9.1499999999999998E-2</v>
      </c>
      <c r="E400" s="14">
        <f t="shared" ca="1" si="172"/>
        <v>1.00034749</v>
      </c>
      <c r="F400" s="14">
        <f ca="1">(TRUNC(PRODUCT($E$12:$E399),16))</f>
        <v>1.0424814734280199</v>
      </c>
      <c r="G400" s="14">
        <f t="shared" si="173"/>
        <v>1</v>
      </c>
      <c r="H400" s="14">
        <f t="shared" ca="1" si="174"/>
        <v>1.04248147</v>
      </c>
      <c r="I400" s="13">
        <f t="shared" si="164"/>
        <v>0.11</v>
      </c>
      <c r="J400" s="29">
        <f t="shared" si="165"/>
        <v>44162</v>
      </c>
      <c r="K400" s="2">
        <f t="shared" si="166"/>
        <v>265</v>
      </c>
      <c r="L400" s="17">
        <f t="shared" si="167"/>
        <v>265</v>
      </c>
      <c r="M400" s="12">
        <f t="shared" si="158"/>
        <v>1.1159919679999999</v>
      </c>
      <c r="N400" s="12">
        <f t="shared" ca="1" si="159"/>
        <v>1.163400947</v>
      </c>
      <c r="O400" s="17">
        <f t="shared" si="168"/>
        <v>0</v>
      </c>
      <c r="P400" s="14">
        <f t="shared" ca="1" si="156"/>
        <v>163.400947</v>
      </c>
      <c r="Q400" s="14">
        <f t="shared" si="157"/>
        <v>0</v>
      </c>
      <c r="R400" s="14">
        <f t="shared" si="155"/>
        <v>0</v>
      </c>
      <c r="S400" s="20">
        <f t="shared" si="160"/>
        <v>0</v>
      </c>
      <c r="T400" s="14">
        <f t="shared" si="161"/>
        <v>0</v>
      </c>
      <c r="U400" s="4" t="str">
        <f t="shared" si="169"/>
        <v>J=</v>
      </c>
      <c r="V400" s="29">
        <f t="shared" si="170"/>
        <v>45345</v>
      </c>
      <c r="W400" s="3"/>
      <c r="X400" s="3"/>
      <c r="Y400" s="109">
        <f>[2]Plan1!$A470</f>
        <v>50724</v>
      </c>
      <c r="Z400" s="109" t="str">
        <f>[2]Plan1!$C470</f>
        <v>Proclamação da República</v>
      </c>
      <c r="AA400" s="100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8">
        <f t="shared" si="162"/>
        <v>44551</v>
      </c>
      <c r="B401" s="15">
        <f t="shared" ca="1" si="171"/>
        <v>1164.2872889999999</v>
      </c>
      <c r="C401" s="14">
        <f t="shared" si="163"/>
        <v>1000</v>
      </c>
      <c r="D401" s="13">
        <f ca="1">IF(A401&lt;$B$1,VLOOKUP(A401,[1]DI!$A$4:$B$15000,2,FALSE),0)</f>
        <v>9.1499999999999998E-2</v>
      </c>
      <c r="E401" s="14">
        <f t="shared" ca="1" si="172"/>
        <v>1.00034749</v>
      </c>
      <c r="F401" s="14">
        <f ca="1">(TRUNC(PRODUCT($E$12:$E400),16))</f>
        <v>1.0428437253152201</v>
      </c>
      <c r="G401" s="14">
        <f t="shared" si="173"/>
        <v>1</v>
      </c>
      <c r="H401" s="14">
        <f t="shared" ca="1" si="174"/>
        <v>1.04284373</v>
      </c>
      <c r="I401" s="13">
        <f t="shared" si="164"/>
        <v>0.11</v>
      </c>
      <c r="J401" s="29">
        <f t="shared" si="165"/>
        <v>44162</v>
      </c>
      <c r="K401" s="2">
        <f t="shared" si="166"/>
        <v>266</v>
      </c>
      <c r="L401" s="17">
        <f t="shared" si="167"/>
        <v>266</v>
      </c>
      <c r="M401" s="12">
        <f t="shared" si="158"/>
        <v>1.1164542260000001</v>
      </c>
      <c r="N401" s="12">
        <f t="shared" ca="1" si="159"/>
        <v>1.164287289</v>
      </c>
      <c r="O401" s="17">
        <f t="shared" si="168"/>
        <v>0</v>
      </c>
      <c r="P401" s="14">
        <f t="shared" ca="1" si="156"/>
        <v>164.28728899999999</v>
      </c>
      <c r="Q401" s="14">
        <f t="shared" si="157"/>
        <v>0</v>
      </c>
      <c r="R401" s="14">
        <f t="shared" si="155"/>
        <v>0</v>
      </c>
      <c r="S401" s="20">
        <f t="shared" si="160"/>
        <v>0</v>
      </c>
      <c r="T401" s="14">
        <f t="shared" si="161"/>
        <v>0</v>
      </c>
      <c r="U401" s="4" t="str">
        <f t="shared" si="169"/>
        <v>J=</v>
      </c>
      <c r="V401" s="29">
        <f t="shared" si="170"/>
        <v>45345</v>
      </c>
      <c r="W401" s="3"/>
      <c r="X401" s="3"/>
      <c r="Y401" s="109">
        <f>[2]Plan1!$A471</f>
        <v>50729</v>
      </c>
      <c r="Z401" s="109" t="str">
        <f>[2]Plan1!$C471</f>
        <v>Dia Nacional de Zumbi e da Consciência Negra</v>
      </c>
      <c r="AA401" s="100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8">
        <f t="shared" si="162"/>
        <v>44552</v>
      </c>
      <c r="B402" s="15">
        <f t="shared" ca="1" si="171"/>
        <v>1165.1742899999999</v>
      </c>
      <c r="C402" s="14">
        <f t="shared" si="163"/>
        <v>1000</v>
      </c>
      <c r="D402" s="13">
        <f ca="1">IF(A402&lt;$B$1,VLOOKUP(A402,[1]DI!$A$4:$B$15000,2,FALSE),0)</f>
        <v>9.1499999999999998E-2</v>
      </c>
      <c r="E402" s="14">
        <f t="shared" ca="1" si="172"/>
        <v>1.00034749</v>
      </c>
      <c r="F402" s="14">
        <f ca="1">(TRUNC(PRODUCT($E$12:$E401),16))</f>
        <v>1.04320610308133</v>
      </c>
      <c r="G402" s="14">
        <f t="shared" si="173"/>
        <v>1</v>
      </c>
      <c r="H402" s="14">
        <f t="shared" ca="1" si="174"/>
        <v>1.0432060999999999</v>
      </c>
      <c r="I402" s="13">
        <f t="shared" si="164"/>
        <v>0.11</v>
      </c>
      <c r="J402" s="29">
        <f t="shared" si="165"/>
        <v>44162</v>
      </c>
      <c r="K402" s="2">
        <f t="shared" si="166"/>
        <v>267</v>
      </c>
      <c r="L402" s="17">
        <f t="shared" si="167"/>
        <v>267</v>
      </c>
      <c r="M402" s="12">
        <f t="shared" si="158"/>
        <v>1.116916676</v>
      </c>
      <c r="N402" s="12">
        <f t="shared" ca="1" si="159"/>
        <v>1.1651742899999999</v>
      </c>
      <c r="O402" s="17">
        <f t="shared" si="168"/>
        <v>0</v>
      </c>
      <c r="P402" s="14">
        <f t="shared" ca="1" si="156"/>
        <v>165.17429000000001</v>
      </c>
      <c r="Q402" s="14">
        <f t="shared" si="157"/>
        <v>0</v>
      </c>
      <c r="R402" s="14">
        <f t="shared" ref="R402:R465" si="175">IF(O402&gt;0,P402-Q402,R401)</f>
        <v>0</v>
      </c>
      <c r="S402" s="20">
        <f t="shared" si="160"/>
        <v>0</v>
      </c>
      <c r="T402" s="14">
        <f t="shared" si="161"/>
        <v>0</v>
      </c>
      <c r="U402" s="4" t="str">
        <f t="shared" si="169"/>
        <v>J=</v>
      </c>
      <c r="V402" s="29">
        <f t="shared" si="170"/>
        <v>45345</v>
      </c>
      <c r="W402" s="3"/>
      <c r="X402" s="3"/>
      <c r="Y402" s="109">
        <f>[2]Plan1!$A472</f>
        <v>50764</v>
      </c>
      <c r="Z402" s="109" t="str">
        <f>[2]Plan1!$C472</f>
        <v>Natal</v>
      </c>
      <c r="AA402" s="100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8">
        <f t="shared" si="162"/>
        <v>44553</v>
      </c>
      <c r="B403" s="15">
        <f t="shared" ca="1" si="171"/>
        <v>1166.0619810000001</v>
      </c>
      <c r="C403" s="14">
        <f t="shared" si="163"/>
        <v>1000</v>
      </c>
      <c r="D403" s="13">
        <f ca="1">IF(A403&lt;$B$1,VLOOKUP(A403,[1]DI!$A$4:$B$15000,2,FALSE),0)</f>
        <v>9.1499999999999998E-2</v>
      </c>
      <c r="E403" s="14">
        <f t="shared" ca="1" si="172"/>
        <v>1.00034749</v>
      </c>
      <c r="F403" s="14">
        <f ca="1">(TRUNC(PRODUCT($E$12:$E402),16))</f>
        <v>1.04356860677009</v>
      </c>
      <c r="G403" s="14">
        <f t="shared" si="173"/>
        <v>1</v>
      </c>
      <c r="H403" s="14">
        <f t="shared" ca="1" si="174"/>
        <v>1.0435686099999999</v>
      </c>
      <c r="I403" s="13">
        <f t="shared" si="164"/>
        <v>0.11</v>
      </c>
      <c r="J403" s="29">
        <f t="shared" si="165"/>
        <v>44162</v>
      </c>
      <c r="K403" s="2">
        <f t="shared" si="166"/>
        <v>268</v>
      </c>
      <c r="L403" s="17">
        <f t="shared" si="167"/>
        <v>268</v>
      </c>
      <c r="M403" s="12">
        <f t="shared" si="158"/>
        <v>1.1173793169999999</v>
      </c>
      <c r="N403" s="12">
        <f t="shared" ca="1" si="159"/>
        <v>1.1660619809999999</v>
      </c>
      <c r="O403" s="17">
        <f t="shared" si="168"/>
        <v>0</v>
      </c>
      <c r="P403" s="14">
        <f t="shared" ca="1" si="156"/>
        <v>166.061981</v>
      </c>
      <c r="Q403" s="14">
        <f t="shared" si="157"/>
        <v>0</v>
      </c>
      <c r="R403" s="14">
        <f t="shared" si="175"/>
        <v>0</v>
      </c>
      <c r="S403" s="20">
        <f t="shared" si="160"/>
        <v>0</v>
      </c>
      <c r="T403" s="14">
        <f t="shared" si="161"/>
        <v>0</v>
      </c>
      <c r="U403" s="4" t="str">
        <f t="shared" si="169"/>
        <v>J=</v>
      </c>
      <c r="V403" s="29">
        <f t="shared" si="170"/>
        <v>45345</v>
      </c>
      <c r="W403" s="3"/>
      <c r="X403" s="3"/>
      <c r="Y403" s="109">
        <f>[2]Plan1!$A473</f>
        <v>50771</v>
      </c>
      <c r="Z403" s="109" t="str">
        <f>[2]Plan1!$C473</f>
        <v>Confraternização Universal</v>
      </c>
      <c r="AA403" s="100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8">
        <f t="shared" si="162"/>
        <v>44554</v>
      </c>
      <c r="B404" s="15">
        <f t="shared" ca="1" si="171"/>
        <v>1166.9503420000001</v>
      </c>
      <c r="C404" s="14">
        <f t="shared" si="163"/>
        <v>1000</v>
      </c>
      <c r="D404" s="13">
        <f ca="1">IF(A404&lt;$B$1,VLOOKUP(A404,[1]DI!$A$4:$B$15000,2,FALSE),0)</f>
        <v>9.1499999999999998E-2</v>
      </c>
      <c r="E404" s="14">
        <f t="shared" ca="1" si="172"/>
        <v>1.00034749</v>
      </c>
      <c r="F404" s="14">
        <f ca="1">(TRUNC(PRODUCT($E$12:$E403),16))</f>
        <v>1.04393123642525</v>
      </c>
      <c r="G404" s="14">
        <f t="shared" si="173"/>
        <v>1</v>
      </c>
      <c r="H404" s="14">
        <f t="shared" ca="1" si="174"/>
        <v>1.04393124</v>
      </c>
      <c r="I404" s="13">
        <f t="shared" si="164"/>
        <v>0.11</v>
      </c>
      <c r="J404" s="29">
        <f t="shared" si="165"/>
        <v>44162</v>
      </c>
      <c r="K404" s="2">
        <f t="shared" si="166"/>
        <v>269</v>
      </c>
      <c r="L404" s="17">
        <f t="shared" si="167"/>
        <v>269</v>
      </c>
      <c r="M404" s="12">
        <f t="shared" si="158"/>
        <v>1.11784215</v>
      </c>
      <c r="N404" s="12">
        <f t="shared" ca="1" si="159"/>
        <v>1.166950342</v>
      </c>
      <c r="O404" s="17">
        <f t="shared" si="168"/>
        <v>0</v>
      </c>
      <c r="P404" s="14">
        <f t="shared" ca="1" si="156"/>
        <v>166.95034200000001</v>
      </c>
      <c r="Q404" s="14">
        <f t="shared" si="157"/>
        <v>0</v>
      </c>
      <c r="R404" s="14">
        <f t="shared" si="175"/>
        <v>0</v>
      </c>
      <c r="S404" s="20">
        <f t="shared" si="160"/>
        <v>0</v>
      </c>
      <c r="T404" s="14">
        <f t="shared" si="161"/>
        <v>0</v>
      </c>
      <c r="U404" s="4" t="str">
        <f t="shared" si="169"/>
        <v>J=</v>
      </c>
      <c r="V404" s="29">
        <f t="shared" si="170"/>
        <v>45345</v>
      </c>
      <c r="W404" s="3"/>
      <c r="X404" s="3"/>
      <c r="Y404" s="109">
        <f>[2]Plan1!$A474</f>
        <v>50822</v>
      </c>
      <c r="Z404" s="109" t="str">
        <f>[2]Plan1!$C474</f>
        <v>Carnaval</v>
      </c>
      <c r="AA404" s="100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8">
        <f t="shared" si="162"/>
        <v>44555</v>
      </c>
      <c r="B405" s="15">
        <f t="shared" ca="1" si="171"/>
        <v>1167.8393719999999</v>
      </c>
      <c r="C405" s="14">
        <f t="shared" si="163"/>
        <v>1000</v>
      </c>
      <c r="D405" s="13">
        <f ca="1">IF(A405&lt;$B$1,VLOOKUP(A405,[1]DI!$A$4:$B$15000,2,FALSE),0)</f>
        <v>0</v>
      </c>
      <c r="E405" s="14">
        <f t="shared" ca="1" si="172"/>
        <v>1</v>
      </c>
      <c r="F405" s="14">
        <f ca="1">(TRUNC(PRODUCT($E$12:$E404),16))</f>
        <v>1.0442939920906</v>
      </c>
      <c r="G405" s="14">
        <f t="shared" si="173"/>
        <v>1</v>
      </c>
      <c r="H405" s="14">
        <f t="shared" ca="1" si="174"/>
        <v>1.0442939899999999</v>
      </c>
      <c r="I405" s="13">
        <f t="shared" si="164"/>
        <v>0.11</v>
      </c>
      <c r="J405" s="29">
        <f t="shared" si="165"/>
        <v>44162</v>
      </c>
      <c r="K405" s="2">
        <f t="shared" si="166"/>
        <v>269</v>
      </c>
      <c r="L405" s="17">
        <f t="shared" si="167"/>
        <v>270</v>
      </c>
      <c r="M405" s="12">
        <f t="shared" si="158"/>
        <v>1.1183051740000001</v>
      </c>
      <c r="N405" s="12">
        <f t="shared" ca="1" si="159"/>
        <v>1.167839372</v>
      </c>
      <c r="O405" s="17">
        <f t="shared" si="168"/>
        <v>0</v>
      </c>
      <c r="P405" s="14">
        <f t="shared" ca="1" si="156"/>
        <v>167.839372</v>
      </c>
      <c r="Q405" s="14">
        <f t="shared" si="157"/>
        <v>0</v>
      </c>
      <c r="R405" s="14">
        <f t="shared" si="175"/>
        <v>0</v>
      </c>
      <c r="S405" s="20">
        <f t="shared" si="160"/>
        <v>0</v>
      </c>
      <c r="T405" s="14">
        <f t="shared" si="161"/>
        <v>0</v>
      </c>
      <c r="U405" s="4" t="str">
        <f t="shared" si="169"/>
        <v>J=</v>
      </c>
      <c r="V405" s="29">
        <f t="shared" si="170"/>
        <v>45345</v>
      </c>
      <c r="W405" s="3"/>
      <c r="X405" s="3"/>
      <c r="Y405" s="109">
        <f>[2]Plan1!$A475</f>
        <v>50823</v>
      </c>
      <c r="Z405" s="109" t="str">
        <f>[2]Plan1!$C475</f>
        <v>Carnaval</v>
      </c>
      <c r="AA405" s="100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8">
        <f t="shared" si="162"/>
        <v>44556</v>
      </c>
      <c r="B406" s="15">
        <f t="shared" ca="1" si="171"/>
        <v>1167.8393719999999</v>
      </c>
      <c r="C406" s="14">
        <f t="shared" si="163"/>
        <v>1000</v>
      </c>
      <c r="D406" s="13">
        <f ca="1">IF(A406&lt;$B$1,VLOOKUP(A406,[1]DI!$A$4:$B$15000,2,FALSE),0)</f>
        <v>0</v>
      </c>
      <c r="E406" s="14">
        <f t="shared" ca="1" si="172"/>
        <v>1</v>
      </c>
      <c r="F406" s="14">
        <f ca="1">(TRUNC(PRODUCT($E$12:$E405),16))</f>
        <v>1.0442939920906</v>
      </c>
      <c r="G406" s="14">
        <f t="shared" si="173"/>
        <v>1</v>
      </c>
      <c r="H406" s="14">
        <f t="shared" ca="1" si="174"/>
        <v>1.0442939899999999</v>
      </c>
      <c r="I406" s="13">
        <f t="shared" si="164"/>
        <v>0.11</v>
      </c>
      <c r="J406" s="29">
        <f t="shared" si="165"/>
        <v>44162</v>
      </c>
      <c r="K406" s="2">
        <f t="shared" si="166"/>
        <v>269</v>
      </c>
      <c r="L406" s="17">
        <f t="shared" si="167"/>
        <v>270</v>
      </c>
      <c r="M406" s="12">
        <f t="shared" si="158"/>
        <v>1.1183051740000001</v>
      </c>
      <c r="N406" s="12">
        <f t="shared" ca="1" si="159"/>
        <v>1.167839372</v>
      </c>
      <c r="O406" s="17">
        <f t="shared" si="168"/>
        <v>0</v>
      </c>
      <c r="P406" s="14">
        <f t="shared" ca="1" si="156"/>
        <v>167.839372</v>
      </c>
      <c r="Q406" s="14">
        <f t="shared" si="157"/>
        <v>0</v>
      </c>
      <c r="R406" s="14">
        <f t="shared" si="175"/>
        <v>0</v>
      </c>
      <c r="S406" s="20">
        <f t="shared" si="160"/>
        <v>0</v>
      </c>
      <c r="T406" s="14">
        <f t="shared" si="161"/>
        <v>0</v>
      </c>
      <c r="U406" s="4" t="str">
        <f t="shared" si="169"/>
        <v>J=</v>
      </c>
      <c r="V406" s="29">
        <f t="shared" si="170"/>
        <v>45345</v>
      </c>
      <c r="W406" s="3"/>
      <c r="X406" s="3"/>
      <c r="Y406" s="109">
        <f>[2]Plan1!$A476</f>
        <v>50868</v>
      </c>
      <c r="Z406" s="109" t="str">
        <f>[2]Plan1!$C476</f>
        <v>Paixão de Cristo</v>
      </c>
      <c r="AA406" s="100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8">
        <f t="shared" si="162"/>
        <v>44557</v>
      </c>
      <c r="B407" s="15">
        <f t="shared" ca="1" si="171"/>
        <v>1167.8393719999999</v>
      </c>
      <c r="C407" s="14">
        <f t="shared" si="163"/>
        <v>1000</v>
      </c>
      <c r="D407" s="13">
        <f ca="1">IF(A407&lt;$B$1,VLOOKUP(A407,[1]DI!$A$4:$B$15000,2,FALSE),0)</f>
        <v>9.1499999999999998E-2</v>
      </c>
      <c r="E407" s="14">
        <f t="shared" ca="1" si="172"/>
        <v>1.00034749</v>
      </c>
      <c r="F407" s="14">
        <f ca="1">(TRUNC(PRODUCT($E$12:$E406),16))</f>
        <v>1.0442939920906</v>
      </c>
      <c r="G407" s="14">
        <f t="shared" si="173"/>
        <v>1</v>
      </c>
      <c r="H407" s="14">
        <f t="shared" ca="1" si="174"/>
        <v>1.0442939899999999</v>
      </c>
      <c r="I407" s="13">
        <f t="shared" si="164"/>
        <v>0.11</v>
      </c>
      <c r="J407" s="29">
        <f t="shared" si="165"/>
        <v>44162</v>
      </c>
      <c r="K407" s="2">
        <f t="shared" si="166"/>
        <v>270</v>
      </c>
      <c r="L407" s="17">
        <f t="shared" si="167"/>
        <v>270</v>
      </c>
      <c r="M407" s="12">
        <f t="shared" si="158"/>
        <v>1.1183051740000001</v>
      </c>
      <c r="N407" s="12">
        <f t="shared" ca="1" si="159"/>
        <v>1.167839372</v>
      </c>
      <c r="O407" s="17">
        <f t="shared" si="168"/>
        <v>0</v>
      </c>
      <c r="P407" s="14">
        <f t="shared" ca="1" si="156"/>
        <v>167.839372</v>
      </c>
      <c r="Q407" s="14">
        <f t="shared" si="157"/>
        <v>0</v>
      </c>
      <c r="R407" s="14">
        <f t="shared" si="175"/>
        <v>0</v>
      </c>
      <c r="S407" s="20">
        <f t="shared" si="160"/>
        <v>0</v>
      </c>
      <c r="T407" s="14">
        <f t="shared" si="161"/>
        <v>0</v>
      </c>
      <c r="U407" s="4" t="str">
        <f t="shared" si="169"/>
        <v>J=</v>
      </c>
      <c r="V407" s="29">
        <f t="shared" si="170"/>
        <v>45345</v>
      </c>
      <c r="W407" s="3"/>
      <c r="X407" s="3"/>
      <c r="Y407" s="109">
        <f>[2]Plan1!$A477</f>
        <v>50881</v>
      </c>
      <c r="Z407" s="109" t="str">
        <f>[2]Plan1!$C477</f>
        <v>Tiradentes</v>
      </c>
      <c r="AA407" s="100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8">
        <f t="shared" si="162"/>
        <v>44558</v>
      </c>
      <c r="B408" s="15">
        <f t="shared" ca="1" si="171"/>
        <v>1168.7290860000001</v>
      </c>
      <c r="C408" s="14">
        <f t="shared" si="163"/>
        <v>1000</v>
      </c>
      <c r="D408" s="13">
        <f ca="1">IF(A408&lt;$B$1,VLOOKUP(A408,[1]DI!$A$4:$B$15000,2,FALSE),0)</f>
        <v>9.1499999999999998E-2</v>
      </c>
      <c r="E408" s="14">
        <f t="shared" ca="1" si="172"/>
        <v>1.00034749</v>
      </c>
      <c r="F408" s="14">
        <f ca="1">(TRUNC(PRODUCT($E$12:$E407),16))</f>
        <v>1.04465687380991</v>
      </c>
      <c r="G408" s="14">
        <f t="shared" si="173"/>
        <v>1</v>
      </c>
      <c r="H408" s="14">
        <f t="shared" ca="1" si="174"/>
        <v>1.0446568700000001</v>
      </c>
      <c r="I408" s="13">
        <f t="shared" si="164"/>
        <v>0.11</v>
      </c>
      <c r="J408" s="29">
        <f t="shared" si="165"/>
        <v>44162</v>
      </c>
      <c r="K408" s="2">
        <f t="shared" si="166"/>
        <v>271</v>
      </c>
      <c r="L408" s="17">
        <f t="shared" si="167"/>
        <v>271</v>
      </c>
      <c r="M408" s="12">
        <f t="shared" si="158"/>
        <v>1.1187683909999999</v>
      </c>
      <c r="N408" s="12">
        <f t="shared" ca="1" si="159"/>
        <v>1.1687290859999999</v>
      </c>
      <c r="O408" s="17">
        <f t="shared" si="168"/>
        <v>0</v>
      </c>
      <c r="P408" s="14">
        <f t="shared" ca="1" si="156"/>
        <v>168.729086</v>
      </c>
      <c r="Q408" s="14">
        <f t="shared" si="157"/>
        <v>0</v>
      </c>
      <c r="R408" s="14">
        <f t="shared" si="175"/>
        <v>0</v>
      </c>
      <c r="S408" s="20">
        <f t="shared" si="160"/>
        <v>0</v>
      </c>
      <c r="T408" s="14">
        <f t="shared" si="161"/>
        <v>0</v>
      </c>
      <c r="U408" s="4" t="str">
        <f t="shared" si="169"/>
        <v>J=</v>
      </c>
      <c r="V408" s="29">
        <f t="shared" si="170"/>
        <v>45345</v>
      </c>
      <c r="W408" s="3"/>
      <c r="X408" s="3"/>
      <c r="Y408" s="109">
        <f>[2]Plan1!$A478</f>
        <v>50891</v>
      </c>
      <c r="Z408" s="109" t="str">
        <f>[2]Plan1!$C478</f>
        <v>Dia do Trabalho</v>
      </c>
      <c r="AA408" s="100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8">
        <f t="shared" si="162"/>
        <v>44559</v>
      </c>
      <c r="B409" s="15">
        <f t="shared" ca="1" si="171"/>
        <v>1169.6194800000001</v>
      </c>
      <c r="C409" s="14">
        <f t="shared" si="163"/>
        <v>1000</v>
      </c>
      <c r="D409" s="13">
        <f ca="1">IF(A409&lt;$B$1,VLOOKUP(A409,[1]DI!$A$4:$B$15000,2,FALSE),0)</f>
        <v>9.1499999999999998E-2</v>
      </c>
      <c r="E409" s="14">
        <f t="shared" ca="1" si="172"/>
        <v>1.00034749</v>
      </c>
      <c r="F409" s="14">
        <f ca="1">(TRUNC(PRODUCT($E$12:$E408),16))</f>
        <v>1.04501988162699</v>
      </c>
      <c r="G409" s="14">
        <f t="shared" si="173"/>
        <v>1</v>
      </c>
      <c r="H409" s="14">
        <f t="shared" ca="1" si="174"/>
        <v>1.0450198799999999</v>
      </c>
      <c r="I409" s="13">
        <f t="shared" si="164"/>
        <v>0.11</v>
      </c>
      <c r="J409" s="29">
        <f t="shared" si="165"/>
        <v>44162</v>
      </c>
      <c r="K409" s="2">
        <f t="shared" si="166"/>
        <v>272</v>
      </c>
      <c r="L409" s="17">
        <f t="shared" si="167"/>
        <v>272</v>
      </c>
      <c r="M409" s="12">
        <f t="shared" si="158"/>
        <v>1.119231799</v>
      </c>
      <c r="N409" s="12">
        <f t="shared" ca="1" si="159"/>
        <v>1.1696194799999999</v>
      </c>
      <c r="O409" s="17">
        <f t="shared" si="168"/>
        <v>0</v>
      </c>
      <c r="P409" s="14">
        <f t="shared" ca="1" si="156"/>
        <v>169.61948000000001</v>
      </c>
      <c r="Q409" s="14">
        <f t="shared" si="157"/>
        <v>0</v>
      </c>
      <c r="R409" s="14">
        <f t="shared" si="175"/>
        <v>0</v>
      </c>
      <c r="S409" s="20">
        <f t="shared" si="160"/>
        <v>0</v>
      </c>
      <c r="T409" s="14">
        <f t="shared" si="161"/>
        <v>0</v>
      </c>
      <c r="U409" s="4" t="str">
        <f t="shared" si="169"/>
        <v>J=</v>
      </c>
      <c r="V409" s="29">
        <f t="shared" si="170"/>
        <v>45345</v>
      </c>
      <c r="W409" s="3"/>
      <c r="X409" s="3"/>
      <c r="Y409" s="109">
        <f>[2]Plan1!$A479</f>
        <v>50930</v>
      </c>
      <c r="Z409" s="109" t="str">
        <f>[2]Plan1!$C479</f>
        <v>Corpus Christi</v>
      </c>
      <c r="AA409" s="100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8">
        <f t="shared" si="162"/>
        <v>44560</v>
      </c>
      <c r="B410" s="15">
        <f t="shared" ca="1" si="171"/>
        <v>1170.5105579999999</v>
      </c>
      <c r="C410" s="14">
        <f t="shared" si="163"/>
        <v>1000</v>
      </c>
      <c r="D410" s="13">
        <f ca="1">IF(A410&lt;$B$1,VLOOKUP(A410,[1]DI!$A$4:$B$15000,2,FALSE),0)</f>
        <v>9.1499999999999998E-2</v>
      </c>
      <c r="E410" s="14">
        <f t="shared" ca="1" si="172"/>
        <v>1.00034749</v>
      </c>
      <c r="F410" s="14">
        <f ca="1">(TRUNC(PRODUCT($E$12:$E409),16))</f>
        <v>1.04538301558566</v>
      </c>
      <c r="G410" s="14">
        <f t="shared" si="173"/>
        <v>1</v>
      </c>
      <c r="H410" s="14">
        <f t="shared" ca="1" si="174"/>
        <v>1.0453830200000001</v>
      </c>
      <c r="I410" s="13">
        <f t="shared" si="164"/>
        <v>0.11</v>
      </c>
      <c r="J410" s="29">
        <f t="shared" si="165"/>
        <v>44162</v>
      </c>
      <c r="K410" s="2">
        <f t="shared" si="166"/>
        <v>273</v>
      </c>
      <c r="L410" s="17">
        <f t="shared" si="167"/>
        <v>273</v>
      </c>
      <c r="M410" s="12">
        <f t="shared" si="158"/>
        <v>1.119695399</v>
      </c>
      <c r="N410" s="12">
        <f t="shared" ca="1" si="159"/>
        <v>1.1705105579999999</v>
      </c>
      <c r="O410" s="17">
        <f t="shared" si="168"/>
        <v>0</v>
      </c>
      <c r="P410" s="14">
        <f t="shared" ca="1" si="156"/>
        <v>170.510558</v>
      </c>
      <c r="Q410" s="14">
        <f t="shared" si="157"/>
        <v>0</v>
      </c>
      <c r="R410" s="14">
        <f t="shared" si="175"/>
        <v>0</v>
      </c>
      <c r="S410" s="20">
        <f t="shared" si="160"/>
        <v>0</v>
      </c>
      <c r="T410" s="14">
        <f t="shared" si="161"/>
        <v>0</v>
      </c>
      <c r="U410" s="4" t="str">
        <f t="shared" si="169"/>
        <v>J=</v>
      </c>
      <c r="V410" s="29">
        <f t="shared" si="170"/>
        <v>45345</v>
      </c>
      <c r="W410" s="3"/>
      <c r="X410" s="3"/>
      <c r="Y410" s="109">
        <f>[2]Plan1!$A480</f>
        <v>51020</v>
      </c>
      <c r="Z410" s="109" t="str">
        <f>[2]Plan1!$C480</f>
        <v>Independência do Brasil</v>
      </c>
      <c r="AA410" s="100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8">
        <f t="shared" si="162"/>
        <v>44561</v>
      </c>
      <c r="B411" s="15">
        <f t="shared" ca="1" si="171"/>
        <v>1171.4023070000001</v>
      </c>
      <c r="C411" s="14">
        <f t="shared" si="163"/>
        <v>1000</v>
      </c>
      <c r="D411" s="13">
        <f ca="1">IF(A411&lt;$B$1,VLOOKUP(A411,[1]DI!$A$4:$B$15000,2,FALSE),0)</f>
        <v>9.1499999999999998E-2</v>
      </c>
      <c r="E411" s="14">
        <f t="shared" ca="1" si="172"/>
        <v>1.00034749</v>
      </c>
      <c r="F411" s="14">
        <f ca="1">(TRUNC(PRODUCT($E$12:$E410),16))</f>
        <v>1.04574627572974</v>
      </c>
      <c r="G411" s="14">
        <f t="shared" si="173"/>
        <v>1</v>
      </c>
      <c r="H411" s="14">
        <f t="shared" ca="1" si="174"/>
        <v>1.0457462799999999</v>
      </c>
      <c r="I411" s="13">
        <f t="shared" si="164"/>
        <v>0.11</v>
      </c>
      <c r="J411" s="29">
        <f t="shared" si="165"/>
        <v>44162</v>
      </c>
      <c r="K411" s="2">
        <f t="shared" si="166"/>
        <v>274</v>
      </c>
      <c r="L411" s="17">
        <f t="shared" si="167"/>
        <v>274</v>
      </c>
      <c r="M411" s="12">
        <f t="shared" si="158"/>
        <v>1.1201591909999999</v>
      </c>
      <c r="N411" s="12">
        <f t="shared" ca="1" si="159"/>
        <v>1.1714023069999999</v>
      </c>
      <c r="O411" s="17">
        <f t="shared" si="168"/>
        <v>0</v>
      </c>
      <c r="P411" s="14">
        <f t="shared" ca="1" si="156"/>
        <v>171.40230700000001</v>
      </c>
      <c r="Q411" s="14">
        <f t="shared" si="157"/>
        <v>0</v>
      </c>
      <c r="R411" s="14">
        <f t="shared" si="175"/>
        <v>0</v>
      </c>
      <c r="S411" s="20">
        <f t="shared" si="160"/>
        <v>0</v>
      </c>
      <c r="T411" s="14">
        <f t="shared" si="161"/>
        <v>0</v>
      </c>
      <c r="U411" s="4" t="str">
        <f t="shared" si="169"/>
        <v>J=</v>
      </c>
      <c r="V411" s="29">
        <f t="shared" si="170"/>
        <v>45345</v>
      </c>
      <c r="W411" s="3"/>
      <c r="X411" s="3"/>
      <c r="Y411" s="109">
        <f>[2]Plan1!$A481</f>
        <v>51055</v>
      </c>
      <c r="Z411" s="109" t="str">
        <f>[2]Plan1!$C481</f>
        <v>Nossa Sr.a Aparecida - Padroeira do Brasil</v>
      </c>
      <c r="AA411" s="100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8">
        <f t="shared" si="162"/>
        <v>44562</v>
      </c>
      <c r="B412" s="15">
        <f t="shared" ca="1" si="171"/>
        <v>1172.2947300000001</v>
      </c>
      <c r="C412" s="14">
        <f t="shared" si="163"/>
        <v>1000</v>
      </c>
      <c r="D412" s="13">
        <f ca="1">IF(A412&lt;$B$1,VLOOKUP(A412,[1]DI!$A$4:$B$15000,2,FALSE),0)</f>
        <v>0</v>
      </c>
      <c r="E412" s="14">
        <f t="shared" ca="1" si="172"/>
        <v>1</v>
      </c>
      <c r="F412" s="14">
        <f ca="1">(TRUNC(PRODUCT($E$12:$E411),16))</f>
        <v>1.0461096621031001</v>
      </c>
      <c r="G412" s="14">
        <f t="shared" si="173"/>
        <v>1</v>
      </c>
      <c r="H412" s="14">
        <f t="shared" ca="1" si="174"/>
        <v>1.0461096599999999</v>
      </c>
      <c r="I412" s="13">
        <f t="shared" si="164"/>
        <v>0.11</v>
      </c>
      <c r="J412" s="29">
        <f t="shared" si="165"/>
        <v>44162</v>
      </c>
      <c r="K412" s="2">
        <f t="shared" si="166"/>
        <v>274</v>
      </c>
      <c r="L412" s="17">
        <f t="shared" si="167"/>
        <v>275</v>
      </c>
      <c r="M412" s="12">
        <f t="shared" si="158"/>
        <v>1.1206231760000001</v>
      </c>
      <c r="N412" s="12">
        <f t="shared" ca="1" si="159"/>
        <v>1.17229473</v>
      </c>
      <c r="O412" s="17">
        <f t="shared" si="168"/>
        <v>0</v>
      </c>
      <c r="P412" s="14">
        <f t="shared" ca="1" si="156"/>
        <v>172.29472999999999</v>
      </c>
      <c r="Q412" s="14">
        <f t="shared" si="157"/>
        <v>0</v>
      </c>
      <c r="R412" s="14">
        <f t="shared" si="175"/>
        <v>0</v>
      </c>
      <c r="S412" s="20">
        <f t="shared" si="160"/>
        <v>0</v>
      </c>
      <c r="T412" s="14">
        <f t="shared" si="161"/>
        <v>0</v>
      </c>
      <c r="U412" s="4" t="str">
        <f t="shared" si="169"/>
        <v>J=</v>
      </c>
      <c r="V412" s="29">
        <f t="shared" si="170"/>
        <v>45345</v>
      </c>
      <c r="W412" s="3"/>
      <c r="X412" s="3"/>
      <c r="Y412" s="109">
        <f>[2]Plan1!$A482</f>
        <v>51076</v>
      </c>
      <c r="Z412" s="109" t="str">
        <f>[2]Plan1!$C482</f>
        <v>Finados</v>
      </c>
      <c r="AA412" s="100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8">
        <f t="shared" si="162"/>
        <v>44563</v>
      </c>
      <c r="B413" s="15">
        <f t="shared" ca="1" si="171"/>
        <v>1172.2947300000001</v>
      </c>
      <c r="C413" s="14">
        <f t="shared" si="163"/>
        <v>1000</v>
      </c>
      <c r="D413" s="13">
        <f ca="1">IF(A413&lt;$B$1,VLOOKUP(A413,[1]DI!$A$4:$B$15000,2,FALSE),0)</f>
        <v>0</v>
      </c>
      <c r="E413" s="14">
        <f t="shared" ca="1" si="172"/>
        <v>1</v>
      </c>
      <c r="F413" s="14">
        <f ca="1">(TRUNC(PRODUCT($E$12:$E412),16))</f>
        <v>1.0461096621031001</v>
      </c>
      <c r="G413" s="14">
        <f t="shared" si="173"/>
        <v>1</v>
      </c>
      <c r="H413" s="14">
        <f t="shared" ca="1" si="174"/>
        <v>1.0461096599999999</v>
      </c>
      <c r="I413" s="13">
        <f t="shared" si="164"/>
        <v>0.11</v>
      </c>
      <c r="J413" s="29">
        <f t="shared" si="165"/>
        <v>44162</v>
      </c>
      <c r="K413" s="2">
        <f t="shared" si="166"/>
        <v>274</v>
      </c>
      <c r="L413" s="17">
        <f t="shared" si="167"/>
        <v>275</v>
      </c>
      <c r="M413" s="12">
        <f t="shared" si="158"/>
        <v>1.1206231760000001</v>
      </c>
      <c r="N413" s="12">
        <f t="shared" ca="1" si="159"/>
        <v>1.17229473</v>
      </c>
      <c r="O413" s="17">
        <f t="shared" si="168"/>
        <v>0</v>
      </c>
      <c r="P413" s="14">
        <f t="shared" ca="1" si="156"/>
        <v>172.29472999999999</v>
      </c>
      <c r="Q413" s="14">
        <f t="shared" si="157"/>
        <v>0</v>
      </c>
      <c r="R413" s="14">
        <f t="shared" si="175"/>
        <v>0</v>
      </c>
      <c r="S413" s="20">
        <f t="shared" si="160"/>
        <v>0</v>
      </c>
      <c r="T413" s="14">
        <f t="shared" si="161"/>
        <v>0</v>
      </c>
      <c r="U413" s="4" t="str">
        <f t="shared" si="169"/>
        <v>J=</v>
      </c>
      <c r="V413" s="29">
        <f t="shared" si="170"/>
        <v>45345</v>
      </c>
      <c r="W413" s="3"/>
      <c r="X413" s="3"/>
      <c r="Y413" s="109">
        <f>[2]Plan1!$A483</f>
        <v>51089</v>
      </c>
      <c r="Z413" s="109" t="str">
        <f>[2]Plan1!$C483</f>
        <v>Proclamação da República</v>
      </c>
      <c r="AA413" s="100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8">
        <f t="shared" si="162"/>
        <v>44564</v>
      </c>
      <c r="B414" s="15">
        <f t="shared" ca="1" si="171"/>
        <v>1172.2947300000001</v>
      </c>
      <c r="C414" s="14">
        <f t="shared" si="163"/>
        <v>1000</v>
      </c>
      <c r="D414" s="13">
        <f ca="1">IF(A414&lt;$B$1,VLOOKUP(A414,[1]DI!$A$4:$B$15000,2,FALSE),0)</f>
        <v>9.1499999999999998E-2</v>
      </c>
      <c r="E414" s="14">
        <f t="shared" ca="1" si="172"/>
        <v>1.00034749</v>
      </c>
      <c r="F414" s="14">
        <f ca="1">(TRUNC(PRODUCT($E$12:$E413),16))</f>
        <v>1.0461096621031001</v>
      </c>
      <c r="G414" s="14">
        <f t="shared" si="173"/>
        <v>1</v>
      </c>
      <c r="H414" s="14">
        <f t="shared" ca="1" si="174"/>
        <v>1.0461096599999999</v>
      </c>
      <c r="I414" s="13">
        <f t="shared" si="164"/>
        <v>0.11</v>
      </c>
      <c r="J414" s="29">
        <f t="shared" si="165"/>
        <v>44162</v>
      </c>
      <c r="K414" s="2">
        <f t="shared" si="166"/>
        <v>275</v>
      </c>
      <c r="L414" s="17">
        <f t="shared" si="167"/>
        <v>275</v>
      </c>
      <c r="M414" s="12">
        <f t="shared" si="158"/>
        <v>1.1206231760000001</v>
      </c>
      <c r="N414" s="12">
        <f t="shared" ca="1" si="159"/>
        <v>1.17229473</v>
      </c>
      <c r="O414" s="17">
        <f t="shared" si="168"/>
        <v>0</v>
      </c>
      <c r="P414" s="14">
        <f t="shared" ca="1" si="156"/>
        <v>172.29472999999999</v>
      </c>
      <c r="Q414" s="14">
        <f t="shared" si="157"/>
        <v>0</v>
      </c>
      <c r="R414" s="14">
        <f t="shared" si="175"/>
        <v>0</v>
      </c>
      <c r="S414" s="20">
        <f t="shared" si="160"/>
        <v>0</v>
      </c>
      <c r="T414" s="14">
        <f t="shared" si="161"/>
        <v>0</v>
      </c>
      <c r="U414" s="4" t="str">
        <f t="shared" si="169"/>
        <v>J=</v>
      </c>
      <c r="V414" s="29">
        <f t="shared" si="170"/>
        <v>45345</v>
      </c>
      <c r="W414" s="3"/>
      <c r="X414" s="3"/>
      <c r="Y414" s="109">
        <f>[2]Plan1!$A484</f>
        <v>51094</v>
      </c>
      <c r="Z414" s="109" t="str">
        <f>[2]Plan1!$C484</f>
        <v>Dia Nacional de Zumbi e da Consciência Negra</v>
      </c>
      <c r="AA414" s="100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8">
        <f t="shared" si="162"/>
        <v>44565</v>
      </c>
      <c r="B415" s="15">
        <f t="shared" ca="1" si="171"/>
        <v>1173.187835</v>
      </c>
      <c r="C415" s="14">
        <f t="shared" si="163"/>
        <v>1000</v>
      </c>
      <c r="D415" s="13">
        <f ca="1">IF(A415&lt;$B$1,VLOOKUP(A415,[1]DI!$A$4:$B$15000,2,FALSE),0)</f>
        <v>9.1499999999999998E-2</v>
      </c>
      <c r="E415" s="14">
        <f t="shared" ca="1" si="172"/>
        <v>1.00034749</v>
      </c>
      <c r="F415" s="14">
        <f ca="1">(TRUNC(PRODUCT($E$12:$E414),16))</f>
        <v>1.0464731747495799</v>
      </c>
      <c r="G415" s="14">
        <f t="shared" si="173"/>
        <v>1</v>
      </c>
      <c r="H415" s="14">
        <f t="shared" ca="1" si="174"/>
        <v>1.0464731700000001</v>
      </c>
      <c r="I415" s="13">
        <f t="shared" si="164"/>
        <v>0.11</v>
      </c>
      <c r="J415" s="29">
        <f t="shared" si="165"/>
        <v>44162</v>
      </c>
      <c r="K415" s="2">
        <f t="shared" si="166"/>
        <v>276</v>
      </c>
      <c r="L415" s="17">
        <f t="shared" si="167"/>
        <v>276</v>
      </c>
      <c r="M415" s="12">
        <f t="shared" si="158"/>
        <v>1.121087352</v>
      </c>
      <c r="N415" s="12">
        <f t="shared" ca="1" si="159"/>
        <v>1.173187835</v>
      </c>
      <c r="O415" s="17">
        <f t="shared" si="168"/>
        <v>0</v>
      </c>
      <c r="P415" s="14">
        <f t="shared" ca="1" si="156"/>
        <v>173.18783500000001</v>
      </c>
      <c r="Q415" s="14">
        <f t="shared" si="157"/>
        <v>0</v>
      </c>
      <c r="R415" s="14">
        <f t="shared" si="175"/>
        <v>0</v>
      </c>
      <c r="S415" s="20">
        <f t="shared" si="160"/>
        <v>0</v>
      </c>
      <c r="T415" s="14">
        <f t="shared" si="161"/>
        <v>0</v>
      </c>
      <c r="U415" s="4" t="str">
        <f t="shared" si="169"/>
        <v>J=</v>
      </c>
      <c r="V415" s="29">
        <f t="shared" si="170"/>
        <v>45345</v>
      </c>
      <c r="W415" s="3"/>
      <c r="X415" s="3"/>
      <c r="Y415" s="109">
        <f>[2]Plan1!$A485</f>
        <v>51129</v>
      </c>
      <c r="Z415" s="109" t="str">
        <f>[2]Plan1!$C485</f>
        <v>Natal</v>
      </c>
      <c r="AA415" s="100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8">
        <f t="shared" si="162"/>
        <v>44566</v>
      </c>
      <c r="B416" s="15">
        <f t="shared" ca="1" si="171"/>
        <v>1174.0816259999999</v>
      </c>
      <c r="C416" s="14">
        <f t="shared" si="163"/>
        <v>1000</v>
      </c>
      <c r="D416" s="13">
        <f ca="1">IF(A416&lt;$B$1,VLOOKUP(A416,[1]DI!$A$4:$B$15000,2,FALSE),0)</f>
        <v>9.1499999999999998E-2</v>
      </c>
      <c r="E416" s="14">
        <f t="shared" ca="1" si="172"/>
        <v>1.00034749</v>
      </c>
      <c r="F416" s="14">
        <f ca="1">(TRUNC(PRODUCT($E$12:$E415),16))</f>
        <v>1.0468368137130799</v>
      </c>
      <c r="G416" s="14">
        <f t="shared" si="173"/>
        <v>1</v>
      </c>
      <c r="H416" s="14">
        <f t="shared" ca="1" si="174"/>
        <v>1.0468368100000001</v>
      </c>
      <c r="I416" s="13">
        <f t="shared" si="164"/>
        <v>0.11</v>
      </c>
      <c r="J416" s="29">
        <f t="shared" si="165"/>
        <v>44162</v>
      </c>
      <c r="K416" s="2">
        <f t="shared" si="166"/>
        <v>277</v>
      </c>
      <c r="L416" s="17">
        <f t="shared" si="167"/>
        <v>277</v>
      </c>
      <c r="M416" s="12">
        <f t="shared" si="158"/>
        <v>1.1215517209999999</v>
      </c>
      <c r="N416" s="12">
        <f t="shared" ca="1" si="159"/>
        <v>1.174081626</v>
      </c>
      <c r="O416" s="17">
        <f t="shared" si="168"/>
        <v>0</v>
      </c>
      <c r="P416" s="14">
        <f t="shared" ca="1" si="156"/>
        <v>174.081626</v>
      </c>
      <c r="Q416" s="14">
        <f t="shared" si="157"/>
        <v>0</v>
      </c>
      <c r="R416" s="14">
        <f t="shared" si="175"/>
        <v>0</v>
      </c>
      <c r="S416" s="20">
        <f t="shared" si="160"/>
        <v>0</v>
      </c>
      <c r="T416" s="14">
        <f t="shared" si="161"/>
        <v>0</v>
      </c>
      <c r="U416" s="4" t="str">
        <f t="shared" si="169"/>
        <v>J=</v>
      </c>
      <c r="V416" s="29">
        <f t="shared" si="170"/>
        <v>45345</v>
      </c>
      <c r="W416" s="3"/>
      <c r="X416" s="3"/>
      <c r="Y416" s="109">
        <f>[2]Plan1!$A486</f>
        <v>51136</v>
      </c>
      <c r="Z416" s="109" t="str">
        <f>[2]Plan1!$C486</f>
        <v>Confraternização Universal</v>
      </c>
      <c r="AA416" s="100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8">
        <f t="shared" si="162"/>
        <v>44567</v>
      </c>
      <c r="B417" s="15">
        <f t="shared" ca="1" si="171"/>
        <v>1174.976101</v>
      </c>
      <c r="C417" s="14">
        <f t="shared" si="163"/>
        <v>1000</v>
      </c>
      <c r="D417" s="13">
        <f ca="1">IF(A417&lt;$B$1,VLOOKUP(A417,[1]DI!$A$4:$B$15000,2,FALSE),0)</f>
        <v>9.1499999999999998E-2</v>
      </c>
      <c r="E417" s="14">
        <f t="shared" ca="1" si="172"/>
        <v>1.00034749</v>
      </c>
      <c r="F417" s="14">
        <f ca="1">(TRUNC(PRODUCT($E$12:$E416),16))</f>
        <v>1.0472005790374701</v>
      </c>
      <c r="G417" s="14">
        <f t="shared" si="173"/>
        <v>1</v>
      </c>
      <c r="H417" s="14">
        <f t="shared" ca="1" si="174"/>
        <v>1.0472005799999999</v>
      </c>
      <c r="I417" s="13">
        <f t="shared" si="164"/>
        <v>0.11</v>
      </c>
      <c r="J417" s="29">
        <f t="shared" si="165"/>
        <v>44162</v>
      </c>
      <c r="K417" s="2">
        <f t="shared" si="166"/>
        <v>278</v>
      </c>
      <c r="L417" s="17">
        <f t="shared" si="167"/>
        <v>278</v>
      </c>
      <c r="M417" s="12">
        <f t="shared" si="158"/>
        <v>1.1220162819999999</v>
      </c>
      <c r="N417" s="12">
        <f t="shared" ca="1" si="159"/>
        <v>1.1749761009999999</v>
      </c>
      <c r="O417" s="17">
        <f t="shared" si="168"/>
        <v>0</v>
      </c>
      <c r="P417" s="14">
        <f t="shared" ca="1" si="156"/>
        <v>174.976101</v>
      </c>
      <c r="Q417" s="14">
        <f t="shared" si="157"/>
        <v>0</v>
      </c>
      <c r="R417" s="14">
        <f t="shared" si="175"/>
        <v>0</v>
      </c>
      <c r="S417" s="20">
        <f t="shared" si="160"/>
        <v>0</v>
      </c>
      <c r="T417" s="14">
        <f t="shared" si="161"/>
        <v>0</v>
      </c>
      <c r="U417" s="4" t="str">
        <f t="shared" si="169"/>
        <v>J=</v>
      </c>
      <c r="V417" s="29">
        <f t="shared" si="170"/>
        <v>45345</v>
      </c>
      <c r="W417" s="3"/>
      <c r="X417" s="3"/>
      <c r="Y417" s="109">
        <f>[2]Plan1!$A487</f>
        <v>51179</v>
      </c>
      <c r="Z417" s="109" t="str">
        <f>[2]Plan1!$C487</f>
        <v>Carnaval</v>
      </c>
      <c r="AA417" s="100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8">
        <f t="shared" si="162"/>
        <v>44568</v>
      </c>
      <c r="B418" s="15">
        <f t="shared" ca="1" si="171"/>
        <v>1175.871251</v>
      </c>
      <c r="C418" s="14">
        <f t="shared" si="163"/>
        <v>1000</v>
      </c>
      <c r="D418" s="13">
        <f ca="1">IF(A418&lt;$B$1,VLOOKUP(A418,[1]DI!$A$4:$B$15000,2,FALSE),0)</f>
        <v>9.1499999999999998E-2</v>
      </c>
      <c r="E418" s="14">
        <f t="shared" ca="1" si="172"/>
        <v>1.00034749</v>
      </c>
      <c r="F418" s="14">
        <f ca="1">(TRUNC(PRODUCT($E$12:$E417),16))</f>
        <v>1.04756447076668</v>
      </c>
      <c r="G418" s="14">
        <f t="shared" si="173"/>
        <v>1</v>
      </c>
      <c r="H418" s="14">
        <f t="shared" ca="1" si="174"/>
        <v>1.04756447</v>
      </c>
      <c r="I418" s="13">
        <f t="shared" si="164"/>
        <v>0.11</v>
      </c>
      <c r="J418" s="29">
        <f t="shared" si="165"/>
        <v>44162</v>
      </c>
      <c r="K418" s="2">
        <f t="shared" si="166"/>
        <v>279</v>
      </c>
      <c r="L418" s="17">
        <f t="shared" si="167"/>
        <v>279</v>
      </c>
      <c r="M418" s="12">
        <f t="shared" si="158"/>
        <v>1.1224810350000001</v>
      </c>
      <c r="N418" s="12">
        <f t="shared" ca="1" si="159"/>
        <v>1.175871251</v>
      </c>
      <c r="O418" s="17">
        <f t="shared" si="168"/>
        <v>0</v>
      </c>
      <c r="P418" s="14">
        <f t="shared" ca="1" si="156"/>
        <v>175.871251</v>
      </c>
      <c r="Q418" s="14">
        <f t="shared" si="157"/>
        <v>0</v>
      </c>
      <c r="R418" s="14">
        <f t="shared" si="175"/>
        <v>0</v>
      </c>
      <c r="S418" s="20">
        <f t="shared" si="160"/>
        <v>0</v>
      </c>
      <c r="T418" s="14">
        <f t="shared" si="161"/>
        <v>0</v>
      </c>
      <c r="U418" s="4" t="str">
        <f t="shared" si="169"/>
        <v>J=</v>
      </c>
      <c r="V418" s="29">
        <f t="shared" si="170"/>
        <v>45345</v>
      </c>
      <c r="W418" s="3"/>
      <c r="X418" s="3"/>
      <c r="Y418" s="109">
        <f>[2]Plan1!$A488</f>
        <v>51180</v>
      </c>
      <c r="Z418" s="109" t="str">
        <f>[2]Plan1!$C488</f>
        <v>Carnaval</v>
      </c>
      <c r="AA418" s="100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8">
        <f t="shared" si="162"/>
        <v>44569</v>
      </c>
      <c r="B419" s="15">
        <f t="shared" ca="1" si="171"/>
        <v>1176.7670860000001</v>
      </c>
      <c r="C419" s="14">
        <f t="shared" si="163"/>
        <v>1000</v>
      </c>
      <c r="D419" s="13">
        <f ca="1">IF(A419&lt;$B$1,VLOOKUP(A419,[1]DI!$A$4:$B$15000,2,FALSE),0)</f>
        <v>0</v>
      </c>
      <c r="E419" s="14">
        <f t="shared" ca="1" si="172"/>
        <v>1</v>
      </c>
      <c r="F419" s="14">
        <f ca="1">(TRUNC(PRODUCT($E$12:$E418),16))</f>
        <v>1.0479284889446301</v>
      </c>
      <c r="G419" s="14">
        <f t="shared" si="173"/>
        <v>1</v>
      </c>
      <c r="H419" s="14">
        <f t="shared" ca="1" si="174"/>
        <v>1.0479284900000001</v>
      </c>
      <c r="I419" s="13">
        <f t="shared" si="164"/>
        <v>0.11</v>
      </c>
      <c r="J419" s="29">
        <f t="shared" si="165"/>
        <v>44162</v>
      </c>
      <c r="K419" s="2">
        <f t="shared" si="166"/>
        <v>279</v>
      </c>
      <c r="L419" s="17">
        <f t="shared" si="167"/>
        <v>280</v>
      </c>
      <c r="M419" s="12">
        <f t="shared" si="158"/>
        <v>1.122945981</v>
      </c>
      <c r="N419" s="12">
        <f t="shared" ca="1" si="159"/>
        <v>1.1767670859999999</v>
      </c>
      <c r="O419" s="17">
        <f t="shared" si="168"/>
        <v>0</v>
      </c>
      <c r="P419" s="14">
        <f t="shared" ca="1" si="156"/>
        <v>176.76708600000001</v>
      </c>
      <c r="Q419" s="14">
        <f t="shared" si="157"/>
        <v>0</v>
      </c>
      <c r="R419" s="14">
        <f t="shared" si="175"/>
        <v>0</v>
      </c>
      <c r="S419" s="20">
        <f t="shared" si="160"/>
        <v>0</v>
      </c>
      <c r="T419" s="14">
        <f t="shared" si="161"/>
        <v>0</v>
      </c>
      <c r="U419" s="4" t="str">
        <f t="shared" si="169"/>
        <v>J=</v>
      </c>
      <c r="V419" s="29">
        <f t="shared" si="170"/>
        <v>45345</v>
      </c>
      <c r="W419" s="3"/>
      <c r="X419" s="3"/>
      <c r="Y419" s="109">
        <f>[2]Plan1!$A489</f>
        <v>51225</v>
      </c>
      <c r="Z419" s="109" t="str">
        <f>[2]Plan1!$C489</f>
        <v>Paixão de Cristo</v>
      </c>
      <c r="AA419" s="100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8">
        <f t="shared" si="162"/>
        <v>44570</v>
      </c>
      <c r="B420" s="15">
        <f t="shared" ca="1" si="171"/>
        <v>1176.7670860000001</v>
      </c>
      <c r="C420" s="14">
        <f t="shared" si="163"/>
        <v>1000</v>
      </c>
      <c r="D420" s="13">
        <f ca="1">IF(A420&lt;$B$1,VLOOKUP(A420,[1]DI!$A$4:$B$15000,2,FALSE),0)</f>
        <v>0</v>
      </c>
      <c r="E420" s="14">
        <f t="shared" ca="1" si="172"/>
        <v>1</v>
      </c>
      <c r="F420" s="14">
        <f ca="1">(TRUNC(PRODUCT($E$12:$E419),16))</f>
        <v>1.0479284889446301</v>
      </c>
      <c r="G420" s="14">
        <f t="shared" si="173"/>
        <v>1</v>
      </c>
      <c r="H420" s="14">
        <f t="shared" ca="1" si="174"/>
        <v>1.0479284900000001</v>
      </c>
      <c r="I420" s="13">
        <f t="shared" si="164"/>
        <v>0.11</v>
      </c>
      <c r="J420" s="29">
        <f t="shared" si="165"/>
        <v>44162</v>
      </c>
      <c r="K420" s="2">
        <f t="shared" si="166"/>
        <v>279</v>
      </c>
      <c r="L420" s="17">
        <f t="shared" si="167"/>
        <v>280</v>
      </c>
      <c r="M420" s="12">
        <f t="shared" si="158"/>
        <v>1.122945981</v>
      </c>
      <c r="N420" s="12">
        <f t="shared" ca="1" si="159"/>
        <v>1.1767670859999999</v>
      </c>
      <c r="O420" s="17">
        <f t="shared" si="168"/>
        <v>0</v>
      </c>
      <c r="P420" s="14">
        <f t="shared" ca="1" si="156"/>
        <v>176.76708600000001</v>
      </c>
      <c r="Q420" s="14">
        <f t="shared" si="157"/>
        <v>0</v>
      </c>
      <c r="R420" s="14">
        <f t="shared" si="175"/>
        <v>0</v>
      </c>
      <c r="S420" s="20">
        <f t="shared" si="160"/>
        <v>0</v>
      </c>
      <c r="T420" s="14">
        <f t="shared" si="161"/>
        <v>0</v>
      </c>
      <c r="U420" s="4" t="str">
        <f t="shared" si="169"/>
        <v>J=</v>
      </c>
      <c r="V420" s="29">
        <f t="shared" si="170"/>
        <v>45345</v>
      </c>
      <c r="W420" s="3"/>
      <c r="X420" s="3"/>
      <c r="Y420" s="109">
        <f>[2]Plan1!$A490</f>
        <v>51247</v>
      </c>
      <c r="Z420" s="109" t="str">
        <f>[2]Plan1!$C490</f>
        <v>Tiradentes</v>
      </c>
      <c r="AA420" s="100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8">
        <f t="shared" si="162"/>
        <v>44571</v>
      </c>
      <c r="B421" s="15">
        <f t="shared" ca="1" si="171"/>
        <v>1176.7670860000001</v>
      </c>
      <c r="C421" s="14">
        <f t="shared" si="163"/>
        <v>1000</v>
      </c>
      <c r="D421" s="13">
        <f ca="1">IF(A421&lt;$B$1,VLOOKUP(A421,[1]DI!$A$4:$B$15000,2,FALSE),0)</f>
        <v>9.1499999999999998E-2</v>
      </c>
      <c r="E421" s="14">
        <f t="shared" ca="1" si="172"/>
        <v>1.00034749</v>
      </c>
      <c r="F421" s="14">
        <f ca="1">(TRUNC(PRODUCT($E$12:$E420),16))</f>
        <v>1.0479284889446301</v>
      </c>
      <c r="G421" s="14">
        <f t="shared" si="173"/>
        <v>1</v>
      </c>
      <c r="H421" s="14">
        <f t="shared" ca="1" si="174"/>
        <v>1.0479284900000001</v>
      </c>
      <c r="I421" s="13">
        <f t="shared" si="164"/>
        <v>0.11</v>
      </c>
      <c r="J421" s="29">
        <f t="shared" si="165"/>
        <v>44162</v>
      </c>
      <c r="K421" s="2">
        <f t="shared" si="166"/>
        <v>280</v>
      </c>
      <c r="L421" s="17">
        <f t="shared" si="167"/>
        <v>280</v>
      </c>
      <c r="M421" s="12">
        <f t="shared" si="158"/>
        <v>1.122945981</v>
      </c>
      <c r="N421" s="12">
        <f t="shared" ca="1" si="159"/>
        <v>1.1767670859999999</v>
      </c>
      <c r="O421" s="17">
        <f t="shared" si="168"/>
        <v>0</v>
      </c>
      <c r="P421" s="14">
        <f t="shared" ca="1" si="156"/>
        <v>176.76708600000001</v>
      </c>
      <c r="Q421" s="14">
        <f t="shared" si="157"/>
        <v>0</v>
      </c>
      <c r="R421" s="14">
        <f t="shared" si="175"/>
        <v>0</v>
      </c>
      <c r="S421" s="20">
        <f t="shared" si="160"/>
        <v>0</v>
      </c>
      <c r="T421" s="14">
        <f t="shared" si="161"/>
        <v>0</v>
      </c>
      <c r="U421" s="4" t="str">
        <f t="shared" si="169"/>
        <v>J=</v>
      </c>
      <c r="V421" s="29">
        <f t="shared" si="170"/>
        <v>45345</v>
      </c>
      <c r="W421" s="3"/>
      <c r="X421" s="3"/>
      <c r="Y421" s="109">
        <f>[2]Plan1!$A491</f>
        <v>51257</v>
      </c>
      <c r="Z421" s="109" t="str">
        <f>[2]Plan1!$C491</f>
        <v>Dia do Trabalho</v>
      </c>
      <c r="AA421" s="100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8">
        <f t="shared" si="162"/>
        <v>44572</v>
      </c>
      <c r="B422" s="15">
        <f t="shared" ca="1" si="171"/>
        <v>1177.6635980000001</v>
      </c>
      <c r="C422" s="14">
        <f t="shared" si="163"/>
        <v>1000</v>
      </c>
      <c r="D422" s="13">
        <f ca="1">IF(A422&lt;$B$1,VLOOKUP(A422,[1]DI!$A$4:$B$15000,2,FALSE),0)</f>
        <v>9.1499999999999998E-2</v>
      </c>
      <c r="E422" s="14">
        <f t="shared" ca="1" si="172"/>
        <v>1.00034749</v>
      </c>
      <c r="F422" s="14">
        <f ca="1">(TRUNC(PRODUCT($E$12:$E421),16))</f>
        <v>1.04829263361525</v>
      </c>
      <c r="G422" s="14">
        <f t="shared" si="173"/>
        <v>1</v>
      </c>
      <c r="H422" s="14">
        <f t="shared" ca="1" si="174"/>
        <v>1.0482926299999999</v>
      </c>
      <c r="I422" s="13">
        <f t="shared" si="164"/>
        <v>0.11</v>
      </c>
      <c r="J422" s="29">
        <f t="shared" si="165"/>
        <v>44162</v>
      </c>
      <c r="K422" s="2">
        <f t="shared" si="166"/>
        <v>281</v>
      </c>
      <c r="L422" s="17">
        <f t="shared" si="167"/>
        <v>281</v>
      </c>
      <c r="M422" s="12">
        <f t="shared" si="158"/>
        <v>1.1234111200000001</v>
      </c>
      <c r="N422" s="12">
        <f t="shared" ca="1" si="159"/>
        <v>1.1776635980000001</v>
      </c>
      <c r="O422" s="17">
        <f t="shared" si="168"/>
        <v>0</v>
      </c>
      <c r="P422" s="14">
        <f t="shared" ca="1" si="156"/>
        <v>177.66359800000001</v>
      </c>
      <c r="Q422" s="14">
        <f t="shared" si="157"/>
        <v>0</v>
      </c>
      <c r="R422" s="14">
        <f t="shared" si="175"/>
        <v>0</v>
      </c>
      <c r="S422" s="20">
        <f t="shared" si="160"/>
        <v>0</v>
      </c>
      <c r="T422" s="14">
        <f t="shared" si="161"/>
        <v>0</v>
      </c>
      <c r="U422" s="4" t="str">
        <f t="shared" si="169"/>
        <v>J=</v>
      </c>
      <c r="V422" s="29">
        <f t="shared" si="170"/>
        <v>45345</v>
      </c>
      <c r="W422" s="3"/>
      <c r="X422" s="3"/>
      <c r="Y422" s="109">
        <f>[2]Plan1!$A492</f>
        <v>51287</v>
      </c>
      <c r="Z422" s="109" t="str">
        <f>[2]Plan1!$C492</f>
        <v>Corpus Christi</v>
      </c>
      <c r="AA422" s="100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8">
        <f t="shared" si="162"/>
        <v>44573</v>
      </c>
      <c r="B423" s="15">
        <f t="shared" ca="1" si="171"/>
        <v>1178.5607950000001</v>
      </c>
      <c r="C423" s="14">
        <f t="shared" si="163"/>
        <v>1000</v>
      </c>
      <c r="D423" s="13">
        <f ca="1">IF(A423&lt;$B$1,VLOOKUP(A423,[1]DI!$A$4:$B$15000,2,FALSE),0)</f>
        <v>9.1499999999999998E-2</v>
      </c>
      <c r="E423" s="14">
        <f t="shared" ca="1" si="172"/>
        <v>1.00034749</v>
      </c>
      <c r="F423" s="14">
        <f ca="1">(TRUNC(PRODUCT($E$12:$E422),16))</f>
        <v>1.0486569048225101</v>
      </c>
      <c r="G423" s="14">
        <f t="shared" si="173"/>
        <v>1</v>
      </c>
      <c r="H423" s="14">
        <f t="shared" ca="1" si="174"/>
        <v>1.0486568999999999</v>
      </c>
      <c r="I423" s="13">
        <f t="shared" si="164"/>
        <v>0.11</v>
      </c>
      <c r="J423" s="29">
        <f t="shared" si="165"/>
        <v>44162</v>
      </c>
      <c r="K423" s="2">
        <f t="shared" si="166"/>
        <v>282</v>
      </c>
      <c r="L423" s="17">
        <f t="shared" si="167"/>
        <v>282</v>
      </c>
      <c r="M423" s="12">
        <f t="shared" si="158"/>
        <v>1.1238764510000001</v>
      </c>
      <c r="N423" s="12">
        <f t="shared" ca="1" si="159"/>
        <v>1.1785607950000001</v>
      </c>
      <c r="O423" s="17">
        <f t="shared" si="168"/>
        <v>0</v>
      </c>
      <c r="P423" s="14">
        <f t="shared" ca="1" si="156"/>
        <v>178.56079500000001</v>
      </c>
      <c r="Q423" s="14">
        <f t="shared" si="157"/>
        <v>0</v>
      </c>
      <c r="R423" s="14">
        <f t="shared" si="175"/>
        <v>0</v>
      </c>
      <c r="S423" s="20">
        <f t="shared" si="160"/>
        <v>0</v>
      </c>
      <c r="T423" s="14">
        <f t="shared" si="161"/>
        <v>0</v>
      </c>
      <c r="U423" s="4" t="str">
        <f t="shared" si="169"/>
        <v>J=</v>
      </c>
      <c r="V423" s="29">
        <f t="shared" si="170"/>
        <v>45345</v>
      </c>
      <c r="W423" s="3"/>
      <c r="X423" s="3"/>
      <c r="Y423" s="109">
        <f>[2]Plan1!$A493</f>
        <v>51386</v>
      </c>
      <c r="Z423" s="109" t="str">
        <f>[2]Plan1!$C493</f>
        <v>Independência do Brasil</v>
      </c>
      <c r="AA423" s="100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8">
        <f t="shared" si="162"/>
        <v>44574</v>
      </c>
      <c r="B424" s="15">
        <f t="shared" ca="1" si="171"/>
        <v>1179.45868</v>
      </c>
      <c r="C424" s="14">
        <f t="shared" si="163"/>
        <v>1000</v>
      </c>
      <c r="D424" s="13">
        <f ca="1">IF(A424&lt;$B$1,VLOOKUP(A424,[1]DI!$A$4:$B$15000,2,FALSE),0)</f>
        <v>9.1499999999999998E-2</v>
      </c>
      <c r="E424" s="14">
        <f t="shared" ca="1" si="172"/>
        <v>1.00034749</v>
      </c>
      <c r="F424" s="14">
        <f ca="1">(TRUNC(PRODUCT($E$12:$E423),16))</f>
        <v>1.0490213026103601</v>
      </c>
      <c r="G424" s="14">
        <f t="shared" si="173"/>
        <v>1</v>
      </c>
      <c r="H424" s="14">
        <f t="shared" ca="1" si="174"/>
        <v>1.0490212999999999</v>
      </c>
      <c r="I424" s="13">
        <f t="shared" si="164"/>
        <v>0.11</v>
      </c>
      <c r="J424" s="29">
        <f t="shared" si="165"/>
        <v>44162</v>
      </c>
      <c r="K424" s="2">
        <f t="shared" si="166"/>
        <v>283</v>
      </c>
      <c r="L424" s="17">
        <f t="shared" si="167"/>
        <v>283</v>
      </c>
      <c r="M424" s="12">
        <f t="shared" si="158"/>
        <v>1.1243419750000001</v>
      </c>
      <c r="N424" s="12">
        <f t="shared" ca="1" si="159"/>
        <v>1.17945868</v>
      </c>
      <c r="O424" s="17">
        <f t="shared" si="168"/>
        <v>0</v>
      </c>
      <c r="P424" s="14">
        <f t="shared" ca="1" si="156"/>
        <v>179.45867999999999</v>
      </c>
      <c r="Q424" s="14">
        <f t="shared" si="157"/>
        <v>0</v>
      </c>
      <c r="R424" s="14">
        <f t="shared" si="175"/>
        <v>0</v>
      </c>
      <c r="S424" s="20">
        <f t="shared" si="160"/>
        <v>0</v>
      </c>
      <c r="T424" s="14">
        <f t="shared" si="161"/>
        <v>0</v>
      </c>
      <c r="U424" s="4" t="str">
        <f t="shared" si="169"/>
        <v>J=</v>
      </c>
      <c r="V424" s="29">
        <f t="shared" si="170"/>
        <v>45345</v>
      </c>
      <c r="W424" s="3"/>
      <c r="X424" s="3"/>
      <c r="Y424" s="109">
        <f>[2]Plan1!$A494</f>
        <v>51421</v>
      </c>
      <c r="Z424" s="109" t="str">
        <f>[2]Plan1!$C494</f>
        <v>Nossa Sr.a Aparecida - Padroeira do Brasil</v>
      </c>
      <c r="AA424" s="100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8">
        <f t="shared" si="162"/>
        <v>44575</v>
      </c>
      <c r="B425" s="15">
        <f t="shared" ca="1" si="171"/>
        <v>1180.3572529999999</v>
      </c>
      <c r="C425" s="14">
        <f t="shared" si="163"/>
        <v>1000</v>
      </c>
      <c r="D425" s="13">
        <f ca="1">IF(A425&lt;$B$1,VLOOKUP(A425,[1]DI!$A$4:$B$15000,2,FALSE),0)</f>
        <v>9.1499999999999998E-2</v>
      </c>
      <c r="E425" s="14">
        <f t="shared" ca="1" si="172"/>
        <v>1.00034749</v>
      </c>
      <c r="F425" s="14">
        <f ca="1">(TRUNC(PRODUCT($E$12:$E424),16))</f>
        <v>1.04938582702281</v>
      </c>
      <c r="G425" s="14">
        <f t="shared" si="173"/>
        <v>1</v>
      </c>
      <c r="H425" s="14">
        <f t="shared" ca="1" si="174"/>
        <v>1.0493858300000001</v>
      </c>
      <c r="I425" s="13">
        <f t="shared" si="164"/>
        <v>0.11</v>
      </c>
      <c r="J425" s="29">
        <f t="shared" si="165"/>
        <v>44162</v>
      </c>
      <c r="K425" s="2">
        <f t="shared" si="166"/>
        <v>284</v>
      </c>
      <c r="L425" s="17">
        <f t="shared" si="167"/>
        <v>284</v>
      </c>
      <c r="M425" s="12">
        <f t="shared" si="158"/>
        <v>1.1248076920000001</v>
      </c>
      <c r="N425" s="12">
        <f t="shared" ca="1" si="159"/>
        <v>1.1803572529999999</v>
      </c>
      <c r="O425" s="17">
        <f t="shared" si="168"/>
        <v>0</v>
      </c>
      <c r="P425" s="14">
        <f t="shared" ca="1" si="156"/>
        <v>180.35725299999999</v>
      </c>
      <c r="Q425" s="14">
        <f t="shared" si="157"/>
        <v>0</v>
      </c>
      <c r="R425" s="14">
        <f t="shared" si="175"/>
        <v>0</v>
      </c>
      <c r="S425" s="20">
        <f t="shared" si="160"/>
        <v>0</v>
      </c>
      <c r="T425" s="14">
        <f t="shared" si="161"/>
        <v>0</v>
      </c>
      <c r="U425" s="4" t="str">
        <f t="shared" si="169"/>
        <v>J=</v>
      </c>
      <c r="V425" s="29">
        <f t="shared" si="170"/>
        <v>45345</v>
      </c>
      <c r="W425" s="3"/>
      <c r="X425" s="3"/>
      <c r="Y425" s="109">
        <f>[2]Plan1!$A495</f>
        <v>51442</v>
      </c>
      <c r="Z425" s="109" t="str">
        <f>[2]Plan1!$C495</f>
        <v>Finados</v>
      </c>
      <c r="AA425" s="100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8">
        <f t="shared" si="162"/>
        <v>44576</v>
      </c>
      <c r="B426" s="15">
        <f t="shared" ca="1" si="171"/>
        <v>1181.2565039999999</v>
      </c>
      <c r="C426" s="14">
        <f t="shared" si="163"/>
        <v>1000</v>
      </c>
      <c r="D426" s="13">
        <f ca="1">IF(A426&lt;$B$1,VLOOKUP(A426,[1]DI!$A$4:$B$15000,2,FALSE),0)</f>
        <v>0</v>
      </c>
      <c r="E426" s="14">
        <f t="shared" ca="1" si="172"/>
        <v>1</v>
      </c>
      <c r="F426" s="14">
        <f ca="1">(TRUNC(PRODUCT($E$12:$E425),16))</f>
        <v>1.04975047810384</v>
      </c>
      <c r="G426" s="14">
        <f t="shared" si="173"/>
        <v>1</v>
      </c>
      <c r="H426" s="14">
        <f t="shared" ca="1" si="174"/>
        <v>1.0497504799999999</v>
      </c>
      <c r="I426" s="13">
        <f t="shared" si="164"/>
        <v>0.11</v>
      </c>
      <c r="J426" s="29">
        <f t="shared" si="165"/>
        <v>44162</v>
      </c>
      <c r="K426" s="2">
        <f t="shared" si="166"/>
        <v>284</v>
      </c>
      <c r="L426" s="17">
        <f t="shared" si="167"/>
        <v>285</v>
      </c>
      <c r="M426" s="12">
        <f t="shared" si="158"/>
        <v>1.125273602</v>
      </c>
      <c r="N426" s="12">
        <f t="shared" ca="1" si="159"/>
        <v>1.181256504</v>
      </c>
      <c r="O426" s="17">
        <f t="shared" si="168"/>
        <v>0</v>
      </c>
      <c r="P426" s="14">
        <f t="shared" ca="1" si="156"/>
        <v>181.25650400000001</v>
      </c>
      <c r="Q426" s="14">
        <f t="shared" si="157"/>
        <v>0</v>
      </c>
      <c r="R426" s="14">
        <f t="shared" si="175"/>
        <v>0</v>
      </c>
      <c r="S426" s="20">
        <f t="shared" si="160"/>
        <v>0</v>
      </c>
      <c r="T426" s="14">
        <f t="shared" si="161"/>
        <v>0</v>
      </c>
      <c r="U426" s="4" t="str">
        <f t="shared" si="169"/>
        <v>J=</v>
      </c>
      <c r="V426" s="29">
        <f t="shared" si="170"/>
        <v>45345</v>
      </c>
      <c r="W426" s="3"/>
      <c r="X426" s="3"/>
      <c r="Y426" s="109">
        <f>[2]Plan1!$A496</f>
        <v>51455</v>
      </c>
      <c r="Z426" s="109" t="str">
        <f>[2]Plan1!$C496</f>
        <v>Proclamação da República</v>
      </c>
      <c r="AA426" s="100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8">
        <f t="shared" si="162"/>
        <v>44577</v>
      </c>
      <c r="B427" s="15">
        <f t="shared" ca="1" si="171"/>
        <v>1181.2565039999999</v>
      </c>
      <c r="C427" s="14">
        <f t="shared" si="163"/>
        <v>1000</v>
      </c>
      <c r="D427" s="13">
        <f ca="1">IF(A427&lt;$B$1,VLOOKUP(A427,[1]DI!$A$4:$B$15000,2,FALSE),0)</f>
        <v>0</v>
      </c>
      <c r="E427" s="14">
        <f t="shared" ca="1" si="172"/>
        <v>1</v>
      </c>
      <c r="F427" s="14">
        <f ca="1">(TRUNC(PRODUCT($E$12:$E426),16))</f>
        <v>1.04975047810384</v>
      </c>
      <c r="G427" s="14">
        <f t="shared" si="173"/>
        <v>1</v>
      </c>
      <c r="H427" s="14">
        <f t="shared" ca="1" si="174"/>
        <v>1.0497504799999999</v>
      </c>
      <c r="I427" s="13">
        <f t="shared" si="164"/>
        <v>0.11</v>
      </c>
      <c r="J427" s="29">
        <f t="shared" si="165"/>
        <v>44162</v>
      </c>
      <c r="K427" s="2">
        <f t="shared" si="166"/>
        <v>284</v>
      </c>
      <c r="L427" s="17">
        <f t="shared" si="167"/>
        <v>285</v>
      </c>
      <c r="M427" s="12">
        <f t="shared" si="158"/>
        <v>1.125273602</v>
      </c>
      <c r="N427" s="12">
        <f t="shared" ca="1" si="159"/>
        <v>1.181256504</v>
      </c>
      <c r="O427" s="17">
        <f t="shared" si="168"/>
        <v>0</v>
      </c>
      <c r="P427" s="14">
        <f t="shared" ca="1" si="156"/>
        <v>181.25650400000001</v>
      </c>
      <c r="Q427" s="14">
        <f t="shared" si="157"/>
        <v>0</v>
      </c>
      <c r="R427" s="14">
        <f t="shared" si="175"/>
        <v>0</v>
      </c>
      <c r="S427" s="20">
        <f t="shared" si="160"/>
        <v>0</v>
      </c>
      <c r="T427" s="14">
        <f t="shared" si="161"/>
        <v>0</v>
      </c>
      <c r="U427" s="4" t="str">
        <f t="shared" si="169"/>
        <v>J=</v>
      </c>
      <c r="V427" s="29">
        <f t="shared" si="170"/>
        <v>45345</v>
      </c>
      <c r="W427" s="3"/>
      <c r="X427" s="3"/>
      <c r="Y427" s="109">
        <f>[2]Plan1!$A497</f>
        <v>51460</v>
      </c>
      <c r="Z427" s="109" t="str">
        <f>[2]Plan1!$C497</f>
        <v>Dia Nacional de Zumbi e da Consciência Negra</v>
      </c>
      <c r="AA427" s="100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8">
        <f t="shared" si="162"/>
        <v>44578</v>
      </c>
      <c r="B428" s="15">
        <f t="shared" ca="1" si="171"/>
        <v>1181.2565039999999</v>
      </c>
      <c r="C428" s="14">
        <f t="shared" si="163"/>
        <v>1000</v>
      </c>
      <c r="D428" s="13">
        <f ca="1">IF(A428&lt;$B$1,VLOOKUP(A428,[1]DI!$A$4:$B$15000,2,FALSE),0)</f>
        <v>9.1499999999999998E-2</v>
      </c>
      <c r="E428" s="14">
        <f t="shared" ca="1" si="172"/>
        <v>1.00034749</v>
      </c>
      <c r="F428" s="14">
        <f ca="1">(TRUNC(PRODUCT($E$12:$E427),16))</f>
        <v>1.04975047810384</v>
      </c>
      <c r="G428" s="14">
        <f t="shared" si="173"/>
        <v>1</v>
      </c>
      <c r="H428" s="14">
        <f t="shared" ca="1" si="174"/>
        <v>1.0497504799999999</v>
      </c>
      <c r="I428" s="13">
        <f t="shared" si="164"/>
        <v>0.11</v>
      </c>
      <c r="J428" s="29">
        <f t="shared" si="165"/>
        <v>44162</v>
      </c>
      <c r="K428" s="2">
        <f t="shared" si="166"/>
        <v>285</v>
      </c>
      <c r="L428" s="17">
        <f t="shared" si="167"/>
        <v>285</v>
      </c>
      <c r="M428" s="12">
        <f t="shared" si="158"/>
        <v>1.125273602</v>
      </c>
      <c r="N428" s="12">
        <f t="shared" ca="1" si="159"/>
        <v>1.181256504</v>
      </c>
      <c r="O428" s="17">
        <f t="shared" si="168"/>
        <v>0</v>
      </c>
      <c r="P428" s="14">
        <f t="shared" ca="1" si="156"/>
        <v>181.25650400000001</v>
      </c>
      <c r="Q428" s="14">
        <f t="shared" si="157"/>
        <v>0</v>
      </c>
      <c r="R428" s="14">
        <f t="shared" si="175"/>
        <v>0</v>
      </c>
      <c r="S428" s="20">
        <f t="shared" si="160"/>
        <v>0</v>
      </c>
      <c r="T428" s="14">
        <f t="shared" si="161"/>
        <v>0</v>
      </c>
      <c r="U428" s="4" t="str">
        <f t="shared" si="169"/>
        <v>J=</v>
      </c>
      <c r="V428" s="29">
        <f t="shared" si="170"/>
        <v>45345</v>
      </c>
      <c r="W428" s="3"/>
      <c r="X428" s="3"/>
      <c r="Y428" s="109">
        <f>[2]Plan1!$A498</f>
        <v>51495</v>
      </c>
      <c r="Z428" s="109" t="str">
        <f>[2]Plan1!$C498</f>
        <v>Natal</v>
      </c>
      <c r="AA428" s="100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8">
        <f t="shared" si="162"/>
        <v>44579</v>
      </c>
      <c r="B429" s="15">
        <f t="shared" ca="1" si="171"/>
        <v>1182.1564430000001</v>
      </c>
      <c r="C429" s="14">
        <f t="shared" si="163"/>
        <v>1000</v>
      </c>
      <c r="D429" s="13">
        <f ca="1">IF(A429&lt;$B$1,VLOOKUP(A429,[1]DI!$A$4:$B$15000,2,FALSE),0)</f>
        <v>9.1499999999999998E-2</v>
      </c>
      <c r="E429" s="14">
        <f t="shared" ca="1" si="172"/>
        <v>1.00034749</v>
      </c>
      <c r="F429" s="14">
        <f ca="1">(TRUNC(PRODUCT($E$12:$E428),16))</f>
        <v>1.05011525589748</v>
      </c>
      <c r="G429" s="14">
        <f t="shared" si="173"/>
        <v>1</v>
      </c>
      <c r="H429" s="14">
        <f t="shared" ca="1" si="174"/>
        <v>1.0501152600000001</v>
      </c>
      <c r="I429" s="13">
        <f t="shared" si="164"/>
        <v>0.11</v>
      </c>
      <c r="J429" s="29">
        <f t="shared" si="165"/>
        <v>44162</v>
      </c>
      <c r="K429" s="2">
        <f t="shared" si="166"/>
        <v>286</v>
      </c>
      <c r="L429" s="17">
        <f t="shared" si="167"/>
        <v>286</v>
      </c>
      <c r="M429" s="12">
        <f t="shared" si="158"/>
        <v>1.125739705</v>
      </c>
      <c r="N429" s="12">
        <f t="shared" ca="1" si="159"/>
        <v>1.182156443</v>
      </c>
      <c r="O429" s="17">
        <f t="shared" si="168"/>
        <v>0</v>
      </c>
      <c r="P429" s="14">
        <f t="shared" ca="1" si="156"/>
        <v>182.156443</v>
      </c>
      <c r="Q429" s="14">
        <f t="shared" si="157"/>
        <v>0</v>
      </c>
      <c r="R429" s="14">
        <f t="shared" si="175"/>
        <v>0</v>
      </c>
      <c r="S429" s="20">
        <f t="shared" si="160"/>
        <v>0</v>
      </c>
      <c r="T429" s="14">
        <f t="shared" si="161"/>
        <v>0</v>
      </c>
      <c r="U429" s="4" t="str">
        <f t="shared" si="169"/>
        <v>J=</v>
      </c>
      <c r="V429" s="29">
        <f t="shared" si="170"/>
        <v>45345</v>
      </c>
      <c r="W429" s="3"/>
      <c r="X429" s="3"/>
      <c r="Y429" s="109">
        <f>[2]Plan1!$A499</f>
        <v>51502</v>
      </c>
      <c r="Z429" s="109" t="str">
        <f>[2]Plan1!$C499</f>
        <v>Confraternização Universal</v>
      </c>
      <c r="AA429" s="100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8">
        <f t="shared" si="162"/>
        <v>44580</v>
      </c>
      <c r="B430" s="15">
        <f t="shared" ca="1" si="171"/>
        <v>1183.057059</v>
      </c>
      <c r="C430" s="14">
        <f t="shared" si="163"/>
        <v>1000</v>
      </c>
      <c r="D430" s="13">
        <f ca="1">IF(A430&lt;$B$1,VLOOKUP(A430,[1]DI!$A$4:$B$15000,2,FALSE),0)</f>
        <v>9.1499999999999998E-2</v>
      </c>
      <c r="E430" s="14">
        <f t="shared" ca="1" si="172"/>
        <v>1.00034749</v>
      </c>
      <c r="F430" s="14">
        <f ca="1">(TRUNC(PRODUCT($E$12:$E429),16))</f>
        <v>1.0504801604477501</v>
      </c>
      <c r="G430" s="14">
        <f t="shared" si="173"/>
        <v>1</v>
      </c>
      <c r="H430" s="14">
        <f t="shared" ca="1" si="174"/>
        <v>1.05048016</v>
      </c>
      <c r="I430" s="13">
        <f t="shared" si="164"/>
        <v>0.11</v>
      </c>
      <c r="J430" s="29">
        <f t="shared" si="165"/>
        <v>44162</v>
      </c>
      <c r="K430" s="2">
        <f t="shared" si="166"/>
        <v>287</v>
      </c>
      <c r="L430" s="17">
        <f t="shared" si="167"/>
        <v>287</v>
      </c>
      <c r="M430" s="12">
        <f t="shared" si="158"/>
        <v>1.126206</v>
      </c>
      <c r="N430" s="12">
        <f t="shared" ca="1" si="159"/>
        <v>1.183057059</v>
      </c>
      <c r="O430" s="17">
        <f t="shared" si="168"/>
        <v>0</v>
      </c>
      <c r="P430" s="14">
        <f t="shared" ca="1" si="156"/>
        <v>183.05705900000001</v>
      </c>
      <c r="Q430" s="14">
        <f t="shared" si="157"/>
        <v>0</v>
      </c>
      <c r="R430" s="14">
        <f t="shared" si="175"/>
        <v>0</v>
      </c>
      <c r="S430" s="20">
        <f t="shared" si="160"/>
        <v>0</v>
      </c>
      <c r="T430" s="14">
        <f t="shared" si="161"/>
        <v>0</v>
      </c>
      <c r="U430" s="4" t="str">
        <f t="shared" si="169"/>
        <v>J=</v>
      </c>
      <c r="V430" s="29">
        <f t="shared" si="170"/>
        <v>45345</v>
      </c>
      <c r="W430" s="3"/>
      <c r="X430" s="3"/>
      <c r="Y430" s="109">
        <f>[2]Plan1!$A500</f>
        <v>51564</v>
      </c>
      <c r="Z430" s="109" t="str">
        <f>[2]Plan1!$C500</f>
        <v>Carnaval</v>
      </c>
      <c r="AA430" s="100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8">
        <f t="shared" si="162"/>
        <v>44581</v>
      </c>
      <c r="B431" s="15">
        <f t="shared" ca="1" si="171"/>
        <v>1183.9583660000001</v>
      </c>
      <c r="C431" s="14">
        <f t="shared" si="163"/>
        <v>1000</v>
      </c>
      <c r="D431" s="13">
        <f ca="1">IF(A431&lt;$B$1,VLOOKUP(A431,[1]DI!$A$4:$B$15000,2,FALSE),0)</f>
        <v>9.1499999999999998E-2</v>
      </c>
      <c r="E431" s="14">
        <f t="shared" ca="1" si="172"/>
        <v>1.00034749</v>
      </c>
      <c r="F431" s="14">
        <f ca="1">(TRUNC(PRODUCT($E$12:$E430),16))</f>
        <v>1.0508451917987001</v>
      </c>
      <c r="G431" s="14">
        <f t="shared" si="173"/>
        <v>1</v>
      </c>
      <c r="H431" s="14">
        <f t="shared" ca="1" si="174"/>
        <v>1.05084519</v>
      </c>
      <c r="I431" s="13">
        <f t="shared" si="164"/>
        <v>0.11</v>
      </c>
      <c r="J431" s="29">
        <f t="shared" si="165"/>
        <v>44162</v>
      </c>
      <c r="K431" s="2">
        <f t="shared" si="166"/>
        <v>288</v>
      </c>
      <c r="L431" s="17">
        <f t="shared" si="167"/>
        <v>288</v>
      </c>
      <c r="M431" s="12">
        <f t="shared" si="158"/>
        <v>1.1266724889999999</v>
      </c>
      <c r="N431" s="12">
        <f t="shared" ca="1" si="159"/>
        <v>1.1839583659999999</v>
      </c>
      <c r="O431" s="17">
        <f t="shared" si="168"/>
        <v>0</v>
      </c>
      <c r="P431" s="14">
        <f t="shared" ca="1" si="156"/>
        <v>183.95836600000001</v>
      </c>
      <c r="Q431" s="14">
        <f t="shared" si="157"/>
        <v>0</v>
      </c>
      <c r="R431" s="14">
        <f t="shared" si="175"/>
        <v>0</v>
      </c>
      <c r="S431" s="20">
        <f t="shared" si="160"/>
        <v>0</v>
      </c>
      <c r="T431" s="14">
        <f t="shared" si="161"/>
        <v>0</v>
      </c>
      <c r="U431" s="4" t="str">
        <f t="shared" si="169"/>
        <v>J=</v>
      </c>
      <c r="V431" s="29">
        <f t="shared" si="170"/>
        <v>45345</v>
      </c>
      <c r="W431" s="3"/>
      <c r="X431" s="3"/>
      <c r="Y431" s="109">
        <f>[2]Plan1!$A501</f>
        <v>51565</v>
      </c>
      <c r="Z431" s="109" t="str">
        <f>[2]Plan1!$C501</f>
        <v>Carnaval</v>
      </c>
      <c r="AA431" s="100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8">
        <f t="shared" si="162"/>
        <v>44582</v>
      </c>
      <c r="B432" s="15">
        <f t="shared" ca="1" si="171"/>
        <v>1184.860363</v>
      </c>
      <c r="C432" s="14">
        <f t="shared" si="163"/>
        <v>1000</v>
      </c>
      <c r="D432" s="13">
        <f ca="1">IF(A432&lt;$B$1,VLOOKUP(A432,[1]DI!$A$4:$B$15000,2,FALSE),0)</f>
        <v>9.1499999999999998E-2</v>
      </c>
      <c r="E432" s="14">
        <f t="shared" ca="1" si="172"/>
        <v>1.00034749</v>
      </c>
      <c r="F432" s="14">
        <f ca="1">(TRUNC(PRODUCT($E$12:$E431),16))</f>
        <v>1.0512103499944001</v>
      </c>
      <c r="G432" s="14">
        <f t="shared" si="173"/>
        <v>1</v>
      </c>
      <c r="H432" s="14">
        <f t="shared" ca="1" si="174"/>
        <v>1.0512103500000001</v>
      </c>
      <c r="I432" s="13">
        <f t="shared" si="164"/>
        <v>0.11</v>
      </c>
      <c r="J432" s="29">
        <f t="shared" si="165"/>
        <v>44162</v>
      </c>
      <c r="K432" s="2">
        <f t="shared" si="166"/>
        <v>289</v>
      </c>
      <c r="L432" s="17">
        <f t="shared" si="167"/>
        <v>289</v>
      </c>
      <c r="M432" s="12">
        <f t="shared" si="158"/>
        <v>1.1271391719999999</v>
      </c>
      <c r="N432" s="12">
        <f t="shared" ca="1" si="159"/>
        <v>1.1848603630000001</v>
      </c>
      <c r="O432" s="17">
        <f t="shared" si="168"/>
        <v>0</v>
      </c>
      <c r="P432" s="14">
        <f t="shared" ca="1" si="156"/>
        <v>184.86036300000001</v>
      </c>
      <c r="Q432" s="14">
        <f t="shared" si="157"/>
        <v>0</v>
      </c>
      <c r="R432" s="14">
        <f t="shared" si="175"/>
        <v>0</v>
      </c>
      <c r="S432" s="20">
        <f t="shared" si="160"/>
        <v>0</v>
      </c>
      <c r="T432" s="14">
        <f t="shared" si="161"/>
        <v>0</v>
      </c>
      <c r="U432" s="4" t="str">
        <f t="shared" si="169"/>
        <v>J=</v>
      </c>
      <c r="V432" s="29">
        <f t="shared" si="170"/>
        <v>45345</v>
      </c>
      <c r="W432" s="3"/>
      <c r="X432" s="3"/>
      <c r="Y432" s="109">
        <f>[2]Plan1!$A502</f>
        <v>51610</v>
      </c>
      <c r="Z432" s="109" t="str">
        <f>[2]Plan1!$C502</f>
        <v>Paixão de Cristo</v>
      </c>
      <c r="AA432" s="100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8">
        <f t="shared" si="162"/>
        <v>44583</v>
      </c>
      <c r="B433" s="15">
        <f t="shared" ca="1" si="171"/>
        <v>1185.7630509999999</v>
      </c>
      <c r="C433" s="14">
        <f t="shared" si="163"/>
        <v>1000</v>
      </c>
      <c r="D433" s="13">
        <f ca="1">IF(A433&lt;$B$1,VLOOKUP(A433,[1]DI!$A$4:$B$15000,2,FALSE),0)</f>
        <v>0</v>
      </c>
      <c r="E433" s="14">
        <f t="shared" ca="1" si="172"/>
        <v>1</v>
      </c>
      <c r="F433" s="14">
        <f ca="1">(TRUNC(PRODUCT($E$12:$E432),16))</f>
        <v>1.05157563507892</v>
      </c>
      <c r="G433" s="14">
        <f t="shared" si="173"/>
        <v>1</v>
      </c>
      <c r="H433" s="14">
        <f t="shared" ca="1" si="174"/>
        <v>1.05157564</v>
      </c>
      <c r="I433" s="13">
        <f t="shared" si="164"/>
        <v>0.11</v>
      </c>
      <c r="J433" s="29">
        <f t="shared" si="165"/>
        <v>44162</v>
      </c>
      <c r="K433" s="2">
        <f t="shared" si="166"/>
        <v>289</v>
      </c>
      <c r="L433" s="17">
        <f t="shared" si="167"/>
        <v>290</v>
      </c>
      <c r="M433" s="12">
        <f t="shared" si="158"/>
        <v>1.127606047</v>
      </c>
      <c r="N433" s="12">
        <f t="shared" ca="1" si="159"/>
        <v>1.1857630509999999</v>
      </c>
      <c r="O433" s="17">
        <f t="shared" si="168"/>
        <v>0</v>
      </c>
      <c r="P433" s="14">
        <f t="shared" ca="1" si="156"/>
        <v>185.76305099999999</v>
      </c>
      <c r="Q433" s="14">
        <f t="shared" si="157"/>
        <v>0</v>
      </c>
      <c r="R433" s="14">
        <f t="shared" si="175"/>
        <v>0</v>
      </c>
      <c r="S433" s="20">
        <f t="shared" si="160"/>
        <v>0</v>
      </c>
      <c r="T433" s="14">
        <f t="shared" si="161"/>
        <v>0</v>
      </c>
      <c r="U433" s="4" t="str">
        <f t="shared" si="169"/>
        <v>J=</v>
      </c>
      <c r="V433" s="29">
        <f t="shared" si="170"/>
        <v>45345</v>
      </c>
      <c r="W433" s="3"/>
      <c r="X433" s="3"/>
      <c r="Y433" s="109">
        <f>[2]Plan1!$A503</f>
        <v>51612</v>
      </c>
      <c r="Z433" s="109" t="str">
        <f>[2]Plan1!$C503</f>
        <v>Tiradentes</v>
      </c>
      <c r="AA433" s="100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8">
        <f t="shared" si="162"/>
        <v>44584</v>
      </c>
      <c r="B434" s="15">
        <f t="shared" ca="1" si="171"/>
        <v>1185.7630509999999</v>
      </c>
      <c r="C434" s="14">
        <f t="shared" si="163"/>
        <v>1000</v>
      </c>
      <c r="D434" s="13">
        <f ca="1">IF(A434&lt;$B$1,VLOOKUP(A434,[1]DI!$A$4:$B$15000,2,FALSE),0)</f>
        <v>0</v>
      </c>
      <c r="E434" s="14">
        <f t="shared" ca="1" si="172"/>
        <v>1</v>
      </c>
      <c r="F434" s="14">
        <f ca="1">(TRUNC(PRODUCT($E$12:$E433),16))</f>
        <v>1.05157563507892</v>
      </c>
      <c r="G434" s="14">
        <f t="shared" si="173"/>
        <v>1</v>
      </c>
      <c r="H434" s="14">
        <f t="shared" ca="1" si="174"/>
        <v>1.05157564</v>
      </c>
      <c r="I434" s="13">
        <f t="shared" si="164"/>
        <v>0.11</v>
      </c>
      <c r="J434" s="29">
        <f t="shared" si="165"/>
        <v>44162</v>
      </c>
      <c r="K434" s="2">
        <f t="shared" si="166"/>
        <v>289</v>
      </c>
      <c r="L434" s="17">
        <f t="shared" si="167"/>
        <v>290</v>
      </c>
      <c r="M434" s="12">
        <f t="shared" si="158"/>
        <v>1.127606047</v>
      </c>
      <c r="N434" s="12">
        <f t="shared" ca="1" si="159"/>
        <v>1.1857630509999999</v>
      </c>
      <c r="O434" s="17">
        <f t="shared" si="168"/>
        <v>0</v>
      </c>
      <c r="P434" s="14">
        <f t="shared" ref="P434:P497" ca="1" si="176">TRUNC(((N434-1)*C434),8)+TRUNC(R433*N434,8)</f>
        <v>185.76305099999999</v>
      </c>
      <c r="Q434" s="14">
        <f t="shared" ref="Q434:Q497" si="177">Q433</f>
        <v>0</v>
      </c>
      <c r="R434" s="14">
        <f t="shared" si="175"/>
        <v>0</v>
      </c>
      <c r="S434" s="20">
        <f t="shared" si="160"/>
        <v>0</v>
      </c>
      <c r="T434" s="14">
        <f t="shared" si="161"/>
        <v>0</v>
      </c>
      <c r="U434" s="4" t="str">
        <f t="shared" si="169"/>
        <v>J=</v>
      </c>
      <c r="V434" s="29">
        <f t="shared" si="170"/>
        <v>45345</v>
      </c>
      <c r="W434" s="3"/>
      <c r="X434" s="3"/>
      <c r="Y434" s="109">
        <f>[2]Plan1!$A504</f>
        <v>51622</v>
      </c>
      <c r="Z434" s="109" t="str">
        <f>[2]Plan1!$C504</f>
        <v>Dia do Trabalho</v>
      </c>
      <c r="AA434" s="100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8">
        <f t="shared" si="162"/>
        <v>44585</v>
      </c>
      <c r="B435" s="15">
        <f t="shared" ca="1" si="171"/>
        <v>1185.7630509999999</v>
      </c>
      <c r="C435" s="14">
        <f t="shared" si="163"/>
        <v>1000</v>
      </c>
      <c r="D435" s="13">
        <f ca="1">IF(A435&lt;$B$1,VLOOKUP(A435,[1]DI!$A$4:$B$15000,2,FALSE),0)</f>
        <v>9.1499999999999998E-2</v>
      </c>
      <c r="E435" s="14">
        <f t="shared" ca="1" si="172"/>
        <v>1.00034749</v>
      </c>
      <c r="F435" s="14">
        <f ca="1">(TRUNC(PRODUCT($E$12:$E434),16))</f>
        <v>1.05157563507892</v>
      </c>
      <c r="G435" s="14">
        <f t="shared" si="173"/>
        <v>1</v>
      </c>
      <c r="H435" s="14">
        <f t="shared" ca="1" si="174"/>
        <v>1.05157564</v>
      </c>
      <c r="I435" s="13">
        <f t="shared" si="164"/>
        <v>0.11</v>
      </c>
      <c r="J435" s="29">
        <f t="shared" si="165"/>
        <v>44162</v>
      </c>
      <c r="K435" s="2">
        <f t="shared" si="166"/>
        <v>290</v>
      </c>
      <c r="L435" s="17">
        <f t="shared" si="167"/>
        <v>290</v>
      </c>
      <c r="M435" s="12">
        <f t="shared" si="158"/>
        <v>1.127606047</v>
      </c>
      <c r="N435" s="12">
        <f t="shared" ca="1" si="159"/>
        <v>1.1857630509999999</v>
      </c>
      <c r="O435" s="17">
        <f t="shared" si="168"/>
        <v>0</v>
      </c>
      <c r="P435" s="14">
        <f t="shared" ca="1" si="176"/>
        <v>185.76305099999999</v>
      </c>
      <c r="Q435" s="14">
        <f t="shared" si="177"/>
        <v>0</v>
      </c>
      <c r="R435" s="14">
        <f t="shared" si="175"/>
        <v>0</v>
      </c>
      <c r="S435" s="20">
        <f t="shared" si="160"/>
        <v>0</v>
      </c>
      <c r="T435" s="14">
        <f t="shared" si="161"/>
        <v>0</v>
      </c>
      <c r="U435" s="4" t="str">
        <f t="shared" si="169"/>
        <v>J=</v>
      </c>
      <c r="V435" s="29">
        <f t="shared" si="170"/>
        <v>45345</v>
      </c>
      <c r="W435" s="3"/>
      <c r="X435" s="3"/>
      <c r="Y435" s="109">
        <f>[2]Plan1!$A505</f>
        <v>51672</v>
      </c>
      <c r="Z435" s="109" t="str">
        <f>[2]Plan1!$C505</f>
        <v>Corpus Christi</v>
      </c>
      <c r="AA435" s="100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8">
        <f t="shared" si="162"/>
        <v>44586</v>
      </c>
      <c r="B436" s="15">
        <f t="shared" ca="1" si="171"/>
        <v>1186.666418</v>
      </c>
      <c r="C436" s="14">
        <f t="shared" si="163"/>
        <v>1000</v>
      </c>
      <c r="D436" s="13">
        <f ca="1">IF(A436&lt;$B$1,VLOOKUP(A436,[1]DI!$A$4:$B$15000,2,FALSE),0)</f>
        <v>9.1499999999999998E-2</v>
      </c>
      <c r="E436" s="14">
        <f t="shared" ca="1" si="172"/>
        <v>1.00034749</v>
      </c>
      <c r="F436" s="14">
        <f ca="1">(TRUNC(PRODUCT($E$12:$E435),16))</f>
        <v>1.0519410470963499</v>
      </c>
      <c r="G436" s="14">
        <f t="shared" si="173"/>
        <v>1</v>
      </c>
      <c r="H436" s="14">
        <f t="shared" ca="1" si="174"/>
        <v>1.0519410499999999</v>
      </c>
      <c r="I436" s="13">
        <f t="shared" si="164"/>
        <v>0.11</v>
      </c>
      <c r="J436" s="29">
        <f t="shared" si="165"/>
        <v>44162</v>
      </c>
      <c r="K436" s="2">
        <f t="shared" si="166"/>
        <v>291</v>
      </c>
      <c r="L436" s="17">
        <f t="shared" si="167"/>
        <v>291</v>
      </c>
      <c r="M436" s="12">
        <f t="shared" si="158"/>
        <v>1.1280731159999999</v>
      </c>
      <c r="N436" s="12">
        <f t="shared" ca="1" si="159"/>
        <v>1.1866664179999999</v>
      </c>
      <c r="O436" s="17">
        <f t="shared" si="168"/>
        <v>0</v>
      </c>
      <c r="P436" s="14">
        <f t="shared" ca="1" si="176"/>
        <v>186.66641799999999</v>
      </c>
      <c r="Q436" s="14">
        <f t="shared" si="177"/>
        <v>0</v>
      </c>
      <c r="R436" s="14">
        <f t="shared" si="175"/>
        <v>0</v>
      </c>
      <c r="S436" s="20">
        <f t="shared" si="160"/>
        <v>0</v>
      </c>
      <c r="T436" s="14">
        <f t="shared" si="161"/>
        <v>0</v>
      </c>
      <c r="U436" s="4" t="str">
        <f t="shared" si="169"/>
        <v>J=</v>
      </c>
      <c r="V436" s="29">
        <f t="shared" si="170"/>
        <v>45345</v>
      </c>
      <c r="W436" s="3"/>
      <c r="X436" s="3"/>
      <c r="Y436" s="109">
        <f>[2]Plan1!$A506</f>
        <v>51751</v>
      </c>
      <c r="Z436" s="109" t="str">
        <f>[2]Plan1!$C506</f>
        <v>Independência do Brasil</v>
      </c>
      <c r="AA436" s="100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8">
        <f t="shared" si="162"/>
        <v>44587</v>
      </c>
      <c r="B437" s="15">
        <f t="shared" ca="1" si="171"/>
        <v>1187.570477</v>
      </c>
      <c r="C437" s="14">
        <f t="shared" si="163"/>
        <v>1000</v>
      </c>
      <c r="D437" s="13">
        <f ca="1">IF(A437&lt;$B$1,VLOOKUP(A437,[1]DI!$A$4:$B$15000,2,FALSE),0)</f>
        <v>9.1499999999999998E-2</v>
      </c>
      <c r="E437" s="14">
        <f t="shared" ca="1" si="172"/>
        <v>1.00034749</v>
      </c>
      <c r="F437" s="14">
        <f ca="1">(TRUNC(PRODUCT($E$12:$E436),16))</f>
        <v>1.0523065860908101</v>
      </c>
      <c r="G437" s="14">
        <f t="shared" si="173"/>
        <v>1</v>
      </c>
      <c r="H437" s="14">
        <f t="shared" ca="1" si="174"/>
        <v>1.0523065899999999</v>
      </c>
      <c r="I437" s="13">
        <f t="shared" si="164"/>
        <v>0.11</v>
      </c>
      <c r="J437" s="29">
        <f t="shared" si="165"/>
        <v>44162</v>
      </c>
      <c r="K437" s="2">
        <f t="shared" si="166"/>
        <v>292</v>
      </c>
      <c r="L437" s="17">
        <f t="shared" si="167"/>
        <v>292</v>
      </c>
      <c r="M437" s="12">
        <f t="shared" si="158"/>
        <v>1.1285403780000001</v>
      </c>
      <c r="N437" s="12">
        <f t="shared" ca="1" si="159"/>
        <v>1.187570477</v>
      </c>
      <c r="O437" s="17">
        <f t="shared" si="168"/>
        <v>0</v>
      </c>
      <c r="P437" s="14">
        <f t="shared" ca="1" si="176"/>
        <v>187.57047700000001</v>
      </c>
      <c r="Q437" s="14">
        <f t="shared" si="177"/>
        <v>0</v>
      </c>
      <c r="R437" s="14">
        <f t="shared" si="175"/>
        <v>0</v>
      </c>
      <c r="S437" s="20">
        <f t="shared" si="160"/>
        <v>0</v>
      </c>
      <c r="T437" s="14">
        <f t="shared" si="161"/>
        <v>0</v>
      </c>
      <c r="U437" s="4" t="str">
        <f t="shared" si="169"/>
        <v>J=</v>
      </c>
      <c r="V437" s="29">
        <f t="shared" si="170"/>
        <v>45345</v>
      </c>
      <c r="W437" s="3"/>
      <c r="X437" s="3"/>
      <c r="Y437" s="109">
        <f>[2]Plan1!$A507</f>
        <v>51786</v>
      </c>
      <c r="Z437" s="109" t="str">
        <f>[2]Plan1!$C507</f>
        <v>Nossa Sr.a Aparecida - Padroeira do Brasil</v>
      </c>
      <c r="AA437" s="100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8">
        <f t="shared" si="162"/>
        <v>44588</v>
      </c>
      <c r="B438" s="15">
        <f t="shared" ca="1" si="171"/>
        <v>1188.4752169999999</v>
      </c>
      <c r="C438" s="14">
        <f t="shared" si="163"/>
        <v>1000</v>
      </c>
      <c r="D438" s="13">
        <f ca="1">IF(A438&lt;$B$1,VLOOKUP(A438,[1]DI!$A$4:$B$15000,2,FALSE),0)</f>
        <v>9.1499999999999998E-2</v>
      </c>
      <c r="E438" s="14">
        <f t="shared" ca="1" si="172"/>
        <v>1.00034749</v>
      </c>
      <c r="F438" s="14">
        <f ca="1">(TRUNC(PRODUCT($E$12:$E437),16))</f>
        <v>1.05267225210641</v>
      </c>
      <c r="G438" s="14">
        <f t="shared" si="173"/>
        <v>1</v>
      </c>
      <c r="H438" s="14">
        <f t="shared" ca="1" si="174"/>
        <v>1.0526722500000001</v>
      </c>
      <c r="I438" s="13">
        <f t="shared" si="164"/>
        <v>0.11</v>
      </c>
      <c r="J438" s="29">
        <f t="shared" si="165"/>
        <v>44162</v>
      </c>
      <c r="K438" s="2">
        <f t="shared" si="166"/>
        <v>293</v>
      </c>
      <c r="L438" s="17">
        <f t="shared" si="167"/>
        <v>293</v>
      </c>
      <c r="M438" s="12">
        <f t="shared" si="158"/>
        <v>1.129007834</v>
      </c>
      <c r="N438" s="12">
        <f t="shared" ca="1" si="159"/>
        <v>1.1884752169999999</v>
      </c>
      <c r="O438" s="17">
        <f t="shared" si="168"/>
        <v>0</v>
      </c>
      <c r="P438" s="14">
        <f t="shared" ca="1" si="176"/>
        <v>188.47521699999999</v>
      </c>
      <c r="Q438" s="14">
        <f t="shared" si="177"/>
        <v>0</v>
      </c>
      <c r="R438" s="14">
        <f t="shared" si="175"/>
        <v>0</v>
      </c>
      <c r="S438" s="20">
        <f t="shared" si="160"/>
        <v>0</v>
      </c>
      <c r="T438" s="14">
        <f t="shared" si="161"/>
        <v>0</v>
      </c>
      <c r="U438" s="4" t="str">
        <f t="shared" si="169"/>
        <v>J=</v>
      </c>
      <c r="V438" s="29">
        <f t="shared" si="170"/>
        <v>45345</v>
      </c>
      <c r="W438" s="3"/>
      <c r="X438" s="3"/>
      <c r="Y438" s="109">
        <f>[2]Plan1!$A508</f>
        <v>51807</v>
      </c>
      <c r="Z438" s="109" t="str">
        <f>[2]Plan1!$C508</f>
        <v>Finados</v>
      </c>
      <c r="AA438" s="100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8">
        <f t="shared" si="162"/>
        <v>44589</v>
      </c>
      <c r="B439" s="15">
        <f t="shared" ca="1" si="171"/>
        <v>1189.3806609999999</v>
      </c>
      <c r="C439" s="14">
        <f t="shared" si="163"/>
        <v>1000</v>
      </c>
      <c r="D439" s="13">
        <f ca="1">IF(A439&lt;$B$1,VLOOKUP(A439,[1]DI!$A$4:$B$15000,2,FALSE),0)</f>
        <v>9.1499999999999998E-2</v>
      </c>
      <c r="E439" s="14">
        <f t="shared" ca="1" si="172"/>
        <v>1.00034749</v>
      </c>
      <c r="F439" s="14">
        <f ca="1">(TRUNC(PRODUCT($E$12:$E438),16))</f>
        <v>1.0530380451872901</v>
      </c>
      <c r="G439" s="14">
        <f t="shared" si="173"/>
        <v>1</v>
      </c>
      <c r="H439" s="14">
        <f t="shared" ca="1" si="174"/>
        <v>1.0530380500000001</v>
      </c>
      <c r="I439" s="13">
        <f t="shared" si="164"/>
        <v>0.11</v>
      </c>
      <c r="J439" s="29">
        <f t="shared" si="165"/>
        <v>44162</v>
      </c>
      <c r="K439" s="2">
        <f t="shared" si="166"/>
        <v>294</v>
      </c>
      <c r="L439" s="17">
        <f t="shared" si="167"/>
        <v>294</v>
      </c>
      <c r="M439" s="12">
        <f t="shared" si="158"/>
        <v>1.1294754840000001</v>
      </c>
      <c r="N439" s="12">
        <f t="shared" ca="1" si="159"/>
        <v>1.189380661</v>
      </c>
      <c r="O439" s="17">
        <f t="shared" si="168"/>
        <v>0</v>
      </c>
      <c r="P439" s="14">
        <f t="shared" ca="1" si="176"/>
        <v>189.380661</v>
      </c>
      <c r="Q439" s="14">
        <f t="shared" si="177"/>
        <v>0</v>
      </c>
      <c r="R439" s="14">
        <f t="shared" si="175"/>
        <v>0</v>
      </c>
      <c r="S439" s="20">
        <f t="shared" si="160"/>
        <v>0</v>
      </c>
      <c r="T439" s="14">
        <f t="shared" si="161"/>
        <v>0</v>
      </c>
      <c r="U439" s="4" t="str">
        <f t="shared" si="169"/>
        <v>J=</v>
      </c>
      <c r="V439" s="29">
        <f t="shared" si="170"/>
        <v>45345</v>
      </c>
      <c r="W439" s="3"/>
      <c r="X439" s="3"/>
      <c r="Y439" s="109">
        <f>[2]Plan1!$A509</f>
        <v>51820</v>
      </c>
      <c r="Z439" s="109" t="str">
        <f>[2]Plan1!$C509</f>
        <v>Proclamação da República</v>
      </c>
      <c r="AA439" s="100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8">
        <f t="shared" si="162"/>
        <v>44590</v>
      </c>
      <c r="B440" s="15">
        <f t="shared" ca="1" si="171"/>
        <v>1190.286787</v>
      </c>
      <c r="C440" s="14">
        <f t="shared" si="163"/>
        <v>1000</v>
      </c>
      <c r="D440" s="13">
        <f ca="1">IF(A440&lt;$B$1,VLOOKUP(A440,[1]DI!$A$4:$B$15000,2,FALSE),0)</f>
        <v>0</v>
      </c>
      <c r="E440" s="14">
        <f t="shared" ca="1" si="172"/>
        <v>1</v>
      </c>
      <c r="F440" s="14">
        <f ca="1">(TRUNC(PRODUCT($E$12:$E439),16))</f>
        <v>1.0534039653776199</v>
      </c>
      <c r="G440" s="14">
        <f t="shared" si="173"/>
        <v>1</v>
      </c>
      <c r="H440" s="14">
        <f t="shared" ca="1" si="174"/>
        <v>1.05340397</v>
      </c>
      <c r="I440" s="13">
        <f t="shared" si="164"/>
        <v>0.11</v>
      </c>
      <c r="J440" s="29">
        <f t="shared" si="165"/>
        <v>44162</v>
      </c>
      <c r="K440" s="2">
        <f t="shared" si="166"/>
        <v>294</v>
      </c>
      <c r="L440" s="17">
        <f t="shared" si="167"/>
        <v>295</v>
      </c>
      <c r="M440" s="12">
        <f t="shared" si="158"/>
        <v>1.1299433270000001</v>
      </c>
      <c r="N440" s="12">
        <f t="shared" ca="1" si="159"/>
        <v>1.190286787</v>
      </c>
      <c r="O440" s="17">
        <f t="shared" si="168"/>
        <v>0</v>
      </c>
      <c r="P440" s="14">
        <f t="shared" ca="1" si="176"/>
        <v>190.286787</v>
      </c>
      <c r="Q440" s="14">
        <f t="shared" si="177"/>
        <v>0</v>
      </c>
      <c r="R440" s="14">
        <f t="shared" si="175"/>
        <v>0</v>
      </c>
      <c r="S440" s="20">
        <f t="shared" si="160"/>
        <v>0</v>
      </c>
      <c r="T440" s="14">
        <f t="shared" si="161"/>
        <v>0</v>
      </c>
      <c r="U440" s="4" t="str">
        <f t="shared" si="169"/>
        <v>J=</v>
      </c>
      <c r="V440" s="29">
        <f t="shared" si="170"/>
        <v>45345</v>
      </c>
      <c r="W440" s="3"/>
      <c r="X440" s="3"/>
      <c r="Y440" s="109">
        <f>[2]Plan1!$A510</f>
        <v>51825</v>
      </c>
      <c r="Z440" s="109" t="str">
        <f>[2]Plan1!$C510</f>
        <v>Dia Nacional de Zumbi e da Consciência Negra</v>
      </c>
      <c r="AA440" s="100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8">
        <f t="shared" si="162"/>
        <v>44591</v>
      </c>
      <c r="B441" s="15">
        <f t="shared" ca="1" si="171"/>
        <v>1190.286787</v>
      </c>
      <c r="C441" s="14">
        <f t="shared" si="163"/>
        <v>1000</v>
      </c>
      <c r="D441" s="13">
        <f ca="1">IF(A441&lt;$B$1,VLOOKUP(A441,[1]DI!$A$4:$B$15000,2,FALSE),0)</f>
        <v>0</v>
      </c>
      <c r="E441" s="14">
        <f t="shared" ca="1" si="172"/>
        <v>1</v>
      </c>
      <c r="F441" s="14">
        <f ca="1">(TRUNC(PRODUCT($E$12:$E440),16))</f>
        <v>1.0534039653776199</v>
      </c>
      <c r="G441" s="14">
        <f t="shared" si="173"/>
        <v>1</v>
      </c>
      <c r="H441" s="14">
        <f t="shared" ca="1" si="174"/>
        <v>1.05340397</v>
      </c>
      <c r="I441" s="13">
        <f t="shared" si="164"/>
        <v>0.11</v>
      </c>
      <c r="J441" s="29">
        <f t="shared" si="165"/>
        <v>44162</v>
      </c>
      <c r="K441" s="2">
        <f t="shared" si="166"/>
        <v>294</v>
      </c>
      <c r="L441" s="17">
        <f t="shared" si="167"/>
        <v>295</v>
      </c>
      <c r="M441" s="12">
        <f t="shared" si="158"/>
        <v>1.1299433270000001</v>
      </c>
      <c r="N441" s="12">
        <f t="shared" ca="1" si="159"/>
        <v>1.190286787</v>
      </c>
      <c r="O441" s="17">
        <f t="shared" si="168"/>
        <v>0</v>
      </c>
      <c r="P441" s="14">
        <f t="shared" ca="1" si="176"/>
        <v>190.286787</v>
      </c>
      <c r="Q441" s="14">
        <f t="shared" si="177"/>
        <v>0</v>
      </c>
      <c r="R441" s="14">
        <f t="shared" si="175"/>
        <v>0</v>
      </c>
      <c r="S441" s="20">
        <f t="shared" si="160"/>
        <v>0</v>
      </c>
      <c r="T441" s="14">
        <f t="shared" si="161"/>
        <v>0</v>
      </c>
      <c r="U441" s="4" t="str">
        <f t="shared" si="169"/>
        <v>J=</v>
      </c>
      <c r="V441" s="29">
        <f t="shared" si="170"/>
        <v>45345</v>
      </c>
      <c r="W441" s="3"/>
      <c r="X441" s="3"/>
      <c r="Y441" s="109">
        <f>[2]Plan1!$A511</f>
        <v>51860</v>
      </c>
      <c r="Z441" s="109" t="str">
        <f>[2]Plan1!$C511</f>
        <v>Natal</v>
      </c>
      <c r="AA441" s="100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8">
        <f t="shared" si="162"/>
        <v>44592</v>
      </c>
      <c r="B442" s="15">
        <f t="shared" ca="1" si="171"/>
        <v>1190.286787</v>
      </c>
      <c r="C442" s="14">
        <f t="shared" si="163"/>
        <v>1000</v>
      </c>
      <c r="D442" s="13">
        <f ca="1">IF(A442&lt;$B$1,VLOOKUP(A442,[1]DI!$A$4:$B$15000,2,FALSE),0)</f>
        <v>9.1499999999999998E-2</v>
      </c>
      <c r="E442" s="14">
        <f t="shared" ca="1" si="172"/>
        <v>1.00034749</v>
      </c>
      <c r="F442" s="14">
        <f ca="1">(TRUNC(PRODUCT($E$12:$E441),16))</f>
        <v>1.0534039653776199</v>
      </c>
      <c r="G442" s="14">
        <f t="shared" si="173"/>
        <v>1</v>
      </c>
      <c r="H442" s="14">
        <f t="shared" ca="1" si="174"/>
        <v>1.05340397</v>
      </c>
      <c r="I442" s="13">
        <f t="shared" si="164"/>
        <v>0.11</v>
      </c>
      <c r="J442" s="29">
        <f t="shared" si="165"/>
        <v>44162</v>
      </c>
      <c r="K442" s="2">
        <f t="shared" si="166"/>
        <v>295</v>
      </c>
      <c r="L442" s="17">
        <f t="shared" si="167"/>
        <v>295</v>
      </c>
      <c r="M442" s="12">
        <f t="shared" si="158"/>
        <v>1.1299433270000001</v>
      </c>
      <c r="N442" s="12">
        <f t="shared" ca="1" si="159"/>
        <v>1.190286787</v>
      </c>
      <c r="O442" s="17">
        <f t="shared" si="168"/>
        <v>0</v>
      </c>
      <c r="P442" s="14">
        <f t="shared" ca="1" si="176"/>
        <v>190.286787</v>
      </c>
      <c r="Q442" s="14">
        <f t="shared" si="177"/>
        <v>0</v>
      </c>
      <c r="R442" s="14">
        <f t="shared" si="175"/>
        <v>0</v>
      </c>
      <c r="S442" s="20">
        <f t="shared" si="160"/>
        <v>0</v>
      </c>
      <c r="T442" s="14">
        <f t="shared" si="161"/>
        <v>0</v>
      </c>
      <c r="U442" s="4" t="str">
        <f t="shared" si="169"/>
        <v>J=</v>
      </c>
      <c r="V442" s="29">
        <f t="shared" si="170"/>
        <v>45345</v>
      </c>
      <c r="W442" s="3"/>
      <c r="X442" s="3"/>
      <c r="Y442" s="109">
        <f>[2]Plan1!$A512</f>
        <v>51867</v>
      </c>
      <c r="Z442" s="109" t="str">
        <f>[2]Plan1!$C512</f>
        <v>Confraternização Universal</v>
      </c>
      <c r="AA442" s="100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8">
        <f t="shared" si="162"/>
        <v>44593</v>
      </c>
      <c r="B443" s="15">
        <f t="shared" ca="1" si="171"/>
        <v>1191.1935940000001</v>
      </c>
      <c r="C443" s="14">
        <f t="shared" si="163"/>
        <v>1000</v>
      </c>
      <c r="D443" s="13">
        <f ca="1">IF(A443&lt;$B$1,VLOOKUP(A443,[1]DI!$A$4:$B$15000,2,FALSE),0)</f>
        <v>9.1499999999999998E-2</v>
      </c>
      <c r="E443" s="14">
        <f t="shared" ca="1" si="172"/>
        <v>1.00034749</v>
      </c>
      <c r="F443" s="14">
        <f ca="1">(TRUNC(PRODUCT($E$12:$E442),16))</f>
        <v>1.0537700127215499</v>
      </c>
      <c r="G443" s="14">
        <f t="shared" si="173"/>
        <v>1</v>
      </c>
      <c r="H443" s="14">
        <f t="shared" ca="1" si="174"/>
        <v>1.05377001</v>
      </c>
      <c r="I443" s="13">
        <f t="shared" si="164"/>
        <v>0.11</v>
      </c>
      <c r="J443" s="29">
        <f t="shared" si="165"/>
        <v>44162</v>
      </c>
      <c r="K443" s="2">
        <f t="shared" si="166"/>
        <v>296</v>
      </c>
      <c r="L443" s="17">
        <f t="shared" si="167"/>
        <v>296</v>
      </c>
      <c r="M443" s="12">
        <f t="shared" si="158"/>
        <v>1.130411364</v>
      </c>
      <c r="N443" s="12">
        <f t="shared" ca="1" si="159"/>
        <v>1.191193594</v>
      </c>
      <c r="O443" s="17">
        <f t="shared" si="168"/>
        <v>0</v>
      </c>
      <c r="P443" s="14">
        <f t="shared" ca="1" si="176"/>
        <v>191.19359399999999</v>
      </c>
      <c r="Q443" s="14">
        <f t="shared" si="177"/>
        <v>0</v>
      </c>
      <c r="R443" s="14">
        <f t="shared" si="175"/>
        <v>0</v>
      </c>
      <c r="S443" s="20">
        <f t="shared" si="160"/>
        <v>0</v>
      </c>
      <c r="T443" s="14">
        <f t="shared" si="161"/>
        <v>0</v>
      </c>
      <c r="U443" s="4" t="str">
        <f t="shared" si="169"/>
        <v>J=</v>
      </c>
      <c r="V443" s="29">
        <f t="shared" si="170"/>
        <v>45345</v>
      </c>
      <c r="W443" s="3"/>
      <c r="X443" s="3"/>
      <c r="Y443" s="109">
        <f>[2]Plan1!$A513</f>
        <v>51914</v>
      </c>
      <c r="Z443" s="109" t="str">
        <f>[2]Plan1!$C513</f>
        <v>Carnaval</v>
      </c>
      <c r="AA443" s="100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8">
        <f t="shared" si="162"/>
        <v>44594</v>
      </c>
      <c r="B444" s="15">
        <f t="shared" ca="1" si="171"/>
        <v>1192.1011080000001</v>
      </c>
      <c r="C444" s="14">
        <f t="shared" si="163"/>
        <v>1000</v>
      </c>
      <c r="D444" s="13">
        <f ca="1">IF(A444&lt;$B$1,VLOOKUP(A444,[1]DI!$A$4:$B$15000,2,FALSE),0)</f>
        <v>9.1499999999999998E-2</v>
      </c>
      <c r="E444" s="14">
        <f t="shared" ca="1" si="172"/>
        <v>1.00034749</v>
      </c>
      <c r="F444" s="14">
        <f ca="1">(TRUNC(PRODUCT($E$12:$E443),16))</f>
        <v>1.05413618726327</v>
      </c>
      <c r="G444" s="14">
        <f t="shared" si="173"/>
        <v>1</v>
      </c>
      <c r="H444" s="14">
        <f t="shared" ca="1" si="174"/>
        <v>1.0541361899999999</v>
      </c>
      <c r="I444" s="13">
        <f t="shared" si="164"/>
        <v>0.11</v>
      </c>
      <c r="J444" s="29">
        <f t="shared" si="165"/>
        <v>44162</v>
      </c>
      <c r="K444" s="2">
        <f t="shared" si="166"/>
        <v>297</v>
      </c>
      <c r="L444" s="17">
        <f t="shared" si="167"/>
        <v>297</v>
      </c>
      <c r="M444" s="12">
        <f t="shared" si="158"/>
        <v>1.1308795949999999</v>
      </c>
      <c r="N444" s="12">
        <f t="shared" ca="1" si="159"/>
        <v>1.1921011079999999</v>
      </c>
      <c r="O444" s="17">
        <f t="shared" si="168"/>
        <v>0</v>
      </c>
      <c r="P444" s="14">
        <f t="shared" ca="1" si="176"/>
        <v>192.10110800000001</v>
      </c>
      <c r="Q444" s="14">
        <f t="shared" si="177"/>
        <v>0</v>
      </c>
      <c r="R444" s="14">
        <f t="shared" si="175"/>
        <v>0</v>
      </c>
      <c r="S444" s="20">
        <f t="shared" si="160"/>
        <v>0</v>
      </c>
      <c r="T444" s="14">
        <f t="shared" si="161"/>
        <v>0</v>
      </c>
      <c r="U444" s="4" t="str">
        <f t="shared" si="169"/>
        <v>J=</v>
      </c>
      <c r="V444" s="29">
        <f t="shared" si="170"/>
        <v>45345</v>
      </c>
      <c r="W444" s="3"/>
      <c r="X444" s="3"/>
      <c r="Y444" s="109">
        <f>[2]Plan1!$A514</f>
        <v>51915</v>
      </c>
      <c r="Z444" s="109" t="str">
        <f>[2]Plan1!$C514</f>
        <v>Carnaval</v>
      </c>
      <c r="AA444" s="100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8">
        <f t="shared" si="162"/>
        <v>44595</v>
      </c>
      <c r="B445" s="15">
        <f t="shared" ca="1" si="171"/>
        <v>1193.0093039999999</v>
      </c>
      <c r="C445" s="14">
        <f t="shared" si="163"/>
        <v>1000</v>
      </c>
      <c r="D445" s="13">
        <f ca="1">IF(A445&lt;$B$1,VLOOKUP(A445,[1]DI!$A$4:$B$15000,2,FALSE),0)</f>
        <v>0.1065</v>
      </c>
      <c r="E445" s="14">
        <f t="shared" ca="1" si="172"/>
        <v>1.00040168</v>
      </c>
      <c r="F445" s="14">
        <f ca="1">(TRUNC(PRODUCT($E$12:$E444),16))</f>
        <v>1.0545024890469801</v>
      </c>
      <c r="G445" s="14">
        <f t="shared" si="173"/>
        <v>1</v>
      </c>
      <c r="H445" s="14">
        <f t="shared" ca="1" si="174"/>
        <v>1.05450249</v>
      </c>
      <c r="I445" s="13">
        <f t="shared" si="164"/>
        <v>0.11</v>
      </c>
      <c r="J445" s="29">
        <f t="shared" si="165"/>
        <v>44162</v>
      </c>
      <c r="K445" s="2">
        <f t="shared" si="166"/>
        <v>298</v>
      </c>
      <c r="L445" s="17">
        <f t="shared" si="167"/>
        <v>298</v>
      </c>
      <c r="M445" s="12">
        <f t="shared" si="158"/>
        <v>1.1313480199999999</v>
      </c>
      <c r="N445" s="12">
        <f t="shared" ca="1" si="159"/>
        <v>1.193009304</v>
      </c>
      <c r="O445" s="17">
        <f t="shared" si="168"/>
        <v>0</v>
      </c>
      <c r="P445" s="14">
        <f t="shared" ca="1" si="176"/>
        <v>193.00930399999999</v>
      </c>
      <c r="Q445" s="14">
        <f t="shared" si="177"/>
        <v>0</v>
      </c>
      <c r="R445" s="14">
        <f t="shared" si="175"/>
        <v>0</v>
      </c>
      <c r="S445" s="20">
        <f t="shared" si="160"/>
        <v>0</v>
      </c>
      <c r="T445" s="14">
        <f t="shared" si="161"/>
        <v>0</v>
      </c>
      <c r="U445" s="4" t="str">
        <f t="shared" si="169"/>
        <v>J=</v>
      </c>
      <c r="V445" s="29">
        <f t="shared" si="170"/>
        <v>45345</v>
      </c>
      <c r="W445" s="3"/>
      <c r="X445" s="3"/>
      <c r="Y445" s="109">
        <f>[2]Plan1!$A515</f>
        <v>51960</v>
      </c>
      <c r="Z445" s="109" t="str">
        <f>[2]Plan1!$C515</f>
        <v>Paixão de Cristo</v>
      </c>
      <c r="AA445" s="100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8">
        <f t="shared" si="162"/>
        <v>44596</v>
      </c>
      <c r="B446" s="15">
        <f t="shared" ca="1" si="171"/>
        <v>1193.9828669999999</v>
      </c>
      <c r="C446" s="14">
        <f t="shared" si="163"/>
        <v>1000</v>
      </c>
      <c r="D446" s="13">
        <f ca="1">IF(A446&lt;$B$1,VLOOKUP(A446,[1]DI!$A$4:$B$15000,2,FALSE),0)</f>
        <v>0.1065</v>
      </c>
      <c r="E446" s="14">
        <f t="shared" ca="1" si="172"/>
        <v>1.00040168</v>
      </c>
      <c r="F446" s="14">
        <f ca="1">(TRUNC(PRODUCT($E$12:$E445),16))</f>
        <v>1.0549260616067799</v>
      </c>
      <c r="G446" s="14">
        <f t="shared" si="173"/>
        <v>1</v>
      </c>
      <c r="H446" s="14">
        <f t="shared" ca="1" si="174"/>
        <v>1.0549260600000001</v>
      </c>
      <c r="I446" s="13">
        <f t="shared" si="164"/>
        <v>0.11</v>
      </c>
      <c r="J446" s="29">
        <f t="shared" si="165"/>
        <v>44162</v>
      </c>
      <c r="K446" s="2">
        <f t="shared" si="166"/>
        <v>299</v>
      </c>
      <c r="L446" s="17">
        <f t="shared" si="167"/>
        <v>299</v>
      </c>
      <c r="M446" s="12">
        <f t="shared" si="158"/>
        <v>1.1318166380000001</v>
      </c>
      <c r="N446" s="12">
        <f t="shared" ca="1" si="159"/>
        <v>1.1939828669999999</v>
      </c>
      <c r="O446" s="17">
        <f t="shared" si="168"/>
        <v>0</v>
      </c>
      <c r="P446" s="14">
        <f t="shared" ca="1" si="176"/>
        <v>193.982867</v>
      </c>
      <c r="Q446" s="14">
        <f t="shared" si="177"/>
        <v>0</v>
      </c>
      <c r="R446" s="14">
        <f t="shared" si="175"/>
        <v>0</v>
      </c>
      <c r="S446" s="20">
        <f t="shared" si="160"/>
        <v>0</v>
      </c>
      <c r="T446" s="14">
        <f t="shared" si="161"/>
        <v>0</v>
      </c>
      <c r="U446" s="4" t="str">
        <f t="shared" si="169"/>
        <v>J=</v>
      </c>
      <c r="V446" s="29">
        <f t="shared" si="170"/>
        <v>45345</v>
      </c>
      <c r="W446" s="3"/>
      <c r="X446" s="3"/>
      <c r="Y446" s="109">
        <f>[2]Plan1!$A516</f>
        <v>51977</v>
      </c>
      <c r="Z446" s="109" t="str">
        <f>[2]Plan1!$C516</f>
        <v>Tiradentes</v>
      </c>
      <c r="AA446" s="100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8">
        <f t="shared" si="162"/>
        <v>44597</v>
      </c>
      <c r="B447" s="15">
        <f t="shared" ca="1" si="171"/>
        <v>1194.957224</v>
      </c>
      <c r="C447" s="14">
        <f t="shared" si="163"/>
        <v>1000</v>
      </c>
      <c r="D447" s="13">
        <f ca="1">IF(A447&lt;$B$1,VLOOKUP(A447,[1]DI!$A$4:$B$15000,2,FALSE),0)</f>
        <v>0</v>
      </c>
      <c r="E447" s="14">
        <f t="shared" ca="1" si="172"/>
        <v>1</v>
      </c>
      <c r="F447" s="14">
        <f ca="1">(TRUNC(PRODUCT($E$12:$E446),16))</f>
        <v>1.05534980430721</v>
      </c>
      <c r="G447" s="14">
        <f t="shared" si="173"/>
        <v>1</v>
      </c>
      <c r="H447" s="14">
        <f t="shared" ca="1" si="174"/>
        <v>1.0553497999999999</v>
      </c>
      <c r="I447" s="13">
        <f t="shared" si="164"/>
        <v>0.11</v>
      </c>
      <c r="J447" s="29">
        <f t="shared" si="165"/>
        <v>44162</v>
      </c>
      <c r="K447" s="2">
        <f t="shared" si="166"/>
        <v>299</v>
      </c>
      <c r="L447" s="17">
        <f t="shared" si="167"/>
        <v>300</v>
      </c>
      <c r="M447" s="12">
        <f t="shared" si="158"/>
        <v>1.132285451</v>
      </c>
      <c r="N447" s="12">
        <f t="shared" ca="1" si="159"/>
        <v>1.1949572239999999</v>
      </c>
      <c r="O447" s="17">
        <f t="shared" si="168"/>
        <v>0</v>
      </c>
      <c r="P447" s="14">
        <f t="shared" ca="1" si="176"/>
        <v>194.957224</v>
      </c>
      <c r="Q447" s="14">
        <f t="shared" si="177"/>
        <v>0</v>
      </c>
      <c r="R447" s="14">
        <f t="shared" si="175"/>
        <v>0</v>
      </c>
      <c r="S447" s="20">
        <f t="shared" si="160"/>
        <v>0</v>
      </c>
      <c r="T447" s="14">
        <f t="shared" si="161"/>
        <v>0</v>
      </c>
      <c r="U447" s="4" t="str">
        <f t="shared" si="169"/>
        <v>J=</v>
      </c>
      <c r="V447" s="29">
        <f t="shared" si="170"/>
        <v>45345</v>
      </c>
      <c r="W447" s="3"/>
      <c r="X447" s="3"/>
      <c r="Y447" s="109">
        <f>[2]Plan1!$A517</f>
        <v>51987</v>
      </c>
      <c r="Z447" s="109" t="str">
        <f>[2]Plan1!$C517</f>
        <v>Dia do Trabalho</v>
      </c>
      <c r="AA447" s="100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8">
        <f t="shared" si="162"/>
        <v>44598</v>
      </c>
      <c r="B448" s="15">
        <f t="shared" ca="1" si="171"/>
        <v>1194.957224</v>
      </c>
      <c r="C448" s="14">
        <f t="shared" si="163"/>
        <v>1000</v>
      </c>
      <c r="D448" s="13">
        <f ca="1">IF(A448&lt;$B$1,VLOOKUP(A448,[1]DI!$A$4:$B$15000,2,FALSE),0)</f>
        <v>0</v>
      </c>
      <c r="E448" s="14">
        <f t="shared" ca="1" si="172"/>
        <v>1</v>
      </c>
      <c r="F448" s="14">
        <f ca="1">(TRUNC(PRODUCT($E$12:$E447),16))</f>
        <v>1.05534980430721</v>
      </c>
      <c r="G448" s="14">
        <f t="shared" si="173"/>
        <v>1</v>
      </c>
      <c r="H448" s="14">
        <f t="shared" ca="1" si="174"/>
        <v>1.0553497999999999</v>
      </c>
      <c r="I448" s="13">
        <f t="shared" si="164"/>
        <v>0.11</v>
      </c>
      <c r="J448" s="29">
        <f t="shared" si="165"/>
        <v>44162</v>
      </c>
      <c r="K448" s="2">
        <f t="shared" si="166"/>
        <v>299</v>
      </c>
      <c r="L448" s="17">
        <f t="shared" si="167"/>
        <v>300</v>
      </c>
      <c r="M448" s="12">
        <f t="shared" si="158"/>
        <v>1.132285451</v>
      </c>
      <c r="N448" s="12">
        <f t="shared" ca="1" si="159"/>
        <v>1.1949572239999999</v>
      </c>
      <c r="O448" s="17">
        <f t="shared" si="168"/>
        <v>0</v>
      </c>
      <c r="P448" s="14">
        <f t="shared" ca="1" si="176"/>
        <v>194.957224</v>
      </c>
      <c r="Q448" s="14">
        <f t="shared" si="177"/>
        <v>0</v>
      </c>
      <c r="R448" s="14">
        <f t="shared" si="175"/>
        <v>0</v>
      </c>
      <c r="S448" s="20">
        <f t="shared" si="160"/>
        <v>0</v>
      </c>
      <c r="T448" s="14">
        <f t="shared" si="161"/>
        <v>0</v>
      </c>
      <c r="U448" s="4" t="str">
        <f t="shared" si="169"/>
        <v>J=</v>
      </c>
      <c r="V448" s="29">
        <f t="shared" si="170"/>
        <v>45345</v>
      </c>
      <c r="W448" s="3"/>
      <c r="X448" s="3"/>
      <c r="Y448" s="109">
        <f>[2]Plan1!$A518</f>
        <v>52022</v>
      </c>
      <c r="Z448" s="109" t="str">
        <f>[2]Plan1!$C518</f>
        <v>Corpus Christi</v>
      </c>
      <c r="AA448" s="100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8">
        <f t="shared" si="162"/>
        <v>44599</v>
      </c>
      <c r="B449" s="15">
        <f t="shared" ca="1" si="171"/>
        <v>1194.957224</v>
      </c>
      <c r="C449" s="14">
        <f t="shared" si="163"/>
        <v>1000</v>
      </c>
      <c r="D449" s="13">
        <f ca="1">IF(A449&lt;$B$1,VLOOKUP(A449,[1]DI!$A$4:$B$15000,2,FALSE),0)</f>
        <v>0.1065</v>
      </c>
      <c r="E449" s="14">
        <f t="shared" ca="1" si="172"/>
        <v>1.00040168</v>
      </c>
      <c r="F449" s="14">
        <f ca="1">(TRUNC(PRODUCT($E$12:$E448),16))</f>
        <v>1.05534980430721</v>
      </c>
      <c r="G449" s="14">
        <f t="shared" si="173"/>
        <v>1</v>
      </c>
      <c r="H449" s="14">
        <f t="shared" ca="1" si="174"/>
        <v>1.0553497999999999</v>
      </c>
      <c r="I449" s="13">
        <f t="shared" si="164"/>
        <v>0.11</v>
      </c>
      <c r="J449" s="29">
        <f t="shared" si="165"/>
        <v>44162</v>
      </c>
      <c r="K449" s="2">
        <f t="shared" si="166"/>
        <v>300</v>
      </c>
      <c r="L449" s="17">
        <f t="shared" si="167"/>
        <v>300</v>
      </c>
      <c r="M449" s="12">
        <f t="shared" si="158"/>
        <v>1.132285451</v>
      </c>
      <c r="N449" s="12">
        <f t="shared" ca="1" si="159"/>
        <v>1.1949572239999999</v>
      </c>
      <c r="O449" s="17">
        <f t="shared" si="168"/>
        <v>0</v>
      </c>
      <c r="P449" s="14">
        <f t="shared" ca="1" si="176"/>
        <v>194.957224</v>
      </c>
      <c r="Q449" s="14">
        <f t="shared" si="177"/>
        <v>0</v>
      </c>
      <c r="R449" s="14">
        <f t="shared" si="175"/>
        <v>0</v>
      </c>
      <c r="S449" s="20">
        <f t="shared" si="160"/>
        <v>0</v>
      </c>
      <c r="T449" s="14">
        <f t="shared" si="161"/>
        <v>0</v>
      </c>
      <c r="U449" s="4" t="str">
        <f t="shared" si="169"/>
        <v>J=</v>
      </c>
      <c r="V449" s="29">
        <f t="shared" si="170"/>
        <v>45345</v>
      </c>
      <c r="W449" s="3"/>
      <c r="X449" s="3"/>
      <c r="Y449" s="109">
        <f>[2]Plan1!$A519</f>
        <v>52116</v>
      </c>
      <c r="Z449" s="109" t="str">
        <f>[2]Plan1!$C519</f>
        <v>Independência do Brasil</v>
      </c>
      <c r="AA449" s="100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8">
        <f t="shared" si="162"/>
        <v>44600</v>
      </c>
      <c r="B450" s="15">
        <f t="shared" ca="1" si="171"/>
        <v>1195.9323879999999</v>
      </c>
      <c r="C450" s="14">
        <f t="shared" si="163"/>
        <v>1000</v>
      </c>
      <c r="D450" s="13">
        <f ca="1">IF(A450&lt;$B$1,VLOOKUP(A450,[1]DI!$A$4:$B$15000,2,FALSE),0)</f>
        <v>0.1065</v>
      </c>
      <c r="E450" s="14">
        <f t="shared" ca="1" si="172"/>
        <v>1.00040168</v>
      </c>
      <c r="F450" s="14">
        <f ca="1">(TRUNC(PRODUCT($E$12:$E449),16))</f>
        <v>1.0557737172166</v>
      </c>
      <c r="G450" s="14">
        <f t="shared" si="173"/>
        <v>1</v>
      </c>
      <c r="H450" s="14">
        <f t="shared" ca="1" si="174"/>
        <v>1.0557737199999999</v>
      </c>
      <c r="I450" s="13">
        <f t="shared" si="164"/>
        <v>0.11</v>
      </c>
      <c r="J450" s="29">
        <f t="shared" si="165"/>
        <v>44162</v>
      </c>
      <c r="K450" s="2">
        <f t="shared" si="166"/>
        <v>301</v>
      </c>
      <c r="L450" s="17">
        <f t="shared" si="167"/>
        <v>301</v>
      </c>
      <c r="M450" s="12">
        <f t="shared" si="158"/>
        <v>1.132754458</v>
      </c>
      <c r="N450" s="12">
        <f t="shared" ca="1" si="159"/>
        <v>1.1959323879999999</v>
      </c>
      <c r="O450" s="17">
        <f t="shared" si="168"/>
        <v>0</v>
      </c>
      <c r="P450" s="14">
        <f t="shared" ca="1" si="176"/>
        <v>195.932388</v>
      </c>
      <c r="Q450" s="14">
        <f t="shared" si="177"/>
        <v>0</v>
      </c>
      <c r="R450" s="14">
        <f t="shared" si="175"/>
        <v>0</v>
      </c>
      <c r="S450" s="20">
        <f t="shared" si="160"/>
        <v>0</v>
      </c>
      <c r="T450" s="14">
        <f t="shared" si="161"/>
        <v>0</v>
      </c>
      <c r="U450" s="4" t="str">
        <f t="shared" si="169"/>
        <v>J=</v>
      </c>
      <c r="V450" s="29">
        <f t="shared" si="170"/>
        <v>45345</v>
      </c>
      <c r="W450" s="3"/>
      <c r="X450" s="3"/>
      <c r="Y450" s="109">
        <f>[2]Plan1!$A520</f>
        <v>52151</v>
      </c>
      <c r="Z450" s="109" t="str">
        <f>[2]Plan1!$C520</f>
        <v>Nossa Sr.a Aparecida - Padroeira do Brasil</v>
      </c>
      <c r="AA450" s="100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8">
        <f t="shared" si="162"/>
        <v>44601</v>
      </c>
      <c r="B451" s="15">
        <f t="shared" ca="1" si="171"/>
        <v>1196.9083370000001</v>
      </c>
      <c r="C451" s="14">
        <f t="shared" si="163"/>
        <v>1000</v>
      </c>
      <c r="D451" s="13">
        <f ca="1">IF(A451&lt;$B$1,VLOOKUP(A451,[1]DI!$A$4:$B$15000,2,FALSE),0)</f>
        <v>0.1065</v>
      </c>
      <c r="E451" s="14">
        <f t="shared" ca="1" si="172"/>
        <v>1.00040168</v>
      </c>
      <c r="F451" s="14">
        <f ca="1">(TRUNC(PRODUCT($E$12:$E450),16))</f>
        <v>1.0561978004033299</v>
      </c>
      <c r="G451" s="14">
        <f t="shared" si="173"/>
        <v>1</v>
      </c>
      <c r="H451" s="14">
        <f t="shared" ca="1" si="174"/>
        <v>1.0561978000000001</v>
      </c>
      <c r="I451" s="13">
        <f t="shared" si="164"/>
        <v>0.11</v>
      </c>
      <c r="J451" s="29">
        <f t="shared" si="165"/>
        <v>44162</v>
      </c>
      <c r="K451" s="2">
        <f t="shared" si="166"/>
        <v>302</v>
      </c>
      <c r="L451" s="17">
        <f t="shared" si="167"/>
        <v>302</v>
      </c>
      <c r="M451" s="12">
        <f t="shared" si="158"/>
        <v>1.1332236600000001</v>
      </c>
      <c r="N451" s="12">
        <f t="shared" ca="1" si="159"/>
        <v>1.196908337</v>
      </c>
      <c r="O451" s="17">
        <f t="shared" si="168"/>
        <v>0</v>
      </c>
      <c r="P451" s="14">
        <f t="shared" ca="1" si="176"/>
        <v>196.90833699999999</v>
      </c>
      <c r="Q451" s="14">
        <f t="shared" si="177"/>
        <v>0</v>
      </c>
      <c r="R451" s="14">
        <f t="shared" si="175"/>
        <v>0</v>
      </c>
      <c r="S451" s="20">
        <f t="shared" si="160"/>
        <v>0</v>
      </c>
      <c r="T451" s="14">
        <f t="shared" si="161"/>
        <v>0</v>
      </c>
      <c r="U451" s="4" t="str">
        <f t="shared" si="169"/>
        <v>J=</v>
      </c>
      <c r="V451" s="29">
        <f t="shared" si="170"/>
        <v>45345</v>
      </c>
      <c r="W451" s="3"/>
      <c r="X451" s="3"/>
      <c r="Y451" s="109">
        <f>[2]Plan1!$A521</f>
        <v>52172</v>
      </c>
      <c r="Z451" s="109" t="str">
        <f>[2]Plan1!$C521</f>
        <v>Finados</v>
      </c>
      <c r="AA451" s="100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8">
        <f t="shared" si="162"/>
        <v>44602</v>
      </c>
      <c r="B452" s="15">
        <f t="shared" ca="1" si="171"/>
        <v>1197.8850809999999</v>
      </c>
      <c r="C452" s="14">
        <f t="shared" si="163"/>
        <v>1000</v>
      </c>
      <c r="D452" s="13">
        <f ca="1">IF(A452&lt;$B$1,VLOOKUP(A452,[1]DI!$A$4:$B$15000,2,FALSE),0)</f>
        <v>0.1065</v>
      </c>
      <c r="E452" s="14">
        <f t="shared" ca="1" si="172"/>
        <v>1.00040168</v>
      </c>
      <c r="F452" s="14">
        <f ca="1">(TRUNC(PRODUCT($E$12:$E451),16))</f>
        <v>1.0566220539358</v>
      </c>
      <c r="G452" s="14">
        <f t="shared" si="173"/>
        <v>1</v>
      </c>
      <c r="H452" s="14">
        <f t="shared" ca="1" si="174"/>
        <v>1.0566220500000001</v>
      </c>
      <c r="I452" s="13">
        <f t="shared" si="164"/>
        <v>0.11</v>
      </c>
      <c r="J452" s="29">
        <f t="shared" si="165"/>
        <v>44162</v>
      </c>
      <c r="K452" s="2">
        <f t="shared" si="166"/>
        <v>303</v>
      </c>
      <c r="L452" s="17">
        <f t="shared" si="167"/>
        <v>303</v>
      </c>
      <c r="M452" s="12">
        <f t="shared" si="158"/>
        <v>1.133693056</v>
      </c>
      <c r="N452" s="12">
        <f t="shared" ca="1" si="159"/>
        <v>1.1978850809999999</v>
      </c>
      <c r="O452" s="17">
        <f t="shared" si="168"/>
        <v>0</v>
      </c>
      <c r="P452" s="14">
        <f t="shared" ca="1" si="176"/>
        <v>197.88508100000001</v>
      </c>
      <c r="Q452" s="14">
        <f t="shared" si="177"/>
        <v>0</v>
      </c>
      <c r="R452" s="14">
        <f t="shared" si="175"/>
        <v>0</v>
      </c>
      <c r="S452" s="20">
        <f t="shared" si="160"/>
        <v>0</v>
      </c>
      <c r="T452" s="14">
        <f t="shared" si="161"/>
        <v>0</v>
      </c>
      <c r="U452" s="4" t="str">
        <f t="shared" si="169"/>
        <v>J=</v>
      </c>
      <c r="V452" s="29">
        <f t="shared" si="170"/>
        <v>45345</v>
      </c>
      <c r="W452" s="3"/>
      <c r="X452" s="3"/>
      <c r="Y452" s="109">
        <f>[2]Plan1!$A522</f>
        <v>52185</v>
      </c>
      <c r="Z452" s="109" t="str">
        <f>[2]Plan1!$C522</f>
        <v>Proclamação da República</v>
      </c>
      <c r="AA452" s="100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8">
        <f t="shared" si="162"/>
        <v>44603</v>
      </c>
      <c r="B453" s="15">
        <f t="shared" ca="1" si="171"/>
        <v>1198.862633</v>
      </c>
      <c r="C453" s="14">
        <f t="shared" si="163"/>
        <v>1000</v>
      </c>
      <c r="D453" s="13">
        <f ca="1">IF(A453&lt;$B$1,VLOOKUP(A453,[1]DI!$A$4:$B$15000,2,FALSE),0)</f>
        <v>0.1065</v>
      </c>
      <c r="E453" s="14">
        <f t="shared" ca="1" si="172"/>
        <v>1.00040168</v>
      </c>
      <c r="F453" s="14">
        <f ca="1">(TRUNC(PRODUCT($E$12:$E452),16))</f>
        <v>1.05704647788242</v>
      </c>
      <c r="G453" s="14">
        <f t="shared" si="173"/>
        <v>1</v>
      </c>
      <c r="H453" s="14">
        <f t="shared" ca="1" si="174"/>
        <v>1.0570464799999999</v>
      </c>
      <c r="I453" s="13">
        <f t="shared" si="164"/>
        <v>0.11</v>
      </c>
      <c r="J453" s="29">
        <f t="shared" si="165"/>
        <v>44162</v>
      </c>
      <c r="K453" s="2">
        <f t="shared" si="166"/>
        <v>304</v>
      </c>
      <c r="L453" s="17">
        <f t="shared" si="167"/>
        <v>304</v>
      </c>
      <c r="M453" s="12">
        <f t="shared" si="158"/>
        <v>1.1341626460000001</v>
      </c>
      <c r="N453" s="12">
        <f t="shared" ca="1" si="159"/>
        <v>1.1988626330000001</v>
      </c>
      <c r="O453" s="17">
        <f t="shared" si="168"/>
        <v>0</v>
      </c>
      <c r="P453" s="14">
        <f t="shared" ca="1" si="176"/>
        <v>198.86263299999999</v>
      </c>
      <c r="Q453" s="14">
        <f t="shared" si="177"/>
        <v>0</v>
      </c>
      <c r="R453" s="14">
        <f t="shared" si="175"/>
        <v>0</v>
      </c>
      <c r="S453" s="20">
        <f t="shared" si="160"/>
        <v>0</v>
      </c>
      <c r="T453" s="14">
        <f t="shared" si="161"/>
        <v>0</v>
      </c>
      <c r="U453" s="4" t="str">
        <f t="shared" si="169"/>
        <v>J=</v>
      </c>
      <c r="V453" s="29">
        <f t="shared" si="170"/>
        <v>45345</v>
      </c>
      <c r="W453" s="3"/>
      <c r="X453" s="3"/>
      <c r="Y453" s="109">
        <f>[2]Plan1!$A523</f>
        <v>52190</v>
      </c>
      <c r="Z453" s="109" t="str">
        <f>[2]Plan1!$C523</f>
        <v>Dia Nacional de Zumbi e da Consciência Negra</v>
      </c>
      <c r="AA453" s="100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8">
        <f t="shared" si="162"/>
        <v>44604</v>
      </c>
      <c r="B454" s="15">
        <f t="shared" ca="1" si="171"/>
        <v>1199.8409710000001</v>
      </c>
      <c r="C454" s="14">
        <f t="shared" si="163"/>
        <v>1000</v>
      </c>
      <c r="D454" s="13">
        <f ca="1">IF(A454&lt;$B$1,VLOOKUP(A454,[1]DI!$A$4:$B$15000,2,FALSE),0)</f>
        <v>0</v>
      </c>
      <c r="E454" s="14">
        <f t="shared" ca="1" si="172"/>
        <v>1</v>
      </c>
      <c r="F454" s="14">
        <f ca="1">(TRUNC(PRODUCT($E$12:$E453),16))</f>
        <v>1.05747107231166</v>
      </c>
      <c r="G454" s="14">
        <f t="shared" si="173"/>
        <v>1</v>
      </c>
      <c r="H454" s="14">
        <f t="shared" ca="1" si="174"/>
        <v>1.0574710700000001</v>
      </c>
      <c r="I454" s="13">
        <f t="shared" si="164"/>
        <v>0.11</v>
      </c>
      <c r="J454" s="29">
        <f t="shared" si="165"/>
        <v>44162</v>
      </c>
      <c r="K454" s="2">
        <f t="shared" si="166"/>
        <v>304</v>
      </c>
      <c r="L454" s="17">
        <f t="shared" si="167"/>
        <v>305</v>
      </c>
      <c r="M454" s="12">
        <f t="shared" si="158"/>
        <v>1.134632431</v>
      </c>
      <c r="N454" s="12">
        <f t="shared" ca="1" si="159"/>
        <v>1.199840971</v>
      </c>
      <c r="O454" s="17">
        <f t="shared" si="168"/>
        <v>0</v>
      </c>
      <c r="P454" s="14">
        <f t="shared" ca="1" si="176"/>
        <v>199.840971</v>
      </c>
      <c r="Q454" s="14">
        <f t="shared" si="177"/>
        <v>0</v>
      </c>
      <c r="R454" s="14">
        <f t="shared" si="175"/>
        <v>0</v>
      </c>
      <c r="S454" s="20">
        <f t="shared" si="160"/>
        <v>0</v>
      </c>
      <c r="T454" s="14">
        <f t="shared" si="161"/>
        <v>0</v>
      </c>
      <c r="U454" s="4" t="str">
        <f t="shared" si="169"/>
        <v>J=</v>
      </c>
      <c r="V454" s="29">
        <f t="shared" si="170"/>
        <v>45345</v>
      </c>
      <c r="W454" s="3"/>
      <c r="X454" s="3"/>
      <c r="Y454" s="109">
        <f>[2]Plan1!$A524</f>
        <v>52225</v>
      </c>
      <c r="Z454" s="109" t="str">
        <f>[2]Plan1!$C524</f>
        <v>Natal</v>
      </c>
      <c r="AA454" s="100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8">
        <f t="shared" si="162"/>
        <v>44605</v>
      </c>
      <c r="B455" s="15">
        <f t="shared" ca="1" si="171"/>
        <v>1199.8409710000001</v>
      </c>
      <c r="C455" s="14">
        <f t="shared" si="163"/>
        <v>1000</v>
      </c>
      <c r="D455" s="13">
        <f ca="1">IF(A455&lt;$B$1,VLOOKUP(A455,[1]DI!$A$4:$B$15000,2,FALSE),0)</f>
        <v>0</v>
      </c>
      <c r="E455" s="14">
        <f t="shared" ca="1" si="172"/>
        <v>1</v>
      </c>
      <c r="F455" s="14">
        <f ca="1">(TRUNC(PRODUCT($E$12:$E454),16))</f>
        <v>1.05747107231166</v>
      </c>
      <c r="G455" s="14">
        <f t="shared" si="173"/>
        <v>1</v>
      </c>
      <c r="H455" s="14">
        <f t="shared" ca="1" si="174"/>
        <v>1.0574710700000001</v>
      </c>
      <c r="I455" s="13">
        <f t="shared" si="164"/>
        <v>0.11</v>
      </c>
      <c r="J455" s="29">
        <f t="shared" si="165"/>
        <v>44162</v>
      </c>
      <c r="K455" s="2">
        <f t="shared" si="166"/>
        <v>304</v>
      </c>
      <c r="L455" s="17">
        <f t="shared" si="167"/>
        <v>305</v>
      </c>
      <c r="M455" s="12">
        <f t="shared" si="158"/>
        <v>1.134632431</v>
      </c>
      <c r="N455" s="12">
        <f t="shared" ca="1" si="159"/>
        <v>1.199840971</v>
      </c>
      <c r="O455" s="17">
        <f t="shared" si="168"/>
        <v>0</v>
      </c>
      <c r="P455" s="14">
        <f t="shared" ca="1" si="176"/>
        <v>199.840971</v>
      </c>
      <c r="Q455" s="14">
        <f t="shared" si="177"/>
        <v>0</v>
      </c>
      <c r="R455" s="14">
        <f t="shared" si="175"/>
        <v>0</v>
      </c>
      <c r="S455" s="20">
        <f t="shared" si="160"/>
        <v>0</v>
      </c>
      <c r="T455" s="14">
        <f t="shared" si="161"/>
        <v>0</v>
      </c>
      <c r="U455" s="4" t="str">
        <f t="shared" si="169"/>
        <v>J=</v>
      </c>
      <c r="V455" s="29">
        <f t="shared" si="170"/>
        <v>45345</v>
      </c>
      <c r="W455" s="3"/>
      <c r="X455" s="3"/>
      <c r="Y455" s="109">
        <f>[2]Plan1!$A525</f>
        <v>52232</v>
      </c>
      <c r="Z455" s="109" t="str">
        <f>[2]Plan1!$C525</f>
        <v>Confraternização Universal</v>
      </c>
      <c r="AA455" s="100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8">
        <f t="shared" si="162"/>
        <v>44606</v>
      </c>
      <c r="B456" s="15">
        <f t="shared" ca="1" si="171"/>
        <v>1199.8409710000001</v>
      </c>
      <c r="C456" s="14">
        <f t="shared" si="163"/>
        <v>1000</v>
      </c>
      <c r="D456" s="13">
        <f ca="1">IF(A456&lt;$B$1,VLOOKUP(A456,[1]DI!$A$4:$B$15000,2,FALSE),0)</f>
        <v>0.1065</v>
      </c>
      <c r="E456" s="14">
        <f t="shared" ca="1" si="172"/>
        <v>1.00040168</v>
      </c>
      <c r="F456" s="14">
        <f ca="1">(TRUNC(PRODUCT($E$12:$E455),16))</f>
        <v>1.05747107231166</v>
      </c>
      <c r="G456" s="14">
        <f t="shared" si="173"/>
        <v>1</v>
      </c>
      <c r="H456" s="14">
        <f t="shared" ca="1" si="174"/>
        <v>1.0574710700000001</v>
      </c>
      <c r="I456" s="13">
        <f t="shared" si="164"/>
        <v>0.11</v>
      </c>
      <c r="J456" s="29">
        <f t="shared" si="165"/>
        <v>44162</v>
      </c>
      <c r="K456" s="2">
        <f t="shared" si="166"/>
        <v>305</v>
      </c>
      <c r="L456" s="17">
        <f t="shared" si="167"/>
        <v>305</v>
      </c>
      <c r="M456" s="12">
        <f t="shared" si="158"/>
        <v>1.134632431</v>
      </c>
      <c r="N456" s="12">
        <f t="shared" ca="1" si="159"/>
        <v>1.199840971</v>
      </c>
      <c r="O456" s="17">
        <f t="shared" si="168"/>
        <v>0</v>
      </c>
      <c r="P456" s="14">
        <f t="shared" ca="1" si="176"/>
        <v>199.840971</v>
      </c>
      <c r="Q456" s="14">
        <f t="shared" si="177"/>
        <v>0</v>
      </c>
      <c r="R456" s="14">
        <f t="shared" si="175"/>
        <v>0</v>
      </c>
      <c r="S456" s="20">
        <f t="shared" si="160"/>
        <v>0</v>
      </c>
      <c r="T456" s="14">
        <f t="shared" si="161"/>
        <v>0</v>
      </c>
      <c r="U456" s="4" t="str">
        <f t="shared" si="169"/>
        <v>J=</v>
      </c>
      <c r="V456" s="29">
        <f t="shared" si="170"/>
        <v>45345</v>
      </c>
      <c r="W456" s="3"/>
      <c r="X456" s="3"/>
      <c r="Y456" s="109">
        <f>[2]Plan1!$A526</f>
        <v>52271</v>
      </c>
      <c r="Z456" s="109" t="str">
        <f>[2]Plan1!$C526</f>
        <v>Carnaval</v>
      </c>
      <c r="AA456" s="100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8">
        <f t="shared" si="162"/>
        <v>44607</v>
      </c>
      <c r="B457" s="15">
        <f t="shared" ca="1" si="171"/>
        <v>1200.8201180000001</v>
      </c>
      <c r="C457" s="14">
        <f t="shared" si="163"/>
        <v>1000</v>
      </c>
      <c r="D457" s="13">
        <f ca="1">IF(A457&lt;$B$1,VLOOKUP(A457,[1]DI!$A$4:$B$15000,2,FALSE),0)</f>
        <v>0.1065</v>
      </c>
      <c r="E457" s="14">
        <f t="shared" ca="1" si="172"/>
        <v>1.00040168</v>
      </c>
      <c r="F457" s="14">
        <f ca="1">(TRUNC(PRODUCT($E$12:$E456),16))</f>
        <v>1.05789583729198</v>
      </c>
      <c r="G457" s="14">
        <f t="shared" si="173"/>
        <v>1</v>
      </c>
      <c r="H457" s="14">
        <f t="shared" ca="1" si="174"/>
        <v>1.05789584</v>
      </c>
      <c r="I457" s="13">
        <f t="shared" si="164"/>
        <v>0.11</v>
      </c>
      <c r="J457" s="29">
        <f t="shared" si="165"/>
        <v>44162</v>
      </c>
      <c r="K457" s="2">
        <f t="shared" si="166"/>
        <v>306</v>
      </c>
      <c r="L457" s="17">
        <f t="shared" si="167"/>
        <v>306</v>
      </c>
      <c r="M457" s="12">
        <f t="shared" si="158"/>
        <v>1.13510241</v>
      </c>
      <c r="N457" s="12">
        <f t="shared" ca="1" si="159"/>
        <v>1.200820118</v>
      </c>
      <c r="O457" s="17">
        <f t="shared" si="168"/>
        <v>0</v>
      </c>
      <c r="P457" s="14">
        <f t="shared" ca="1" si="176"/>
        <v>200.82011800000001</v>
      </c>
      <c r="Q457" s="14">
        <f t="shared" si="177"/>
        <v>0</v>
      </c>
      <c r="R457" s="14">
        <f t="shared" si="175"/>
        <v>0</v>
      </c>
      <c r="S457" s="20">
        <f t="shared" si="160"/>
        <v>0</v>
      </c>
      <c r="T457" s="14">
        <f t="shared" si="161"/>
        <v>0</v>
      </c>
      <c r="U457" s="4" t="str">
        <f t="shared" si="169"/>
        <v>J=</v>
      </c>
      <c r="V457" s="29">
        <f t="shared" si="170"/>
        <v>45345</v>
      </c>
      <c r="W457" s="3"/>
      <c r="X457" s="3"/>
      <c r="Y457" s="109">
        <f>[2]Plan1!$A527</f>
        <v>52272</v>
      </c>
      <c r="Z457" s="109" t="str">
        <f>[2]Plan1!$C527</f>
        <v>Carnaval</v>
      </c>
      <c r="AA457" s="100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8">
        <f t="shared" si="162"/>
        <v>44608</v>
      </c>
      <c r="B458" s="15">
        <f t="shared" ca="1" si="171"/>
        <v>1201.8000509999999</v>
      </c>
      <c r="C458" s="14">
        <f t="shared" si="163"/>
        <v>1000</v>
      </c>
      <c r="D458" s="13">
        <f ca="1">IF(A458&lt;$B$1,VLOOKUP(A458,[1]DI!$A$4:$B$15000,2,FALSE),0)</f>
        <v>0.1065</v>
      </c>
      <c r="E458" s="14">
        <f t="shared" ca="1" si="172"/>
        <v>1.00040168</v>
      </c>
      <c r="F458" s="14">
        <f ca="1">(TRUNC(PRODUCT($E$12:$E457),16))</f>
        <v>1.05832077289191</v>
      </c>
      <c r="G458" s="14">
        <f t="shared" si="173"/>
        <v>1</v>
      </c>
      <c r="H458" s="14">
        <f t="shared" ca="1" si="174"/>
        <v>1.0583207699999999</v>
      </c>
      <c r="I458" s="13">
        <f t="shared" si="164"/>
        <v>0.11</v>
      </c>
      <c r="J458" s="29">
        <f t="shared" si="165"/>
        <v>44162</v>
      </c>
      <c r="K458" s="2">
        <f t="shared" si="166"/>
        <v>307</v>
      </c>
      <c r="L458" s="17">
        <f t="shared" si="167"/>
        <v>307</v>
      </c>
      <c r="M458" s="12">
        <f t="shared" si="158"/>
        <v>1.1355725839999999</v>
      </c>
      <c r="N458" s="12">
        <f t="shared" ca="1" si="159"/>
        <v>1.201800051</v>
      </c>
      <c r="O458" s="17">
        <f t="shared" si="168"/>
        <v>0</v>
      </c>
      <c r="P458" s="14">
        <f t="shared" ca="1" si="176"/>
        <v>201.800051</v>
      </c>
      <c r="Q458" s="14">
        <f t="shared" si="177"/>
        <v>0</v>
      </c>
      <c r="R458" s="14">
        <f t="shared" si="175"/>
        <v>0</v>
      </c>
      <c r="S458" s="20">
        <f t="shared" si="160"/>
        <v>0</v>
      </c>
      <c r="T458" s="14">
        <f t="shared" si="161"/>
        <v>0</v>
      </c>
      <c r="U458" s="4" t="str">
        <f t="shared" si="169"/>
        <v>J=</v>
      </c>
      <c r="V458" s="29">
        <f t="shared" si="170"/>
        <v>45345</v>
      </c>
      <c r="W458" s="3"/>
      <c r="X458" s="3"/>
      <c r="Y458" s="109">
        <f>[2]Plan1!$A528</f>
        <v>52317</v>
      </c>
      <c r="Z458" s="109" t="str">
        <f>[2]Plan1!$C528</f>
        <v>Paixão de Cristo</v>
      </c>
      <c r="AA458" s="100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8">
        <f t="shared" si="162"/>
        <v>44609</v>
      </c>
      <c r="B459" s="15">
        <f t="shared" ca="1" si="171"/>
        <v>1202.7807950000001</v>
      </c>
      <c r="C459" s="14">
        <f t="shared" si="163"/>
        <v>1000</v>
      </c>
      <c r="D459" s="13">
        <f ca="1">IF(A459&lt;$B$1,VLOOKUP(A459,[1]DI!$A$4:$B$15000,2,FALSE),0)</f>
        <v>0.1065</v>
      </c>
      <c r="E459" s="14">
        <f t="shared" ca="1" si="172"/>
        <v>1.00040168</v>
      </c>
      <c r="F459" s="14">
        <f ca="1">(TRUNC(PRODUCT($E$12:$E458),16))</f>
        <v>1.05874587917996</v>
      </c>
      <c r="G459" s="14">
        <f t="shared" si="173"/>
        <v>1</v>
      </c>
      <c r="H459" s="14">
        <f t="shared" ca="1" si="174"/>
        <v>1.05874588</v>
      </c>
      <c r="I459" s="13">
        <f t="shared" si="164"/>
        <v>0.11</v>
      </c>
      <c r="J459" s="29">
        <f t="shared" si="165"/>
        <v>44162</v>
      </c>
      <c r="K459" s="2">
        <f t="shared" si="166"/>
        <v>308</v>
      </c>
      <c r="L459" s="17">
        <f t="shared" si="167"/>
        <v>308</v>
      </c>
      <c r="M459" s="12">
        <f t="shared" si="158"/>
        <v>1.1360429519999999</v>
      </c>
      <c r="N459" s="12">
        <f t="shared" ca="1" si="159"/>
        <v>1.202780795</v>
      </c>
      <c r="O459" s="17">
        <f t="shared" si="168"/>
        <v>0</v>
      </c>
      <c r="P459" s="14">
        <f t="shared" ca="1" si="176"/>
        <v>202.78079500000001</v>
      </c>
      <c r="Q459" s="14">
        <f t="shared" si="177"/>
        <v>0</v>
      </c>
      <c r="R459" s="14">
        <f t="shared" si="175"/>
        <v>0</v>
      </c>
      <c r="S459" s="20">
        <f t="shared" si="160"/>
        <v>0</v>
      </c>
      <c r="T459" s="14">
        <f t="shared" si="161"/>
        <v>0</v>
      </c>
      <c r="U459" s="4" t="str">
        <f t="shared" si="169"/>
        <v>J=</v>
      </c>
      <c r="V459" s="29">
        <f t="shared" si="170"/>
        <v>45345</v>
      </c>
      <c r="W459" s="3"/>
      <c r="X459" s="3"/>
      <c r="Y459" s="109">
        <f>[2]Plan1!$A529</f>
        <v>52342</v>
      </c>
      <c r="Z459" s="109" t="str">
        <f>[2]Plan1!$C529</f>
        <v>Tiradentes</v>
      </c>
      <c r="AA459" s="100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8">
        <f t="shared" si="162"/>
        <v>44610</v>
      </c>
      <c r="B460" s="15">
        <f t="shared" ca="1" si="171"/>
        <v>1203.7623389999999</v>
      </c>
      <c r="C460" s="14">
        <f t="shared" si="163"/>
        <v>1000</v>
      </c>
      <c r="D460" s="13">
        <f ca="1">IF(A460&lt;$B$1,VLOOKUP(A460,[1]DI!$A$4:$B$15000,2,FALSE),0)</f>
        <v>0.1065</v>
      </c>
      <c r="E460" s="14">
        <f t="shared" ca="1" si="172"/>
        <v>1.00040168</v>
      </c>
      <c r="F460" s="14">
        <f ca="1">(TRUNC(PRODUCT($E$12:$E459),16))</f>
        <v>1.0591711562247099</v>
      </c>
      <c r="G460" s="14">
        <f t="shared" si="173"/>
        <v>1</v>
      </c>
      <c r="H460" s="14">
        <f t="shared" ca="1" si="174"/>
        <v>1.05917116</v>
      </c>
      <c r="I460" s="13">
        <f t="shared" si="164"/>
        <v>0.11</v>
      </c>
      <c r="J460" s="29">
        <f t="shared" si="165"/>
        <v>44162</v>
      </c>
      <c r="K460" s="2">
        <f t="shared" si="166"/>
        <v>309</v>
      </c>
      <c r="L460" s="17">
        <f t="shared" si="167"/>
        <v>309</v>
      </c>
      <c r="M460" s="12">
        <f t="shared" ref="M460:M523" si="178">ROUND((I460+1)^(L460/252),9)</f>
        <v>1.1365135159999999</v>
      </c>
      <c r="N460" s="12">
        <f t="shared" ref="N460:N523" ca="1" si="179">ROUND(H460*M460,9)</f>
        <v>1.2037623390000001</v>
      </c>
      <c r="O460" s="17">
        <f t="shared" si="168"/>
        <v>0</v>
      </c>
      <c r="P460" s="14">
        <f t="shared" ca="1" si="176"/>
        <v>203.762339</v>
      </c>
      <c r="Q460" s="14">
        <f t="shared" si="177"/>
        <v>0</v>
      </c>
      <c r="R460" s="14">
        <f t="shared" si="175"/>
        <v>0</v>
      </c>
      <c r="S460" s="20">
        <f t="shared" ref="S460:S523" si="180">IF($O460&gt;0,VLOOKUP($O460,$Y$12:$AE$150,7),0)</f>
        <v>0</v>
      </c>
      <c r="T460" s="14">
        <f t="shared" ref="T460:T523" si="181">IF(S460&gt;0,TRUNC(S460*C460,8),0)</f>
        <v>0</v>
      </c>
      <c r="U460" s="4" t="str">
        <f t="shared" si="169"/>
        <v>J=</v>
      </c>
      <c r="V460" s="29">
        <f t="shared" si="170"/>
        <v>45345</v>
      </c>
      <c r="W460" s="3"/>
      <c r="X460" s="3"/>
      <c r="Y460" s="109">
        <f>[2]Plan1!$A530</f>
        <v>52352</v>
      </c>
      <c r="Z460" s="109" t="str">
        <f>[2]Plan1!$C530</f>
        <v>Dia do Trabalho</v>
      </c>
      <c r="AA460" s="100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8">
        <f t="shared" ref="A461:A524" si="182">(A460+1)</f>
        <v>44611</v>
      </c>
      <c r="B461" s="15">
        <f t="shared" ca="1" si="171"/>
        <v>1204.7446709999999</v>
      </c>
      <c r="C461" s="14">
        <f t="shared" ref="C461:C524" si="183">(C460-T460)</f>
        <v>1000</v>
      </c>
      <c r="D461" s="13">
        <f ca="1">IF(A461&lt;$B$1,VLOOKUP(A461,[1]DI!$A$4:$B$15000,2,FALSE),0)</f>
        <v>0</v>
      </c>
      <c r="E461" s="14">
        <f t="shared" ca="1" si="172"/>
        <v>1</v>
      </c>
      <c r="F461" s="14">
        <f ca="1">(TRUNC(PRODUCT($E$12:$E460),16))</f>
        <v>1.05959660409474</v>
      </c>
      <c r="G461" s="14">
        <f t="shared" si="173"/>
        <v>1</v>
      </c>
      <c r="H461" s="14">
        <f t="shared" ca="1" si="174"/>
        <v>1.0595966000000001</v>
      </c>
      <c r="I461" s="13">
        <f t="shared" ref="I461:I524" si="184">I460</f>
        <v>0.11</v>
      </c>
      <c r="J461" s="29">
        <f t="shared" ref="J461:J524" si="185">IF(O460&gt;0,VLOOKUP(O460,Y$12:AI$150,2),J460)</f>
        <v>44162</v>
      </c>
      <c r="K461" s="2">
        <f t="shared" ref="K461:K524" si="186">IF(A461&gt;J461,IF(NETWORKDAYS(J461,A461,$Y$160:$Y$544)-1=0,1,NETWORKDAYS(J461,A461,$Y$160:$Y$544)-1),0)</f>
        <v>309</v>
      </c>
      <c r="L461" s="17">
        <f t="shared" ref="L461:L524" si="187">IF(AND(K461=1,K460=1),1,IF(K461&gt;0,IF(K461=K460,K461+1,K461),0))</f>
        <v>310</v>
      </c>
      <c r="M461" s="12">
        <f t="shared" si="178"/>
        <v>1.136984274</v>
      </c>
      <c r="N461" s="12">
        <f t="shared" ca="1" si="179"/>
        <v>1.204744671</v>
      </c>
      <c r="O461" s="17">
        <f t="shared" ref="O461:O524" si="188">IF(VLOOKUP(A461,Z$12:AG$150,8)=VLOOKUP(A460,Z$12:AG$150,8),0,VLOOKUP(A461,Z$12:AG$150,8))</f>
        <v>0</v>
      </c>
      <c r="P461" s="14">
        <f t="shared" ca="1" si="176"/>
        <v>204.74467100000001</v>
      </c>
      <c r="Q461" s="14">
        <f t="shared" si="177"/>
        <v>0</v>
      </c>
      <c r="R461" s="14">
        <f t="shared" si="175"/>
        <v>0</v>
      </c>
      <c r="S461" s="20">
        <f t="shared" si="180"/>
        <v>0</v>
      </c>
      <c r="T461" s="14">
        <f t="shared" si="181"/>
        <v>0</v>
      </c>
      <c r="U461" s="4" t="str">
        <f t="shared" ref="U461:U524" si="189">IF(O460&gt;0,VLOOKUP(O460,Y$12:AI$150,10),U460)</f>
        <v>J=</v>
      </c>
      <c r="V461" s="29">
        <f t="shared" ref="V461:V524" si="190">IF(O460&gt;0,VLOOKUP(O460,Y$12:AI$150,11),V460)</f>
        <v>45345</v>
      </c>
      <c r="W461" s="3"/>
      <c r="X461" s="3"/>
      <c r="Y461" s="109">
        <f>[2]Plan1!$A531</f>
        <v>52379</v>
      </c>
      <c r="Z461" s="109" t="str">
        <f>[2]Plan1!$C531</f>
        <v>Corpus Christi</v>
      </c>
      <c r="AA461" s="100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8">
        <f t="shared" si="182"/>
        <v>44612</v>
      </c>
      <c r="B462" s="15">
        <f t="shared" ref="B462:B525" ca="1" si="191">IF(A462&lt;=TODAY(),C462+P462,IF(AND(A462&gt;TODAY(),A462&lt;=$B$1),IF(VLOOKUP(TODAY(),$A$10:$D$5000,4,FALSE)=0,"n.d",C462+P462),"n.d"))</f>
        <v>1204.7446709999999</v>
      </c>
      <c r="C462" s="14">
        <f t="shared" si="183"/>
        <v>1000</v>
      </c>
      <c r="D462" s="13">
        <f ca="1">IF(A462&lt;$B$1,VLOOKUP(A462,[1]DI!$A$4:$B$15000,2,FALSE),0)</f>
        <v>0</v>
      </c>
      <c r="E462" s="14">
        <f t="shared" ref="E462:E525" ca="1" si="192">ROUND(((1+D462)^(1/252)),8)</f>
        <v>1</v>
      </c>
      <c r="F462" s="14">
        <f ca="1">(TRUNC(PRODUCT($E$12:$E461),16))</f>
        <v>1.05959660409474</v>
      </c>
      <c r="G462" s="14">
        <f t="shared" ref="G462:G525" si="193">IF(O461&gt;0,F461,G461)</f>
        <v>1</v>
      </c>
      <c r="H462" s="14">
        <f t="shared" ref="H462:H525" ca="1" si="194">ROUND(F462/G462,8)</f>
        <v>1.0595966000000001</v>
      </c>
      <c r="I462" s="13">
        <f t="shared" si="184"/>
        <v>0.11</v>
      </c>
      <c r="J462" s="29">
        <f t="shared" si="185"/>
        <v>44162</v>
      </c>
      <c r="K462" s="2">
        <f t="shared" si="186"/>
        <v>309</v>
      </c>
      <c r="L462" s="17">
        <f t="shared" si="187"/>
        <v>310</v>
      </c>
      <c r="M462" s="12">
        <f t="shared" si="178"/>
        <v>1.136984274</v>
      </c>
      <c r="N462" s="12">
        <f t="shared" ca="1" si="179"/>
        <v>1.204744671</v>
      </c>
      <c r="O462" s="17">
        <f t="shared" si="188"/>
        <v>0</v>
      </c>
      <c r="P462" s="14">
        <f t="shared" ca="1" si="176"/>
        <v>204.74467100000001</v>
      </c>
      <c r="Q462" s="14">
        <f t="shared" si="177"/>
        <v>0</v>
      </c>
      <c r="R462" s="14">
        <f t="shared" si="175"/>
        <v>0</v>
      </c>
      <c r="S462" s="20">
        <f t="shared" si="180"/>
        <v>0</v>
      </c>
      <c r="T462" s="14">
        <f t="shared" si="181"/>
        <v>0</v>
      </c>
      <c r="U462" s="4" t="str">
        <f t="shared" si="189"/>
        <v>J=</v>
      </c>
      <c r="V462" s="29">
        <f t="shared" si="190"/>
        <v>45345</v>
      </c>
      <c r="W462" s="3"/>
      <c r="X462" s="3"/>
      <c r="Y462" s="109">
        <f>[2]Plan1!$A532</f>
        <v>52481</v>
      </c>
      <c r="Z462" s="109" t="str">
        <f>[2]Plan1!$C532</f>
        <v>Independência do Brasil</v>
      </c>
      <c r="AA462" s="100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8">
        <f t="shared" si="182"/>
        <v>44613</v>
      </c>
      <c r="B463" s="15">
        <f t="shared" ca="1" si="191"/>
        <v>1204.7446709999999</v>
      </c>
      <c r="C463" s="14">
        <f t="shared" si="183"/>
        <v>1000</v>
      </c>
      <c r="D463" s="13">
        <f ca="1">IF(A463&lt;$B$1,VLOOKUP(A463,[1]DI!$A$4:$B$15000,2,FALSE),0)</f>
        <v>0.1065</v>
      </c>
      <c r="E463" s="14">
        <f t="shared" ca="1" si="192"/>
        <v>1.00040168</v>
      </c>
      <c r="F463" s="14">
        <f ca="1">(TRUNC(PRODUCT($E$12:$E462),16))</f>
        <v>1.05959660409474</v>
      </c>
      <c r="G463" s="14">
        <f t="shared" si="193"/>
        <v>1</v>
      </c>
      <c r="H463" s="14">
        <f t="shared" ca="1" si="194"/>
        <v>1.0595966000000001</v>
      </c>
      <c r="I463" s="13">
        <f t="shared" si="184"/>
        <v>0.11</v>
      </c>
      <c r="J463" s="29">
        <f t="shared" si="185"/>
        <v>44162</v>
      </c>
      <c r="K463" s="2">
        <f t="shared" si="186"/>
        <v>310</v>
      </c>
      <c r="L463" s="17">
        <f t="shared" si="187"/>
        <v>310</v>
      </c>
      <c r="M463" s="12">
        <f t="shared" si="178"/>
        <v>1.136984274</v>
      </c>
      <c r="N463" s="12">
        <f t="shared" ca="1" si="179"/>
        <v>1.204744671</v>
      </c>
      <c r="O463" s="17">
        <f t="shared" si="188"/>
        <v>0</v>
      </c>
      <c r="P463" s="14">
        <f t="shared" ca="1" si="176"/>
        <v>204.74467100000001</v>
      </c>
      <c r="Q463" s="14">
        <f t="shared" si="177"/>
        <v>0</v>
      </c>
      <c r="R463" s="14">
        <f t="shared" si="175"/>
        <v>0</v>
      </c>
      <c r="S463" s="20">
        <f t="shared" si="180"/>
        <v>0</v>
      </c>
      <c r="T463" s="14">
        <f t="shared" si="181"/>
        <v>0</v>
      </c>
      <c r="U463" s="4" t="str">
        <f t="shared" si="189"/>
        <v>J=</v>
      </c>
      <c r="V463" s="29">
        <f t="shared" si="190"/>
        <v>45345</v>
      </c>
      <c r="W463" s="3"/>
      <c r="X463" s="3"/>
      <c r="Y463" s="109">
        <f>[2]Plan1!$A533</f>
        <v>52516</v>
      </c>
      <c r="Z463" s="109" t="str">
        <f>[2]Plan1!$C533</f>
        <v>Nossa Sr.a Aparecida - Padroeira do Brasil</v>
      </c>
      <c r="AA463" s="100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8">
        <f t="shared" si="182"/>
        <v>44614</v>
      </c>
      <c r="B464" s="15">
        <f t="shared" ca="1" si="191"/>
        <v>1205.7278160000001</v>
      </c>
      <c r="C464" s="14">
        <f t="shared" si="183"/>
        <v>1000</v>
      </c>
      <c r="D464" s="13">
        <f ca="1">IF(A464&lt;$B$1,VLOOKUP(A464,[1]DI!$A$4:$B$15000,2,FALSE),0)</f>
        <v>0.1065</v>
      </c>
      <c r="E464" s="14">
        <f t="shared" ca="1" si="192"/>
        <v>1.00040168</v>
      </c>
      <c r="F464" s="14">
        <f ca="1">(TRUNC(PRODUCT($E$12:$E463),16))</f>
        <v>1.06002222285868</v>
      </c>
      <c r="G464" s="14">
        <f t="shared" si="193"/>
        <v>1</v>
      </c>
      <c r="H464" s="14">
        <f t="shared" ca="1" si="194"/>
        <v>1.06002222</v>
      </c>
      <c r="I464" s="13">
        <f t="shared" si="184"/>
        <v>0.11</v>
      </c>
      <c r="J464" s="29">
        <f t="shared" si="185"/>
        <v>44162</v>
      </c>
      <c r="K464" s="2">
        <f t="shared" si="186"/>
        <v>311</v>
      </c>
      <c r="L464" s="17">
        <f t="shared" si="187"/>
        <v>311</v>
      </c>
      <c r="M464" s="12">
        <f t="shared" si="178"/>
        <v>1.1374552280000001</v>
      </c>
      <c r="N464" s="12">
        <f t="shared" ca="1" si="179"/>
        <v>1.205727816</v>
      </c>
      <c r="O464" s="17">
        <f t="shared" si="188"/>
        <v>0</v>
      </c>
      <c r="P464" s="14">
        <f t="shared" ca="1" si="176"/>
        <v>205.72781599999999</v>
      </c>
      <c r="Q464" s="14">
        <f t="shared" si="177"/>
        <v>0</v>
      </c>
      <c r="R464" s="14">
        <f t="shared" si="175"/>
        <v>0</v>
      </c>
      <c r="S464" s="20">
        <f t="shared" si="180"/>
        <v>0</v>
      </c>
      <c r="T464" s="14">
        <f t="shared" si="181"/>
        <v>0</v>
      </c>
      <c r="U464" s="4" t="str">
        <f t="shared" si="189"/>
        <v>J=</v>
      </c>
      <c r="V464" s="29">
        <f t="shared" si="190"/>
        <v>45345</v>
      </c>
      <c r="W464" s="3"/>
      <c r="X464" s="3"/>
      <c r="Y464" s="109">
        <f>[2]Plan1!$A534</f>
        <v>52537</v>
      </c>
      <c r="Z464" s="109" t="str">
        <f>[2]Plan1!$C534</f>
        <v>Finados</v>
      </c>
      <c r="AA464" s="100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8">
        <f t="shared" si="182"/>
        <v>44615</v>
      </c>
      <c r="B465" s="15">
        <f t="shared" ca="1" si="191"/>
        <v>1206.711761</v>
      </c>
      <c r="C465" s="14">
        <f t="shared" si="183"/>
        <v>1000</v>
      </c>
      <c r="D465" s="13">
        <f ca="1">IF(A465&lt;$B$1,VLOOKUP(A465,[1]DI!$A$4:$B$15000,2,FALSE),0)</f>
        <v>0.1065</v>
      </c>
      <c r="E465" s="14">
        <f t="shared" ca="1" si="192"/>
        <v>1.00040168</v>
      </c>
      <c r="F465" s="14">
        <f ca="1">(TRUNC(PRODUCT($E$12:$E464),16))</f>
        <v>1.0604480125851501</v>
      </c>
      <c r="G465" s="14">
        <f t="shared" si="193"/>
        <v>1</v>
      </c>
      <c r="H465" s="14">
        <f t="shared" ca="1" si="194"/>
        <v>1.06044801</v>
      </c>
      <c r="I465" s="13">
        <f t="shared" si="184"/>
        <v>0.11</v>
      </c>
      <c r="J465" s="29">
        <f t="shared" si="185"/>
        <v>44162</v>
      </c>
      <c r="K465" s="2">
        <f t="shared" si="186"/>
        <v>312</v>
      </c>
      <c r="L465" s="17">
        <f t="shared" si="187"/>
        <v>312</v>
      </c>
      <c r="M465" s="12">
        <f t="shared" si="178"/>
        <v>1.137926376</v>
      </c>
      <c r="N465" s="12">
        <f t="shared" ca="1" si="179"/>
        <v>1.206711761</v>
      </c>
      <c r="O465" s="17">
        <f t="shared" si="188"/>
        <v>0</v>
      </c>
      <c r="P465" s="14">
        <f t="shared" ca="1" si="176"/>
        <v>206.711761</v>
      </c>
      <c r="Q465" s="14">
        <f t="shared" si="177"/>
        <v>0</v>
      </c>
      <c r="R465" s="14">
        <f t="shared" si="175"/>
        <v>0</v>
      </c>
      <c r="S465" s="20">
        <f t="shared" si="180"/>
        <v>0</v>
      </c>
      <c r="T465" s="14">
        <f t="shared" si="181"/>
        <v>0</v>
      </c>
      <c r="U465" s="4" t="str">
        <f t="shared" si="189"/>
        <v>J=</v>
      </c>
      <c r="V465" s="29">
        <f t="shared" si="190"/>
        <v>45345</v>
      </c>
      <c r="W465" s="3"/>
      <c r="X465" s="3"/>
      <c r="Y465" s="109">
        <f>[2]Plan1!$A535</f>
        <v>52550</v>
      </c>
      <c r="Z465" s="109" t="str">
        <f>[2]Plan1!$C535</f>
        <v>Proclamação da República</v>
      </c>
      <c r="AA465" s="100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8">
        <f t="shared" si="182"/>
        <v>44616</v>
      </c>
      <c r="B466" s="15">
        <f t="shared" ca="1" si="191"/>
        <v>1207.6965089999999</v>
      </c>
      <c r="C466" s="14">
        <f t="shared" si="183"/>
        <v>1000</v>
      </c>
      <c r="D466" s="13">
        <f ca="1">IF(A466&lt;$B$1,VLOOKUP(A466,[1]DI!$A$4:$B$15000,2,FALSE),0)</f>
        <v>0.1065</v>
      </c>
      <c r="E466" s="14">
        <f t="shared" ca="1" si="192"/>
        <v>1.00040168</v>
      </c>
      <c r="F466" s="14">
        <f ca="1">(TRUNC(PRODUCT($E$12:$E465),16))</f>
        <v>1.0608739733428501</v>
      </c>
      <c r="G466" s="14">
        <f t="shared" si="193"/>
        <v>1</v>
      </c>
      <c r="H466" s="14">
        <f t="shared" ca="1" si="194"/>
        <v>1.0608739700000001</v>
      </c>
      <c r="I466" s="13">
        <f t="shared" si="184"/>
        <v>0.11</v>
      </c>
      <c r="J466" s="29">
        <f t="shared" si="185"/>
        <v>44162</v>
      </c>
      <c r="K466" s="2">
        <f t="shared" si="186"/>
        <v>313</v>
      </c>
      <c r="L466" s="17">
        <f t="shared" si="187"/>
        <v>313</v>
      </c>
      <c r="M466" s="12">
        <f t="shared" si="178"/>
        <v>1.1383977199999999</v>
      </c>
      <c r="N466" s="12">
        <f t="shared" ca="1" si="179"/>
        <v>1.207696509</v>
      </c>
      <c r="O466" s="17">
        <f t="shared" si="188"/>
        <v>0</v>
      </c>
      <c r="P466" s="14">
        <f t="shared" ca="1" si="176"/>
        <v>207.69650899999999</v>
      </c>
      <c r="Q466" s="14">
        <f t="shared" si="177"/>
        <v>0</v>
      </c>
      <c r="R466" s="14">
        <f t="shared" ref="R466:R529" si="195">IF(O466&gt;0,P466-Q466,R465)</f>
        <v>0</v>
      </c>
      <c r="S466" s="20">
        <f t="shared" si="180"/>
        <v>0</v>
      </c>
      <c r="T466" s="14">
        <f t="shared" si="181"/>
        <v>0</v>
      </c>
      <c r="U466" s="4" t="str">
        <f t="shared" si="189"/>
        <v>J=</v>
      </c>
      <c r="V466" s="29">
        <f t="shared" si="190"/>
        <v>45345</v>
      </c>
      <c r="W466" s="3"/>
      <c r="X466" s="3"/>
      <c r="Y466" s="109">
        <f>[2]Plan1!$A536</f>
        <v>52555</v>
      </c>
      <c r="Z466" s="109" t="str">
        <f>[2]Plan1!$C536</f>
        <v>Dia Nacional de Zumbi e da Consciência Negra</v>
      </c>
      <c r="AA466" s="100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8">
        <f t="shared" si="182"/>
        <v>44617</v>
      </c>
      <c r="B467" s="15">
        <f t="shared" ca="1" si="191"/>
        <v>1208.6820700000001</v>
      </c>
      <c r="C467" s="14">
        <f t="shared" si="183"/>
        <v>1000</v>
      </c>
      <c r="D467" s="13">
        <f ca="1">IF(A467&lt;$B$1,VLOOKUP(A467,[1]DI!$A$4:$B$15000,2,FALSE),0)</f>
        <v>0.1065</v>
      </c>
      <c r="E467" s="14">
        <f t="shared" ca="1" si="192"/>
        <v>1.00040168</v>
      </c>
      <c r="F467" s="14">
        <f ca="1">(TRUNC(PRODUCT($E$12:$E466),16))</f>
        <v>1.06130010520046</v>
      </c>
      <c r="G467" s="14">
        <f t="shared" si="193"/>
        <v>1</v>
      </c>
      <c r="H467" s="14">
        <f t="shared" ca="1" si="194"/>
        <v>1.0613001099999999</v>
      </c>
      <c r="I467" s="13">
        <f t="shared" si="184"/>
        <v>0.11</v>
      </c>
      <c r="J467" s="29">
        <f t="shared" si="185"/>
        <v>44162</v>
      </c>
      <c r="K467" s="2">
        <f t="shared" si="186"/>
        <v>314</v>
      </c>
      <c r="L467" s="17">
        <f t="shared" si="187"/>
        <v>314</v>
      </c>
      <c r="M467" s="12">
        <f t="shared" si="178"/>
        <v>1.138869259</v>
      </c>
      <c r="N467" s="12">
        <f t="shared" ca="1" si="179"/>
        <v>1.2086820700000001</v>
      </c>
      <c r="O467" s="17">
        <f t="shared" si="188"/>
        <v>0</v>
      </c>
      <c r="P467" s="14">
        <f t="shared" ca="1" si="176"/>
        <v>208.68207000000001</v>
      </c>
      <c r="Q467" s="14">
        <f t="shared" si="177"/>
        <v>0</v>
      </c>
      <c r="R467" s="14">
        <f t="shared" si="195"/>
        <v>0</v>
      </c>
      <c r="S467" s="20">
        <f t="shared" si="180"/>
        <v>0</v>
      </c>
      <c r="T467" s="14">
        <f t="shared" si="181"/>
        <v>0</v>
      </c>
      <c r="U467" s="4" t="str">
        <f t="shared" si="189"/>
        <v>J=</v>
      </c>
      <c r="V467" s="29">
        <f t="shared" si="190"/>
        <v>45345</v>
      </c>
      <c r="W467" s="3"/>
      <c r="X467" s="3"/>
      <c r="Y467" s="109">
        <f>[2]Plan1!$A537</f>
        <v>52590</v>
      </c>
      <c r="Z467" s="109" t="str">
        <f>[2]Plan1!$C537</f>
        <v>Natal</v>
      </c>
      <c r="AA467" s="100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8">
        <f t="shared" si="182"/>
        <v>44618</v>
      </c>
      <c r="B468" s="15">
        <f t="shared" ca="1" si="191"/>
        <v>1209.668422</v>
      </c>
      <c r="C468" s="14">
        <f t="shared" si="183"/>
        <v>1000</v>
      </c>
      <c r="D468" s="13">
        <f ca="1">IF(A468&lt;$B$1,VLOOKUP(A468,[1]DI!$A$4:$B$15000,2,FALSE),0)</f>
        <v>0</v>
      </c>
      <c r="E468" s="14">
        <f t="shared" ca="1" si="192"/>
        <v>1</v>
      </c>
      <c r="F468" s="14">
        <f ca="1">(TRUNC(PRODUCT($E$12:$E467),16))</f>
        <v>1.0617264082267199</v>
      </c>
      <c r="G468" s="14">
        <f t="shared" si="193"/>
        <v>1</v>
      </c>
      <c r="H468" s="14">
        <f t="shared" ca="1" si="194"/>
        <v>1.0617264099999999</v>
      </c>
      <c r="I468" s="13">
        <f t="shared" si="184"/>
        <v>0.11</v>
      </c>
      <c r="J468" s="29">
        <f t="shared" si="185"/>
        <v>44162</v>
      </c>
      <c r="K468" s="2">
        <f t="shared" si="186"/>
        <v>314</v>
      </c>
      <c r="L468" s="17">
        <f t="shared" si="187"/>
        <v>315</v>
      </c>
      <c r="M468" s="12">
        <f t="shared" si="178"/>
        <v>1.139340993</v>
      </c>
      <c r="N468" s="12">
        <f t="shared" ca="1" si="179"/>
        <v>1.209668422</v>
      </c>
      <c r="O468" s="17">
        <f t="shared" si="188"/>
        <v>0</v>
      </c>
      <c r="P468" s="14">
        <f t="shared" ca="1" si="176"/>
        <v>209.66842199999999</v>
      </c>
      <c r="Q468" s="14">
        <f t="shared" si="177"/>
        <v>0</v>
      </c>
      <c r="R468" s="14">
        <f t="shared" si="195"/>
        <v>0</v>
      </c>
      <c r="S468" s="20">
        <f t="shared" si="180"/>
        <v>0</v>
      </c>
      <c r="T468" s="14">
        <f t="shared" si="181"/>
        <v>0</v>
      </c>
      <c r="U468" s="4" t="str">
        <f t="shared" si="189"/>
        <v>J=</v>
      </c>
      <c r="V468" s="29">
        <f t="shared" si="190"/>
        <v>45345</v>
      </c>
      <c r="W468" s="3"/>
      <c r="X468" s="3"/>
      <c r="Y468" s="109">
        <f>[2]Plan1!$A538</f>
        <v>52597</v>
      </c>
      <c r="Z468" s="109" t="str">
        <f>[2]Plan1!$C538</f>
        <v>Confraternização Universal</v>
      </c>
      <c r="AA468" s="100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8">
        <f t="shared" si="182"/>
        <v>44619</v>
      </c>
      <c r="B469" s="15">
        <f t="shared" ca="1" si="191"/>
        <v>1209.668422</v>
      </c>
      <c r="C469" s="14">
        <f t="shared" si="183"/>
        <v>1000</v>
      </c>
      <c r="D469" s="13">
        <f ca="1">IF(A469&lt;$B$1,VLOOKUP(A469,[1]DI!$A$4:$B$15000,2,FALSE),0)</f>
        <v>0</v>
      </c>
      <c r="E469" s="14">
        <f t="shared" ca="1" si="192"/>
        <v>1</v>
      </c>
      <c r="F469" s="14">
        <f ca="1">(TRUNC(PRODUCT($E$12:$E468),16))</f>
        <v>1.0617264082267199</v>
      </c>
      <c r="G469" s="14">
        <f t="shared" si="193"/>
        <v>1</v>
      </c>
      <c r="H469" s="14">
        <f t="shared" ca="1" si="194"/>
        <v>1.0617264099999999</v>
      </c>
      <c r="I469" s="13">
        <f t="shared" si="184"/>
        <v>0.11</v>
      </c>
      <c r="J469" s="29">
        <f t="shared" si="185"/>
        <v>44162</v>
      </c>
      <c r="K469" s="2">
        <f t="shared" si="186"/>
        <v>314</v>
      </c>
      <c r="L469" s="17">
        <f t="shared" si="187"/>
        <v>315</v>
      </c>
      <c r="M469" s="12">
        <f t="shared" si="178"/>
        <v>1.139340993</v>
      </c>
      <c r="N469" s="12">
        <f t="shared" ca="1" si="179"/>
        <v>1.209668422</v>
      </c>
      <c r="O469" s="17">
        <f t="shared" si="188"/>
        <v>0</v>
      </c>
      <c r="P469" s="14">
        <f t="shared" ca="1" si="176"/>
        <v>209.66842199999999</v>
      </c>
      <c r="Q469" s="14">
        <f t="shared" si="177"/>
        <v>0</v>
      </c>
      <c r="R469" s="14">
        <f t="shared" si="195"/>
        <v>0</v>
      </c>
      <c r="S469" s="20">
        <f t="shared" si="180"/>
        <v>0</v>
      </c>
      <c r="T469" s="14">
        <f t="shared" si="181"/>
        <v>0</v>
      </c>
      <c r="U469" s="4" t="str">
        <f t="shared" si="189"/>
        <v>J=</v>
      </c>
      <c r="V469" s="29">
        <f t="shared" si="190"/>
        <v>45345</v>
      </c>
      <c r="W469" s="3"/>
      <c r="X469" s="3"/>
      <c r="Y469" s="109">
        <f>[2]Plan1!$A539</f>
        <v>52656</v>
      </c>
      <c r="Z469" s="109" t="str">
        <f>[2]Plan1!$C539</f>
        <v>Carnaval</v>
      </c>
      <c r="AA469" s="100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8">
        <f t="shared" si="182"/>
        <v>44620</v>
      </c>
      <c r="B470" s="15">
        <f t="shared" ca="1" si="191"/>
        <v>1209.668422</v>
      </c>
      <c r="C470" s="14">
        <f t="shared" si="183"/>
        <v>1000</v>
      </c>
      <c r="D470" s="13">
        <f ca="1">IF(A470&lt;$B$1,VLOOKUP(A470,[1]DI!$A$4:$B$15000,2,FALSE),0)</f>
        <v>0</v>
      </c>
      <c r="E470" s="14">
        <f t="shared" ca="1" si="192"/>
        <v>1</v>
      </c>
      <c r="F470" s="14">
        <f ca="1">(TRUNC(PRODUCT($E$12:$E469),16))</f>
        <v>1.0617264082267199</v>
      </c>
      <c r="G470" s="14">
        <f t="shared" si="193"/>
        <v>1</v>
      </c>
      <c r="H470" s="14">
        <f t="shared" ca="1" si="194"/>
        <v>1.0617264099999999</v>
      </c>
      <c r="I470" s="13">
        <f t="shared" si="184"/>
        <v>0.11</v>
      </c>
      <c r="J470" s="29">
        <f t="shared" si="185"/>
        <v>44162</v>
      </c>
      <c r="K470" s="2">
        <f t="shared" si="186"/>
        <v>314</v>
      </c>
      <c r="L470" s="17">
        <f t="shared" si="187"/>
        <v>315</v>
      </c>
      <c r="M470" s="12">
        <f t="shared" si="178"/>
        <v>1.139340993</v>
      </c>
      <c r="N470" s="12">
        <f t="shared" ca="1" si="179"/>
        <v>1.209668422</v>
      </c>
      <c r="O470" s="17">
        <f t="shared" si="188"/>
        <v>0</v>
      </c>
      <c r="P470" s="14">
        <f t="shared" ca="1" si="176"/>
        <v>209.66842199999999</v>
      </c>
      <c r="Q470" s="14">
        <f t="shared" si="177"/>
        <v>0</v>
      </c>
      <c r="R470" s="14">
        <f t="shared" si="195"/>
        <v>0</v>
      </c>
      <c r="S470" s="20">
        <f t="shared" si="180"/>
        <v>0</v>
      </c>
      <c r="T470" s="14">
        <f t="shared" si="181"/>
        <v>0</v>
      </c>
      <c r="U470" s="4" t="str">
        <f t="shared" si="189"/>
        <v>J=</v>
      </c>
      <c r="V470" s="29">
        <f t="shared" si="190"/>
        <v>45345</v>
      </c>
      <c r="W470" s="3"/>
      <c r="X470" s="3"/>
      <c r="Y470" s="109">
        <f>[2]Plan1!$A540</f>
        <v>52657</v>
      </c>
      <c r="Z470" s="109" t="str">
        <f>[2]Plan1!$C540</f>
        <v>Carnaval</v>
      </c>
      <c r="AA470" s="100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8">
        <f t="shared" si="182"/>
        <v>44621</v>
      </c>
      <c r="B471" s="15">
        <f t="shared" ca="1" si="191"/>
        <v>1209.668422</v>
      </c>
      <c r="C471" s="14">
        <f t="shared" si="183"/>
        <v>1000</v>
      </c>
      <c r="D471" s="13">
        <f ca="1">IF(A471&lt;$B$1,VLOOKUP(A471,[1]DI!$A$4:$B$15000,2,FALSE),0)</f>
        <v>0</v>
      </c>
      <c r="E471" s="14">
        <f t="shared" ca="1" si="192"/>
        <v>1</v>
      </c>
      <c r="F471" s="14">
        <f ca="1">(TRUNC(PRODUCT($E$12:$E470),16))</f>
        <v>1.0617264082267199</v>
      </c>
      <c r="G471" s="14">
        <f t="shared" si="193"/>
        <v>1</v>
      </c>
      <c r="H471" s="14">
        <f t="shared" ca="1" si="194"/>
        <v>1.0617264099999999</v>
      </c>
      <c r="I471" s="13">
        <f t="shared" si="184"/>
        <v>0.11</v>
      </c>
      <c r="J471" s="29">
        <f t="shared" si="185"/>
        <v>44162</v>
      </c>
      <c r="K471" s="2">
        <f t="shared" si="186"/>
        <v>314</v>
      </c>
      <c r="L471" s="17">
        <f t="shared" si="187"/>
        <v>315</v>
      </c>
      <c r="M471" s="12">
        <f t="shared" si="178"/>
        <v>1.139340993</v>
      </c>
      <c r="N471" s="12">
        <f t="shared" ca="1" si="179"/>
        <v>1.209668422</v>
      </c>
      <c r="O471" s="17">
        <f t="shared" si="188"/>
        <v>0</v>
      </c>
      <c r="P471" s="14">
        <f t="shared" ca="1" si="176"/>
        <v>209.66842199999999</v>
      </c>
      <c r="Q471" s="14">
        <f t="shared" si="177"/>
        <v>0</v>
      </c>
      <c r="R471" s="14">
        <f t="shared" si="195"/>
        <v>0</v>
      </c>
      <c r="S471" s="20">
        <f t="shared" si="180"/>
        <v>0</v>
      </c>
      <c r="T471" s="14">
        <f t="shared" si="181"/>
        <v>0</v>
      </c>
      <c r="U471" s="4" t="str">
        <f t="shared" si="189"/>
        <v>J=</v>
      </c>
      <c r="V471" s="29">
        <f t="shared" si="190"/>
        <v>45345</v>
      </c>
      <c r="W471" s="3"/>
      <c r="X471" s="3"/>
      <c r="Y471" s="109">
        <f>[2]Plan1!$A541</f>
        <v>52702</v>
      </c>
      <c r="Z471" s="109" t="str">
        <f>[2]Plan1!$C541</f>
        <v>Paixão de Cristo</v>
      </c>
      <c r="AA471" s="100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8">
        <f t="shared" si="182"/>
        <v>44622</v>
      </c>
      <c r="B472" s="15">
        <f t="shared" ca="1" si="191"/>
        <v>1209.668422</v>
      </c>
      <c r="C472" s="14">
        <f t="shared" si="183"/>
        <v>1000</v>
      </c>
      <c r="D472" s="13">
        <f ca="1">IF(A472&lt;$B$1,VLOOKUP(A472,[1]DI!$A$4:$B$15000,2,FALSE),0)</f>
        <v>0.1065</v>
      </c>
      <c r="E472" s="14">
        <f t="shared" ca="1" si="192"/>
        <v>1.00040168</v>
      </c>
      <c r="F472" s="14">
        <f ca="1">(TRUNC(PRODUCT($E$12:$E471),16))</f>
        <v>1.0617264082267199</v>
      </c>
      <c r="G472" s="14">
        <f t="shared" si="193"/>
        <v>1</v>
      </c>
      <c r="H472" s="14">
        <f t="shared" ca="1" si="194"/>
        <v>1.0617264099999999</v>
      </c>
      <c r="I472" s="13">
        <f t="shared" si="184"/>
        <v>0.11</v>
      </c>
      <c r="J472" s="29">
        <f t="shared" si="185"/>
        <v>44162</v>
      </c>
      <c r="K472" s="2">
        <f t="shared" si="186"/>
        <v>315</v>
      </c>
      <c r="L472" s="17">
        <f t="shared" si="187"/>
        <v>315</v>
      </c>
      <c r="M472" s="12">
        <f t="shared" si="178"/>
        <v>1.139340993</v>
      </c>
      <c r="N472" s="12">
        <f t="shared" ca="1" si="179"/>
        <v>1.209668422</v>
      </c>
      <c r="O472" s="17">
        <f t="shared" si="188"/>
        <v>0</v>
      </c>
      <c r="P472" s="14">
        <f t="shared" ca="1" si="176"/>
        <v>209.66842199999999</v>
      </c>
      <c r="Q472" s="14">
        <f t="shared" si="177"/>
        <v>0</v>
      </c>
      <c r="R472" s="14">
        <f t="shared" si="195"/>
        <v>0</v>
      </c>
      <c r="S472" s="20">
        <f t="shared" si="180"/>
        <v>0</v>
      </c>
      <c r="T472" s="14">
        <f t="shared" si="181"/>
        <v>0</v>
      </c>
      <c r="U472" s="4" t="str">
        <f t="shared" si="189"/>
        <v>J=</v>
      </c>
      <c r="V472" s="29">
        <f t="shared" si="190"/>
        <v>45345</v>
      </c>
      <c r="W472" s="3"/>
      <c r="X472" s="3"/>
      <c r="Y472" s="109">
        <f>[2]Plan1!$A542</f>
        <v>52708</v>
      </c>
      <c r="Z472" s="109" t="str">
        <f>[2]Plan1!$C542</f>
        <v>Tiradentes</v>
      </c>
      <c r="AA472" s="100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8">
        <f t="shared" si="182"/>
        <v>44623</v>
      </c>
      <c r="B473" s="15">
        <f t="shared" ca="1" si="191"/>
        <v>1210.655579</v>
      </c>
      <c r="C473" s="14">
        <f t="shared" si="183"/>
        <v>1000</v>
      </c>
      <c r="D473" s="13">
        <f ca="1">IF(A473&lt;$B$1,VLOOKUP(A473,[1]DI!$A$4:$B$15000,2,FALSE),0)</f>
        <v>0.1065</v>
      </c>
      <c r="E473" s="14">
        <f t="shared" ca="1" si="192"/>
        <v>1.00040168</v>
      </c>
      <c r="F473" s="14">
        <f ca="1">(TRUNC(PRODUCT($E$12:$E472),16))</f>
        <v>1.0621528824903701</v>
      </c>
      <c r="G473" s="14">
        <f t="shared" si="193"/>
        <v>1</v>
      </c>
      <c r="H473" s="14">
        <f t="shared" ca="1" si="194"/>
        <v>1.06215288</v>
      </c>
      <c r="I473" s="13">
        <f t="shared" si="184"/>
        <v>0.11</v>
      </c>
      <c r="J473" s="29">
        <f t="shared" si="185"/>
        <v>44162</v>
      </c>
      <c r="K473" s="2">
        <f t="shared" si="186"/>
        <v>316</v>
      </c>
      <c r="L473" s="17">
        <f t="shared" si="187"/>
        <v>316</v>
      </c>
      <c r="M473" s="12">
        <f t="shared" si="178"/>
        <v>1.139812923</v>
      </c>
      <c r="N473" s="12">
        <f t="shared" ca="1" si="179"/>
        <v>1.210655579</v>
      </c>
      <c r="O473" s="17">
        <f t="shared" si="188"/>
        <v>0</v>
      </c>
      <c r="P473" s="14">
        <f t="shared" ca="1" si="176"/>
        <v>210.65557899999999</v>
      </c>
      <c r="Q473" s="14">
        <f t="shared" si="177"/>
        <v>0</v>
      </c>
      <c r="R473" s="14">
        <f t="shared" si="195"/>
        <v>0</v>
      </c>
      <c r="S473" s="20">
        <f t="shared" si="180"/>
        <v>0</v>
      </c>
      <c r="T473" s="14">
        <f t="shared" si="181"/>
        <v>0</v>
      </c>
      <c r="U473" s="4" t="str">
        <f t="shared" si="189"/>
        <v>J=</v>
      </c>
      <c r="V473" s="29">
        <f t="shared" si="190"/>
        <v>45345</v>
      </c>
      <c r="W473" s="3"/>
      <c r="X473" s="3"/>
      <c r="Y473" s="109">
        <f>[2]Plan1!$A543</f>
        <v>52718</v>
      </c>
      <c r="Z473" s="109" t="str">
        <f>[2]Plan1!$C543</f>
        <v>Dia do Trabalho</v>
      </c>
      <c r="AA473" s="100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8">
        <f t="shared" si="182"/>
        <v>44624</v>
      </c>
      <c r="B474" s="15">
        <f t="shared" ca="1" si="191"/>
        <v>1211.64355</v>
      </c>
      <c r="C474" s="14">
        <f t="shared" si="183"/>
        <v>1000</v>
      </c>
      <c r="D474" s="13">
        <f ca="1">IF(A474&lt;$B$1,VLOOKUP(A474,[1]DI!$A$4:$B$15000,2,FALSE),0)</f>
        <v>0.1065</v>
      </c>
      <c r="E474" s="14">
        <f t="shared" ca="1" si="192"/>
        <v>1.00040168</v>
      </c>
      <c r="F474" s="14">
        <f ca="1">(TRUNC(PRODUCT($E$12:$E473),16))</f>
        <v>1.0625795280602099</v>
      </c>
      <c r="G474" s="14">
        <f t="shared" si="193"/>
        <v>1</v>
      </c>
      <c r="H474" s="14">
        <f t="shared" ca="1" si="194"/>
        <v>1.06257953</v>
      </c>
      <c r="I474" s="13">
        <f t="shared" si="184"/>
        <v>0.11</v>
      </c>
      <c r="J474" s="29">
        <f t="shared" si="185"/>
        <v>44162</v>
      </c>
      <c r="K474" s="2">
        <f t="shared" si="186"/>
        <v>317</v>
      </c>
      <c r="L474" s="17">
        <f t="shared" si="187"/>
        <v>317</v>
      </c>
      <c r="M474" s="12">
        <f t="shared" si="178"/>
        <v>1.140285048</v>
      </c>
      <c r="N474" s="12">
        <f t="shared" ca="1" si="179"/>
        <v>1.21164355</v>
      </c>
      <c r="O474" s="17">
        <f t="shared" si="188"/>
        <v>0</v>
      </c>
      <c r="P474" s="14">
        <f t="shared" ca="1" si="176"/>
        <v>211.64355</v>
      </c>
      <c r="Q474" s="14">
        <f t="shared" si="177"/>
        <v>0</v>
      </c>
      <c r="R474" s="14">
        <f t="shared" si="195"/>
        <v>0</v>
      </c>
      <c r="S474" s="20">
        <f t="shared" si="180"/>
        <v>0</v>
      </c>
      <c r="T474" s="14">
        <f t="shared" si="181"/>
        <v>0</v>
      </c>
      <c r="U474" s="4" t="str">
        <f t="shared" si="189"/>
        <v>J=</v>
      </c>
      <c r="V474" s="29">
        <f t="shared" si="190"/>
        <v>45345</v>
      </c>
      <c r="W474" s="3"/>
      <c r="X474" s="3"/>
      <c r="Y474" s="109">
        <f>[2]Plan1!$A544</f>
        <v>52764</v>
      </c>
      <c r="Z474" s="109" t="str">
        <f>[2]Plan1!$C544</f>
        <v>Corpus Christi</v>
      </c>
      <c r="AA474" s="100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8">
        <f t="shared" si="182"/>
        <v>44625</v>
      </c>
      <c r="B475" s="15">
        <f t="shared" ca="1" si="191"/>
        <v>1212.632327</v>
      </c>
      <c r="C475" s="14">
        <f t="shared" si="183"/>
        <v>1000</v>
      </c>
      <c r="D475" s="13">
        <f ca="1">IF(A475&lt;$B$1,VLOOKUP(A475,[1]DI!$A$4:$B$15000,2,FALSE),0)</f>
        <v>0</v>
      </c>
      <c r="E475" s="14">
        <f t="shared" ca="1" si="192"/>
        <v>1</v>
      </c>
      <c r="F475" s="14">
        <f ca="1">(TRUNC(PRODUCT($E$12:$E474),16))</f>
        <v>1.06300634500504</v>
      </c>
      <c r="G475" s="14">
        <f t="shared" si="193"/>
        <v>1</v>
      </c>
      <c r="H475" s="14">
        <f t="shared" ca="1" si="194"/>
        <v>1.06300635</v>
      </c>
      <c r="I475" s="13">
        <f t="shared" si="184"/>
        <v>0.11</v>
      </c>
      <c r="J475" s="29">
        <f t="shared" si="185"/>
        <v>44162</v>
      </c>
      <c r="K475" s="2">
        <f t="shared" si="186"/>
        <v>317</v>
      </c>
      <c r="L475" s="17">
        <f t="shared" si="187"/>
        <v>318</v>
      </c>
      <c r="M475" s="12">
        <f t="shared" si="178"/>
        <v>1.1407573689999999</v>
      </c>
      <c r="N475" s="12">
        <f t="shared" ca="1" si="179"/>
        <v>1.2126323269999999</v>
      </c>
      <c r="O475" s="17">
        <f t="shared" si="188"/>
        <v>0</v>
      </c>
      <c r="P475" s="14">
        <f t="shared" ca="1" si="176"/>
        <v>212.632327</v>
      </c>
      <c r="Q475" s="14">
        <f t="shared" si="177"/>
        <v>0</v>
      </c>
      <c r="R475" s="14">
        <f t="shared" si="195"/>
        <v>0</v>
      </c>
      <c r="S475" s="20">
        <f t="shared" si="180"/>
        <v>0</v>
      </c>
      <c r="T475" s="14">
        <f t="shared" si="181"/>
        <v>0</v>
      </c>
      <c r="U475" s="4" t="str">
        <f t="shared" si="189"/>
        <v>J=</v>
      </c>
      <c r="V475" s="29">
        <f t="shared" si="190"/>
        <v>45345</v>
      </c>
      <c r="W475" s="3"/>
      <c r="X475" s="3"/>
      <c r="Y475" s="109">
        <f>[2]Plan1!$A545</f>
        <v>52847</v>
      </c>
      <c r="Z475" s="109" t="str">
        <f>[2]Plan1!$C545</f>
        <v>Independência do Brasil</v>
      </c>
      <c r="AA475" s="100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8">
        <f t="shared" si="182"/>
        <v>44626</v>
      </c>
      <c r="B476" s="15">
        <f t="shared" ca="1" si="191"/>
        <v>1212.632327</v>
      </c>
      <c r="C476" s="14">
        <f t="shared" si="183"/>
        <v>1000</v>
      </c>
      <c r="D476" s="13">
        <f ca="1">IF(A476&lt;$B$1,VLOOKUP(A476,[1]DI!$A$4:$B$15000,2,FALSE),0)</f>
        <v>0</v>
      </c>
      <c r="E476" s="14">
        <f t="shared" ca="1" si="192"/>
        <v>1</v>
      </c>
      <c r="F476" s="14">
        <f ca="1">(TRUNC(PRODUCT($E$12:$E475),16))</f>
        <v>1.06300634500504</v>
      </c>
      <c r="G476" s="14">
        <f t="shared" si="193"/>
        <v>1</v>
      </c>
      <c r="H476" s="14">
        <f t="shared" ca="1" si="194"/>
        <v>1.06300635</v>
      </c>
      <c r="I476" s="13">
        <f t="shared" si="184"/>
        <v>0.11</v>
      </c>
      <c r="J476" s="29">
        <f t="shared" si="185"/>
        <v>44162</v>
      </c>
      <c r="K476" s="2">
        <f t="shared" si="186"/>
        <v>317</v>
      </c>
      <c r="L476" s="17">
        <f t="shared" si="187"/>
        <v>318</v>
      </c>
      <c r="M476" s="12">
        <f t="shared" si="178"/>
        <v>1.1407573689999999</v>
      </c>
      <c r="N476" s="12">
        <f t="shared" ca="1" si="179"/>
        <v>1.2126323269999999</v>
      </c>
      <c r="O476" s="17">
        <f t="shared" si="188"/>
        <v>0</v>
      </c>
      <c r="P476" s="14">
        <f t="shared" ca="1" si="176"/>
        <v>212.632327</v>
      </c>
      <c r="Q476" s="14">
        <f t="shared" si="177"/>
        <v>0</v>
      </c>
      <c r="R476" s="14">
        <f t="shared" si="195"/>
        <v>0</v>
      </c>
      <c r="S476" s="20">
        <f t="shared" si="180"/>
        <v>0</v>
      </c>
      <c r="T476" s="14">
        <f t="shared" si="181"/>
        <v>0</v>
      </c>
      <c r="U476" s="4" t="str">
        <f t="shared" si="189"/>
        <v>J=</v>
      </c>
      <c r="V476" s="29">
        <f t="shared" si="190"/>
        <v>45345</v>
      </c>
      <c r="W476" s="3"/>
      <c r="X476" s="3"/>
      <c r="Y476" s="109">
        <f>[2]Plan1!$A546</f>
        <v>52882</v>
      </c>
      <c r="Z476" s="109" t="str">
        <f>[2]Plan1!$C546</f>
        <v>Nossa Sr.a Aparecida - Padroeira do Brasil</v>
      </c>
      <c r="AA476" s="100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8">
        <f t="shared" si="182"/>
        <v>44627</v>
      </c>
      <c r="B477" s="15">
        <f t="shared" ca="1" si="191"/>
        <v>1212.632327</v>
      </c>
      <c r="C477" s="14">
        <f t="shared" si="183"/>
        <v>1000</v>
      </c>
      <c r="D477" s="13">
        <f ca="1">IF(A477&lt;$B$1,VLOOKUP(A477,[1]DI!$A$4:$B$15000,2,FALSE),0)</f>
        <v>0.1065</v>
      </c>
      <c r="E477" s="14">
        <f t="shared" ca="1" si="192"/>
        <v>1.00040168</v>
      </c>
      <c r="F477" s="14">
        <f ca="1">(TRUNC(PRODUCT($E$12:$E476),16))</f>
        <v>1.06300634500504</v>
      </c>
      <c r="G477" s="14">
        <f t="shared" si="193"/>
        <v>1</v>
      </c>
      <c r="H477" s="14">
        <f t="shared" ca="1" si="194"/>
        <v>1.06300635</v>
      </c>
      <c r="I477" s="13">
        <f t="shared" si="184"/>
        <v>0.11</v>
      </c>
      <c r="J477" s="29">
        <f t="shared" si="185"/>
        <v>44162</v>
      </c>
      <c r="K477" s="2">
        <f t="shared" si="186"/>
        <v>318</v>
      </c>
      <c r="L477" s="17">
        <f t="shared" si="187"/>
        <v>318</v>
      </c>
      <c r="M477" s="12">
        <f t="shared" si="178"/>
        <v>1.1407573689999999</v>
      </c>
      <c r="N477" s="12">
        <f t="shared" ca="1" si="179"/>
        <v>1.2126323269999999</v>
      </c>
      <c r="O477" s="17">
        <f t="shared" si="188"/>
        <v>0</v>
      </c>
      <c r="P477" s="14">
        <f t="shared" ca="1" si="176"/>
        <v>212.632327</v>
      </c>
      <c r="Q477" s="14">
        <f t="shared" si="177"/>
        <v>0</v>
      </c>
      <c r="R477" s="14">
        <f t="shared" si="195"/>
        <v>0</v>
      </c>
      <c r="S477" s="20">
        <f t="shared" si="180"/>
        <v>0</v>
      </c>
      <c r="T477" s="14">
        <f t="shared" si="181"/>
        <v>0</v>
      </c>
      <c r="U477" s="4" t="str">
        <f t="shared" si="189"/>
        <v>J=</v>
      </c>
      <c r="V477" s="29">
        <f t="shared" si="190"/>
        <v>45345</v>
      </c>
      <c r="W477" s="3"/>
      <c r="X477" s="3"/>
      <c r="Y477" s="109">
        <f>[2]Plan1!$A547</f>
        <v>52903</v>
      </c>
      <c r="Z477" s="109" t="str">
        <f>[2]Plan1!$C547</f>
        <v>Finados</v>
      </c>
      <c r="AA477" s="100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8">
        <f t="shared" si="182"/>
        <v>44628</v>
      </c>
      <c r="B478" s="15">
        <f t="shared" ca="1" si="191"/>
        <v>1213.621897</v>
      </c>
      <c r="C478" s="14">
        <f t="shared" si="183"/>
        <v>1000</v>
      </c>
      <c r="D478" s="13">
        <f ca="1">IF(A478&lt;$B$1,VLOOKUP(A478,[1]DI!$A$4:$B$15000,2,FALSE),0)</f>
        <v>0.1065</v>
      </c>
      <c r="E478" s="14">
        <f t="shared" ca="1" si="192"/>
        <v>1.00040168</v>
      </c>
      <c r="F478" s="14">
        <f ca="1">(TRUNC(PRODUCT($E$12:$E477),16))</f>
        <v>1.06343333339371</v>
      </c>
      <c r="G478" s="14">
        <f t="shared" si="193"/>
        <v>1</v>
      </c>
      <c r="H478" s="14">
        <f t="shared" ca="1" si="194"/>
        <v>1.0634333300000001</v>
      </c>
      <c r="I478" s="13">
        <f t="shared" si="184"/>
        <v>0.11</v>
      </c>
      <c r="J478" s="29">
        <f t="shared" si="185"/>
        <v>44162</v>
      </c>
      <c r="K478" s="2">
        <f t="shared" si="186"/>
        <v>319</v>
      </c>
      <c r="L478" s="17">
        <f t="shared" si="187"/>
        <v>319</v>
      </c>
      <c r="M478" s="12">
        <f t="shared" si="178"/>
        <v>1.141229885</v>
      </c>
      <c r="N478" s="12">
        <f t="shared" ca="1" si="179"/>
        <v>1.2136218969999999</v>
      </c>
      <c r="O478" s="17">
        <f t="shared" si="188"/>
        <v>0</v>
      </c>
      <c r="P478" s="14">
        <f t="shared" ca="1" si="176"/>
        <v>213.62189699999999</v>
      </c>
      <c r="Q478" s="14">
        <f t="shared" si="177"/>
        <v>0</v>
      </c>
      <c r="R478" s="14">
        <f t="shared" si="195"/>
        <v>0</v>
      </c>
      <c r="S478" s="20">
        <f t="shared" si="180"/>
        <v>0</v>
      </c>
      <c r="T478" s="14">
        <f t="shared" si="181"/>
        <v>0</v>
      </c>
      <c r="U478" s="4" t="str">
        <f t="shared" si="189"/>
        <v>J=</v>
      </c>
      <c r="V478" s="29">
        <f t="shared" si="190"/>
        <v>45345</v>
      </c>
      <c r="W478" s="3"/>
      <c r="X478" s="3"/>
      <c r="Y478" s="109">
        <f>[2]Plan1!$A548</f>
        <v>52916</v>
      </c>
      <c r="Z478" s="109" t="str">
        <f>[2]Plan1!$C548</f>
        <v>Proclamação da República</v>
      </c>
      <c r="AA478" s="100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8">
        <f t="shared" si="182"/>
        <v>44629</v>
      </c>
      <c r="B479" s="15">
        <f t="shared" ca="1" si="191"/>
        <v>1214.612284</v>
      </c>
      <c r="C479" s="14">
        <f t="shared" si="183"/>
        <v>1000</v>
      </c>
      <c r="D479" s="13">
        <f ca="1">IF(A479&lt;$B$1,VLOOKUP(A479,[1]DI!$A$4:$B$15000,2,FALSE),0)</f>
        <v>0.1065</v>
      </c>
      <c r="E479" s="14">
        <f t="shared" ca="1" si="192"/>
        <v>1.00040168</v>
      </c>
      <c r="F479" s="14">
        <f ca="1">(TRUNC(PRODUCT($E$12:$E478),16))</f>
        <v>1.0638604932950599</v>
      </c>
      <c r="G479" s="14">
        <f t="shared" si="193"/>
        <v>1</v>
      </c>
      <c r="H479" s="14">
        <f t="shared" ca="1" si="194"/>
        <v>1.0638604899999999</v>
      </c>
      <c r="I479" s="13">
        <f t="shared" si="184"/>
        <v>0.11</v>
      </c>
      <c r="J479" s="29">
        <f t="shared" si="185"/>
        <v>44162</v>
      </c>
      <c r="K479" s="2">
        <f t="shared" si="186"/>
        <v>320</v>
      </c>
      <c r="L479" s="17">
        <f t="shared" si="187"/>
        <v>320</v>
      </c>
      <c r="M479" s="12">
        <f t="shared" si="178"/>
        <v>1.1417025970000001</v>
      </c>
      <c r="N479" s="12">
        <f t="shared" ca="1" si="179"/>
        <v>1.214612284</v>
      </c>
      <c r="O479" s="17">
        <f t="shared" si="188"/>
        <v>0</v>
      </c>
      <c r="P479" s="14">
        <f t="shared" ca="1" si="176"/>
        <v>214.61228399999999</v>
      </c>
      <c r="Q479" s="14">
        <f t="shared" si="177"/>
        <v>0</v>
      </c>
      <c r="R479" s="14">
        <f t="shared" si="195"/>
        <v>0</v>
      </c>
      <c r="S479" s="20">
        <f t="shared" si="180"/>
        <v>0</v>
      </c>
      <c r="T479" s="14">
        <f t="shared" si="181"/>
        <v>0</v>
      </c>
      <c r="U479" s="4" t="str">
        <f t="shared" si="189"/>
        <v>J=</v>
      </c>
      <c r="V479" s="29">
        <f t="shared" si="190"/>
        <v>45345</v>
      </c>
      <c r="W479" s="3"/>
      <c r="X479" s="3"/>
      <c r="Y479" s="109">
        <f>[2]Plan1!$A549</f>
        <v>52921</v>
      </c>
      <c r="Z479" s="109" t="str">
        <f>[2]Plan1!$C549</f>
        <v>Dia Nacional de Zumbi e da Consciência Negra</v>
      </c>
      <c r="AA479" s="100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8">
        <f t="shared" si="182"/>
        <v>44630</v>
      </c>
      <c r="B480" s="15">
        <f t="shared" ca="1" si="191"/>
        <v>1215.603478</v>
      </c>
      <c r="C480" s="14">
        <f t="shared" si="183"/>
        <v>1000</v>
      </c>
      <c r="D480" s="13">
        <f ca="1">IF(A480&lt;$B$1,VLOOKUP(A480,[1]DI!$A$4:$B$15000,2,FALSE),0)</f>
        <v>0.1065</v>
      </c>
      <c r="E480" s="14">
        <f t="shared" ca="1" si="192"/>
        <v>1.00040168</v>
      </c>
      <c r="F480" s="14">
        <f ca="1">(TRUNC(PRODUCT($E$12:$E479),16))</f>
        <v>1.0642878247780101</v>
      </c>
      <c r="G480" s="14">
        <f t="shared" si="193"/>
        <v>1</v>
      </c>
      <c r="H480" s="14">
        <f t="shared" ca="1" si="194"/>
        <v>1.0642878200000001</v>
      </c>
      <c r="I480" s="13">
        <f t="shared" si="184"/>
        <v>0.11</v>
      </c>
      <c r="J480" s="29">
        <f t="shared" si="185"/>
        <v>44162</v>
      </c>
      <c r="K480" s="2">
        <f t="shared" si="186"/>
        <v>321</v>
      </c>
      <c r="L480" s="17">
        <f t="shared" si="187"/>
        <v>321</v>
      </c>
      <c r="M480" s="12">
        <f t="shared" si="178"/>
        <v>1.142175505</v>
      </c>
      <c r="N480" s="12">
        <f t="shared" ca="1" si="179"/>
        <v>1.215603478</v>
      </c>
      <c r="O480" s="17">
        <f t="shared" si="188"/>
        <v>0</v>
      </c>
      <c r="P480" s="14">
        <f t="shared" ca="1" si="176"/>
        <v>215.603478</v>
      </c>
      <c r="Q480" s="14">
        <f t="shared" si="177"/>
        <v>0</v>
      </c>
      <c r="R480" s="14">
        <f t="shared" si="195"/>
        <v>0</v>
      </c>
      <c r="S480" s="20">
        <f t="shared" si="180"/>
        <v>0</v>
      </c>
      <c r="T480" s="14">
        <f t="shared" si="181"/>
        <v>0</v>
      </c>
      <c r="U480" s="4" t="str">
        <f t="shared" si="189"/>
        <v>J=</v>
      </c>
      <c r="V480" s="29">
        <f t="shared" si="190"/>
        <v>45345</v>
      </c>
      <c r="W480" s="3"/>
      <c r="X480" s="3"/>
      <c r="Y480" s="109">
        <f>[2]Plan1!$A550</f>
        <v>52956</v>
      </c>
      <c r="Z480" s="109" t="str">
        <f>[2]Plan1!$C550</f>
        <v>Natal</v>
      </c>
      <c r="AA480" s="100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8">
        <f t="shared" si="182"/>
        <v>44631</v>
      </c>
      <c r="B481" s="15">
        <f t="shared" ca="1" si="191"/>
        <v>1216.595491</v>
      </c>
      <c r="C481" s="14">
        <f t="shared" si="183"/>
        <v>1000</v>
      </c>
      <c r="D481" s="13">
        <f ca="1">IF(A481&lt;$B$1,VLOOKUP(A481,[1]DI!$A$4:$B$15000,2,FALSE),0)</f>
        <v>0.1065</v>
      </c>
      <c r="E481" s="14">
        <f t="shared" ca="1" si="192"/>
        <v>1.00040168</v>
      </c>
      <c r="F481" s="14">
        <f ca="1">(TRUNC(PRODUCT($E$12:$E480),16))</f>
        <v>1.0647153279114701</v>
      </c>
      <c r="G481" s="14">
        <f t="shared" si="193"/>
        <v>1</v>
      </c>
      <c r="H481" s="14">
        <f t="shared" ca="1" si="194"/>
        <v>1.0647153300000001</v>
      </c>
      <c r="I481" s="13">
        <f t="shared" si="184"/>
        <v>0.11</v>
      </c>
      <c r="J481" s="29">
        <f t="shared" si="185"/>
        <v>44162</v>
      </c>
      <c r="K481" s="2">
        <f t="shared" si="186"/>
        <v>322</v>
      </c>
      <c r="L481" s="17">
        <f t="shared" si="187"/>
        <v>322</v>
      </c>
      <c r="M481" s="12">
        <f t="shared" si="178"/>
        <v>1.1426486090000001</v>
      </c>
      <c r="N481" s="12">
        <f t="shared" ca="1" si="179"/>
        <v>1.2165954910000001</v>
      </c>
      <c r="O481" s="17">
        <f t="shared" si="188"/>
        <v>0</v>
      </c>
      <c r="P481" s="14">
        <f t="shared" ca="1" si="176"/>
        <v>216.59549100000001</v>
      </c>
      <c r="Q481" s="14">
        <f t="shared" si="177"/>
        <v>0</v>
      </c>
      <c r="R481" s="14">
        <f t="shared" si="195"/>
        <v>0</v>
      </c>
      <c r="S481" s="20">
        <f t="shared" si="180"/>
        <v>0</v>
      </c>
      <c r="T481" s="14">
        <f t="shared" si="181"/>
        <v>0</v>
      </c>
      <c r="U481" s="4" t="str">
        <f t="shared" si="189"/>
        <v>J=</v>
      </c>
      <c r="V481" s="29">
        <f t="shared" si="190"/>
        <v>45345</v>
      </c>
      <c r="W481" s="3"/>
      <c r="X481" s="3"/>
      <c r="Y481" s="109">
        <f>[2]Plan1!$A551</f>
        <v>52963</v>
      </c>
      <c r="Z481" s="109" t="str">
        <f>[2]Plan1!$C551</f>
        <v>Confraternização Universal</v>
      </c>
      <c r="AA481" s="100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8">
        <f t="shared" si="182"/>
        <v>44632</v>
      </c>
      <c r="B482" s="15">
        <f t="shared" ca="1" si="191"/>
        <v>1217.5882980000001</v>
      </c>
      <c r="C482" s="14">
        <f t="shared" si="183"/>
        <v>1000</v>
      </c>
      <c r="D482" s="13">
        <f ca="1">IF(A482&lt;$B$1,VLOOKUP(A482,[1]DI!$A$4:$B$15000,2,FALSE),0)</f>
        <v>0</v>
      </c>
      <c r="E482" s="14">
        <f t="shared" ca="1" si="192"/>
        <v>1</v>
      </c>
      <c r="F482" s="14">
        <f ca="1">(TRUNC(PRODUCT($E$12:$E481),16))</f>
        <v>1.06514300276438</v>
      </c>
      <c r="G482" s="14">
        <f t="shared" si="193"/>
        <v>1</v>
      </c>
      <c r="H482" s="14">
        <f t="shared" ca="1" si="194"/>
        <v>1.065143</v>
      </c>
      <c r="I482" s="13">
        <f t="shared" si="184"/>
        <v>0.11</v>
      </c>
      <c r="J482" s="29">
        <f t="shared" si="185"/>
        <v>44162</v>
      </c>
      <c r="K482" s="2">
        <f t="shared" si="186"/>
        <v>322</v>
      </c>
      <c r="L482" s="17">
        <f t="shared" si="187"/>
        <v>323</v>
      </c>
      <c r="M482" s="12">
        <f t="shared" si="178"/>
        <v>1.1431219079999999</v>
      </c>
      <c r="N482" s="12">
        <f t="shared" ca="1" si="179"/>
        <v>1.2175882979999999</v>
      </c>
      <c r="O482" s="17">
        <f t="shared" si="188"/>
        <v>0</v>
      </c>
      <c r="P482" s="14">
        <f t="shared" ca="1" si="176"/>
        <v>217.58829800000001</v>
      </c>
      <c r="Q482" s="14">
        <f t="shared" si="177"/>
        <v>0</v>
      </c>
      <c r="R482" s="14">
        <f t="shared" si="195"/>
        <v>0</v>
      </c>
      <c r="S482" s="20">
        <f t="shared" si="180"/>
        <v>0</v>
      </c>
      <c r="T482" s="14">
        <f t="shared" si="181"/>
        <v>0</v>
      </c>
      <c r="U482" s="4" t="str">
        <f t="shared" si="189"/>
        <v>J=</v>
      </c>
      <c r="V482" s="29">
        <f t="shared" si="190"/>
        <v>45345</v>
      </c>
      <c r="W482" s="3"/>
      <c r="X482" s="3"/>
      <c r="Y482" s="109">
        <f>[2]Plan1!$A552</f>
        <v>53013</v>
      </c>
      <c r="Z482" s="109" t="str">
        <f>[2]Plan1!$C552</f>
        <v>Carnaval</v>
      </c>
      <c r="AA482" s="100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8">
        <f t="shared" si="182"/>
        <v>44633</v>
      </c>
      <c r="B483" s="15">
        <f t="shared" ca="1" si="191"/>
        <v>1217.5882980000001</v>
      </c>
      <c r="C483" s="14">
        <f t="shared" si="183"/>
        <v>1000</v>
      </c>
      <c r="D483" s="13">
        <f ca="1">IF(A483&lt;$B$1,VLOOKUP(A483,[1]DI!$A$4:$B$15000,2,FALSE),0)</f>
        <v>0</v>
      </c>
      <c r="E483" s="14">
        <f t="shared" ca="1" si="192"/>
        <v>1</v>
      </c>
      <c r="F483" s="14">
        <f ca="1">(TRUNC(PRODUCT($E$12:$E482),16))</f>
        <v>1.06514300276438</v>
      </c>
      <c r="G483" s="14">
        <f t="shared" si="193"/>
        <v>1</v>
      </c>
      <c r="H483" s="14">
        <f t="shared" ca="1" si="194"/>
        <v>1.065143</v>
      </c>
      <c r="I483" s="13">
        <f t="shared" si="184"/>
        <v>0.11</v>
      </c>
      <c r="J483" s="29">
        <f t="shared" si="185"/>
        <v>44162</v>
      </c>
      <c r="K483" s="2">
        <f t="shared" si="186"/>
        <v>322</v>
      </c>
      <c r="L483" s="17">
        <f t="shared" si="187"/>
        <v>323</v>
      </c>
      <c r="M483" s="12">
        <f t="shared" si="178"/>
        <v>1.1431219079999999</v>
      </c>
      <c r="N483" s="12">
        <f t="shared" ca="1" si="179"/>
        <v>1.2175882979999999</v>
      </c>
      <c r="O483" s="17">
        <f t="shared" si="188"/>
        <v>0</v>
      </c>
      <c r="P483" s="14">
        <f t="shared" ca="1" si="176"/>
        <v>217.58829800000001</v>
      </c>
      <c r="Q483" s="14">
        <f t="shared" si="177"/>
        <v>0</v>
      </c>
      <c r="R483" s="14">
        <f t="shared" si="195"/>
        <v>0</v>
      </c>
      <c r="S483" s="20">
        <f t="shared" si="180"/>
        <v>0</v>
      </c>
      <c r="T483" s="14">
        <f t="shared" si="181"/>
        <v>0</v>
      </c>
      <c r="U483" s="4" t="str">
        <f t="shared" si="189"/>
        <v>J=</v>
      </c>
      <c r="V483" s="29">
        <f t="shared" si="190"/>
        <v>45345</v>
      </c>
      <c r="W483" s="3"/>
      <c r="X483" s="3"/>
      <c r="Y483" s="109">
        <f>[2]Plan1!$A553</f>
        <v>53014</v>
      </c>
      <c r="Z483" s="109" t="str">
        <f>[2]Plan1!$C553</f>
        <v>Carnaval</v>
      </c>
      <c r="AA483" s="100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8">
        <f t="shared" si="182"/>
        <v>44634</v>
      </c>
      <c r="B484" s="15">
        <f t="shared" ca="1" si="191"/>
        <v>1217.5882980000001</v>
      </c>
      <c r="C484" s="14">
        <f t="shared" si="183"/>
        <v>1000</v>
      </c>
      <c r="D484" s="13">
        <f ca="1">IF(A484&lt;$B$1,VLOOKUP(A484,[1]DI!$A$4:$B$15000,2,FALSE),0)</f>
        <v>0.1065</v>
      </c>
      <c r="E484" s="14">
        <f t="shared" ca="1" si="192"/>
        <v>1.00040168</v>
      </c>
      <c r="F484" s="14">
        <f ca="1">(TRUNC(PRODUCT($E$12:$E483),16))</f>
        <v>1.06514300276438</v>
      </c>
      <c r="G484" s="14">
        <f t="shared" si="193"/>
        <v>1</v>
      </c>
      <c r="H484" s="14">
        <f t="shared" ca="1" si="194"/>
        <v>1.065143</v>
      </c>
      <c r="I484" s="13">
        <f t="shared" si="184"/>
        <v>0.11</v>
      </c>
      <c r="J484" s="29">
        <f t="shared" si="185"/>
        <v>44162</v>
      </c>
      <c r="K484" s="2">
        <f t="shared" si="186"/>
        <v>323</v>
      </c>
      <c r="L484" s="17">
        <f t="shared" si="187"/>
        <v>323</v>
      </c>
      <c r="M484" s="12">
        <f t="shared" si="178"/>
        <v>1.1431219079999999</v>
      </c>
      <c r="N484" s="12">
        <f t="shared" ca="1" si="179"/>
        <v>1.2175882979999999</v>
      </c>
      <c r="O484" s="17">
        <f t="shared" si="188"/>
        <v>0</v>
      </c>
      <c r="P484" s="14">
        <f t="shared" ca="1" si="176"/>
        <v>217.58829800000001</v>
      </c>
      <c r="Q484" s="14">
        <f t="shared" si="177"/>
        <v>0</v>
      </c>
      <c r="R484" s="14">
        <f t="shared" si="195"/>
        <v>0</v>
      </c>
      <c r="S484" s="20">
        <f t="shared" si="180"/>
        <v>0</v>
      </c>
      <c r="T484" s="14">
        <f t="shared" si="181"/>
        <v>0</v>
      </c>
      <c r="U484" s="4" t="str">
        <f t="shared" si="189"/>
        <v>J=</v>
      </c>
      <c r="V484" s="29">
        <f t="shared" si="190"/>
        <v>45345</v>
      </c>
      <c r="W484" s="3"/>
      <c r="X484" s="3"/>
      <c r="Y484" s="109">
        <f>[2]Plan1!$A554</f>
        <v>53059</v>
      </c>
      <c r="Z484" s="109" t="str">
        <f>[2]Plan1!$C554</f>
        <v>Paixão de Cristo</v>
      </c>
      <c r="AA484" s="100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8">
        <f t="shared" si="182"/>
        <v>44635</v>
      </c>
      <c r="B485" s="15">
        <f t="shared" ca="1" si="191"/>
        <v>1218.581927</v>
      </c>
      <c r="C485" s="14">
        <f t="shared" si="183"/>
        <v>1000</v>
      </c>
      <c r="D485" s="13">
        <f ca="1">IF(A485&lt;$B$1,VLOOKUP(A485,[1]DI!$A$4:$B$15000,2,FALSE),0)</f>
        <v>0.1065</v>
      </c>
      <c r="E485" s="14">
        <f t="shared" ca="1" si="192"/>
        <v>1.00040168</v>
      </c>
      <c r="F485" s="14">
        <f ca="1">(TRUNC(PRODUCT($E$12:$E484),16))</f>
        <v>1.0655708494057301</v>
      </c>
      <c r="G485" s="14">
        <f t="shared" si="193"/>
        <v>1</v>
      </c>
      <c r="H485" s="14">
        <f t="shared" ca="1" si="194"/>
        <v>1.0655708500000001</v>
      </c>
      <c r="I485" s="13">
        <f t="shared" si="184"/>
        <v>0.11</v>
      </c>
      <c r="J485" s="29">
        <f t="shared" si="185"/>
        <v>44162</v>
      </c>
      <c r="K485" s="2">
        <f t="shared" si="186"/>
        <v>324</v>
      </c>
      <c r="L485" s="17">
        <f t="shared" si="187"/>
        <v>324</v>
      </c>
      <c r="M485" s="12">
        <f t="shared" si="178"/>
        <v>1.143595404</v>
      </c>
      <c r="N485" s="12">
        <f t="shared" ca="1" si="179"/>
        <v>1.218581927</v>
      </c>
      <c r="O485" s="17">
        <f t="shared" si="188"/>
        <v>0</v>
      </c>
      <c r="P485" s="14">
        <f t="shared" ca="1" si="176"/>
        <v>218.58192700000001</v>
      </c>
      <c r="Q485" s="14">
        <f t="shared" si="177"/>
        <v>0</v>
      </c>
      <c r="R485" s="14">
        <f t="shared" si="195"/>
        <v>0</v>
      </c>
      <c r="S485" s="20">
        <f t="shared" si="180"/>
        <v>0</v>
      </c>
      <c r="T485" s="14">
        <f t="shared" si="181"/>
        <v>0</v>
      </c>
      <c r="U485" s="4" t="str">
        <f t="shared" si="189"/>
        <v>J=</v>
      </c>
      <c r="V485" s="29">
        <f t="shared" si="190"/>
        <v>45345</v>
      </c>
      <c r="W485" s="3"/>
      <c r="X485" s="3"/>
      <c r="Y485" s="109">
        <f>[2]Plan1!$A555</f>
        <v>53073</v>
      </c>
      <c r="Z485" s="109" t="str">
        <f>[2]Plan1!$C555</f>
        <v>Tiradentes</v>
      </c>
      <c r="AA485" s="112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8">
        <f t="shared" si="182"/>
        <v>44636</v>
      </c>
      <c r="B486" s="15">
        <f t="shared" ca="1" si="191"/>
        <v>1219.576364</v>
      </c>
      <c r="C486" s="14">
        <f t="shared" si="183"/>
        <v>1000</v>
      </c>
      <c r="D486" s="13">
        <f ca="1">IF(A486&lt;$B$1,VLOOKUP(A486,[1]DI!$A$4:$B$15000,2,FALSE),0)</f>
        <v>0.1065</v>
      </c>
      <c r="E486" s="14">
        <f t="shared" ca="1" si="192"/>
        <v>1.00040168</v>
      </c>
      <c r="F486" s="14">
        <f ca="1">(TRUNC(PRODUCT($E$12:$E485),16))</f>
        <v>1.06599886790452</v>
      </c>
      <c r="G486" s="14">
        <f t="shared" si="193"/>
        <v>1</v>
      </c>
      <c r="H486" s="14">
        <f t="shared" ca="1" si="194"/>
        <v>1.06599887</v>
      </c>
      <c r="I486" s="13">
        <f t="shared" si="184"/>
        <v>0.11</v>
      </c>
      <c r="J486" s="29">
        <f t="shared" si="185"/>
        <v>44162</v>
      </c>
      <c r="K486" s="2">
        <f t="shared" si="186"/>
        <v>325</v>
      </c>
      <c r="L486" s="17">
        <f t="shared" si="187"/>
        <v>325</v>
      </c>
      <c r="M486" s="12">
        <f t="shared" si="178"/>
        <v>1.144069096</v>
      </c>
      <c r="N486" s="12">
        <f t="shared" ca="1" si="179"/>
        <v>1.2195763639999999</v>
      </c>
      <c r="O486" s="17">
        <f t="shared" si="188"/>
        <v>0</v>
      </c>
      <c r="P486" s="14">
        <f t="shared" ca="1" si="176"/>
        <v>219.57636400000001</v>
      </c>
      <c r="Q486" s="14">
        <f t="shared" si="177"/>
        <v>0</v>
      </c>
      <c r="R486" s="14">
        <f t="shared" si="195"/>
        <v>0</v>
      </c>
      <c r="S486" s="20">
        <f t="shared" si="180"/>
        <v>0</v>
      </c>
      <c r="T486" s="14">
        <f t="shared" si="181"/>
        <v>0</v>
      </c>
      <c r="U486" s="4" t="str">
        <f t="shared" si="189"/>
        <v>J=</v>
      </c>
      <c r="V486" s="29">
        <f t="shared" si="190"/>
        <v>45345</v>
      </c>
      <c r="W486" s="3"/>
      <c r="X486" s="3"/>
      <c r="Y486" s="109">
        <f>[2]Plan1!$A556</f>
        <v>53083</v>
      </c>
      <c r="Z486" s="109" t="str">
        <f>[2]Plan1!$C556</f>
        <v>Dia do Trabalho</v>
      </c>
      <c r="AA486" s="112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8">
        <f t="shared" si="182"/>
        <v>44637</v>
      </c>
      <c r="B487" s="15">
        <f t="shared" ca="1" si="191"/>
        <v>1220.5716090000001</v>
      </c>
      <c r="C487" s="14">
        <f t="shared" si="183"/>
        <v>1000</v>
      </c>
      <c r="D487" s="13">
        <f ca="1">IF(A487&lt;$B$1,VLOOKUP(A487,[1]DI!$A$4:$B$15000,2,FALSE),0)</f>
        <v>0.11649999999999999</v>
      </c>
      <c r="E487" s="14">
        <f t="shared" ca="1" si="192"/>
        <v>1.0004373900000001</v>
      </c>
      <c r="F487" s="14">
        <f ca="1">(TRUNC(PRODUCT($E$12:$E486),16))</f>
        <v>1.0664270583297799</v>
      </c>
      <c r="G487" s="14">
        <f t="shared" si="193"/>
        <v>1</v>
      </c>
      <c r="H487" s="14">
        <f t="shared" ca="1" si="194"/>
        <v>1.0664270600000001</v>
      </c>
      <c r="I487" s="13">
        <f t="shared" si="184"/>
        <v>0.11</v>
      </c>
      <c r="J487" s="29">
        <f t="shared" si="185"/>
        <v>44162</v>
      </c>
      <c r="K487" s="2">
        <f t="shared" si="186"/>
        <v>326</v>
      </c>
      <c r="L487" s="17">
        <f t="shared" si="187"/>
        <v>326</v>
      </c>
      <c r="M487" s="12">
        <f t="shared" si="178"/>
        <v>1.1445429840000001</v>
      </c>
      <c r="N487" s="12">
        <f t="shared" ca="1" si="179"/>
        <v>1.2205716090000001</v>
      </c>
      <c r="O487" s="17">
        <f t="shared" si="188"/>
        <v>0</v>
      </c>
      <c r="P487" s="14">
        <f t="shared" ca="1" si="176"/>
        <v>220.571609</v>
      </c>
      <c r="Q487" s="14">
        <f t="shared" si="177"/>
        <v>0</v>
      </c>
      <c r="R487" s="14">
        <f t="shared" si="195"/>
        <v>0</v>
      </c>
      <c r="S487" s="20">
        <f t="shared" si="180"/>
        <v>0</v>
      </c>
      <c r="T487" s="14">
        <f t="shared" si="181"/>
        <v>0</v>
      </c>
      <c r="U487" s="4" t="str">
        <f t="shared" si="189"/>
        <v>J=</v>
      </c>
      <c r="V487" s="29">
        <f t="shared" si="190"/>
        <v>45345</v>
      </c>
      <c r="W487" s="3"/>
      <c r="X487" s="3"/>
      <c r="Y487" s="109">
        <f>[2]Plan1!$A557</f>
        <v>53121</v>
      </c>
      <c r="Z487" s="109" t="str">
        <f>[2]Plan1!$C557</f>
        <v>Corpus Christi</v>
      </c>
      <c r="AA487" s="100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8">
        <f t="shared" si="182"/>
        <v>44638</v>
      </c>
      <c r="B488" s="15">
        <f t="shared" ca="1" si="191"/>
        <v>1221.611267</v>
      </c>
      <c r="C488" s="14">
        <f t="shared" si="183"/>
        <v>1000</v>
      </c>
      <c r="D488" s="13">
        <f ca="1">IF(A488&lt;$B$1,VLOOKUP(A488,[1]DI!$A$4:$B$15000,2,FALSE),0)</f>
        <v>0.11649999999999999</v>
      </c>
      <c r="E488" s="14">
        <f t="shared" ca="1" si="192"/>
        <v>1.0004373900000001</v>
      </c>
      <c r="F488" s="14">
        <f ca="1">(TRUNC(PRODUCT($E$12:$E487),16))</f>
        <v>1.06689350286083</v>
      </c>
      <c r="G488" s="14">
        <f t="shared" si="193"/>
        <v>1</v>
      </c>
      <c r="H488" s="14">
        <f t="shared" ca="1" si="194"/>
        <v>1.0668934999999999</v>
      </c>
      <c r="I488" s="13">
        <f t="shared" si="184"/>
        <v>0.11</v>
      </c>
      <c r="J488" s="29">
        <f t="shared" si="185"/>
        <v>44162</v>
      </c>
      <c r="K488" s="2">
        <f t="shared" si="186"/>
        <v>327</v>
      </c>
      <c r="L488" s="17">
        <f t="shared" si="187"/>
        <v>327</v>
      </c>
      <c r="M488" s="12">
        <f t="shared" si="178"/>
        <v>1.145017068</v>
      </c>
      <c r="N488" s="12">
        <f t="shared" ca="1" si="179"/>
        <v>1.2216112669999999</v>
      </c>
      <c r="O488" s="17">
        <f t="shared" si="188"/>
        <v>0</v>
      </c>
      <c r="P488" s="14">
        <f t="shared" ca="1" si="176"/>
        <v>221.611267</v>
      </c>
      <c r="Q488" s="14">
        <f t="shared" si="177"/>
        <v>0</v>
      </c>
      <c r="R488" s="14">
        <f t="shared" si="195"/>
        <v>0</v>
      </c>
      <c r="S488" s="20">
        <f t="shared" si="180"/>
        <v>0</v>
      </c>
      <c r="T488" s="14">
        <f t="shared" si="181"/>
        <v>0</v>
      </c>
      <c r="U488" s="4" t="str">
        <f t="shared" si="189"/>
        <v>J=</v>
      </c>
      <c r="V488" s="29">
        <f t="shared" si="190"/>
        <v>45345</v>
      </c>
      <c r="W488" s="3"/>
      <c r="X488" s="3"/>
      <c r="Y488" s="109">
        <f>[2]Plan1!$A558</f>
        <v>53212</v>
      </c>
      <c r="Z488" s="109" t="str">
        <f>[2]Plan1!$C558</f>
        <v>Independência do Brasil</v>
      </c>
      <c r="AA488" s="100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8">
        <f t="shared" si="182"/>
        <v>44639</v>
      </c>
      <c r="B489" s="15">
        <f t="shared" ca="1" si="191"/>
        <v>1222.651818</v>
      </c>
      <c r="C489" s="14">
        <f t="shared" si="183"/>
        <v>1000</v>
      </c>
      <c r="D489" s="13">
        <f ca="1">IF(A489&lt;$B$1,VLOOKUP(A489,[1]DI!$A$4:$B$15000,2,FALSE),0)</f>
        <v>0</v>
      </c>
      <c r="E489" s="14">
        <f t="shared" ca="1" si="192"/>
        <v>1</v>
      </c>
      <c r="F489" s="14">
        <f ca="1">(TRUNC(PRODUCT($E$12:$E488),16))</f>
        <v>1.0673601514100399</v>
      </c>
      <c r="G489" s="14">
        <f t="shared" si="193"/>
        <v>1</v>
      </c>
      <c r="H489" s="14">
        <f t="shared" ca="1" si="194"/>
        <v>1.0673601500000001</v>
      </c>
      <c r="I489" s="13">
        <f t="shared" si="184"/>
        <v>0.11</v>
      </c>
      <c r="J489" s="29">
        <f t="shared" si="185"/>
        <v>44162</v>
      </c>
      <c r="K489" s="2">
        <f t="shared" si="186"/>
        <v>327</v>
      </c>
      <c r="L489" s="17">
        <f t="shared" si="187"/>
        <v>328</v>
      </c>
      <c r="M489" s="12">
        <f t="shared" si="178"/>
        <v>1.145491349</v>
      </c>
      <c r="N489" s="12">
        <f t="shared" ca="1" si="179"/>
        <v>1.2226518179999999</v>
      </c>
      <c r="O489" s="17">
        <f t="shared" si="188"/>
        <v>0</v>
      </c>
      <c r="P489" s="14">
        <f t="shared" ca="1" si="176"/>
        <v>222.65181799999999</v>
      </c>
      <c r="Q489" s="14">
        <f t="shared" si="177"/>
        <v>0</v>
      </c>
      <c r="R489" s="14">
        <f t="shared" si="195"/>
        <v>0</v>
      </c>
      <c r="S489" s="20">
        <f t="shared" si="180"/>
        <v>0</v>
      </c>
      <c r="T489" s="14">
        <f t="shared" si="181"/>
        <v>0</v>
      </c>
      <c r="U489" s="4" t="str">
        <f t="shared" si="189"/>
        <v>J=</v>
      </c>
      <c r="V489" s="29">
        <f t="shared" si="190"/>
        <v>45345</v>
      </c>
      <c r="W489" s="3"/>
      <c r="X489" s="3"/>
      <c r="Y489" s="109">
        <f>[2]Plan1!$A559</f>
        <v>53247</v>
      </c>
      <c r="Z489" s="109" t="str">
        <f>[2]Plan1!$C559</f>
        <v>Nossa Sr.a Aparecida - Padroeira do Brasil</v>
      </c>
      <c r="AA489" s="100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8">
        <f t="shared" si="182"/>
        <v>44640</v>
      </c>
      <c r="B490" s="15">
        <f t="shared" ca="1" si="191"/>
        <v>1222.651818</v>
      </c>
      <c r="C490" s="14">
        <f t="shared" si="183"/>
        <v>1000</v>
      </c>
      <c r="D490" s="13">
        <f ca="1">IF(A490&lt;$B$1,VLOOKUP(A490,[1]DI!$A$4:$B$15000,2,FALSE),0)</f>
        <v>0</v>
      </c>
      <c r="E490" s="14">
        <f t="shared" ca="1" si="192"/>
        <v>1</v>
      </c>
      <c r="F490" s="14">
        <f ca="1">(TRUNC(PRODUCT($E$12:$E489),16))</f>
        <v>1.0673601514100399</v>
      </c>
      <c r="G490" s="14">
        <f t="shared" si="193"/>
        <v>1</v>
      </c>
      <c r="H490" s="14">
        <f t="shared" ca="1" si="194"/>
        <v>1.0673601500000001</v>
      </c>
      <c r="I490" s="13">
        <f t="shared" si="184"/>
        <v>0.11</v>
      </c>
      <c r="J490" s="29">
        <f t="shared" si="185"/>
        <v>44162</v>
      </c>
      <c r="K490" s="2">
        <f t="shared" si="186"/>
        <v>327</v>
      </c>
      <c r="L490" s="17">
        <f t="shared" si="187"/>
        <v>328</v>
      </c>
      <c r="M490" s="12">
        <f t="shared" si="178"/>
        <v>1.145491349</v>
      </c>
      <c r="N490" s="12">
        <f t="shared" ca="1" si="179"/>
        <v>1.2226518179999999</v>
      </c>
      <c r="O490" s="17">
        <f t="shared" si="188"/>
        <v>0</v>
      </c>
      <c r="P490" s="14">
        <f t="shared" ca="1" si="176"/>
        <v>222.65181799999999</v>
      </c>
      <c r="Q490" s="14">
        <f t="shared" si="177"/>
        <v>0</v>
      </c>
      <c r="R490" s="14">
        <f t="shared" si="195"/>
        <v>0</v>
      </c>
      <c r="S490" s="20">
        <f t="shared" si="180"/>
        <v>0</v>
      </c>
      <c r="T490" s="14">
        <f t="shared" si="181"/>
        <v>0</v>
      </c>
      <c r="U490" s="4" t="str">
        <f t="shared" si="189"/>
        <v>J=</v>
      </c>
      <c r="V490" s="29">
        <f t="shared" si="190"/>
        <v>45345</v>
      </c>
      <c r="W490" s="3"/>
      <c r="X490" s="3"/>
      <c r="Y490" s="109">
        <f>[2]Plan1!$A560</f>
        <v>53268</v>
      </c>
      <c r="Z490" s="109" t="str">
        <f>[2]Plan1!$C560</f>
        <v>Finados</v>
      </c>
      <c r="AA490" s="100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8">
        <f t="shared" si="182"/>
        <v>44641</v>
      </c>
      <c r="B491" s="15">
        <f t="shared" ca="1" si="191"/>
        <v>1222.651818</v>
      </c>
      <c r="C491" s="14">
        <f t="shared" si="183"/>
        <v>1000</v>
      </c>
      <c r="D491" s="13">
        <f ca="1">IF(A491&lt;$B$1,VLOOKUP(A491,[1]DI!$A$4:$B$15000,2,FALSE),0)</f>
        <v>0.11649999999999999</v>
      </c>
      <c r="E491" s="14">
        <f t="shared" ca="1" si="192"/>
        <v>1.0004373900000001</v>
      </c>
      <c r="F491" s="14">
        <f ca="1">(TRUNC(PRODUCT($E$12:$E490),16))</f>
        <v>1.0673601514100399</v>
      </c>
      <c r="G491" s="14">
        <f t="shared" si="193"/>
        <v>1</v>
      </c>
      <c r="H491" s="14">
        <f t="shared" ca="1" si="194"/>
        <v>1.0673601500000001</v>
      </c>
      <c r="I491" s="13">
        <f t="shared" si="184"/>
        <v>0.11</v>
      </c>
      <c r="J491" s="29">
        <f t="shared" si="185"/>
        <v>44162</v>
      </c>
      <c r="K491" s="2">
        <f t="shared" si="186"/>
        <v>328</v>
      </c>
      <c r="L491" s="17">
        <f t="shared" si="187"/>
        <v>328</v>
      </c>
      <c r="M491" s="12">
        <f t="shared" si="178"/>
        <v>1.145491349</v>
      </c>
      <c r="N491" s="12">
        <f t="shared" ca="1" si="179"/>
        <v>1.2226518179999999</v>
      </c>
      <c r="O491" s="17">
        <f t="shared" si="188"/>
        <v>0</v>
      </c>
      <c r="P491" s="14">
        <f t="shared" ca="1" si="176"/>
        <v>222.65181799999999</v>
      </c>
      <c r="Q491" s="14">
        <f t="shared" si="177"/>
        <v>0</v>
      </c>
      <c r="R491" s="14">
        <f t="shared" si="195"/>
        <v>0</v>
      </c>
      <c r="S491" s="20">
        <f t="shared" si="180"/>
        <v>0</v>
      </c>
      <c r="T491" s="14">
        <f t="shared" si="181"/>
        <v>0</v>
      </c>
      <c r="U491" s="4" t="str">
        <f t="shared" si="189"/>
        <v>J=</v>
      </c>
      <c r="V491" s="29">
        <f t="shared" si="190"/>
        <v>45345</v>
      </c>
      <c r="W491" s="3"/>
      <c r="X491" s="3"/>
      <c r="Y491" s="109">
        <f>[2]Plan1!$A561</f>
        <v>53281</v>
      </c>
      <c r="Z491" s="109" t="str">
        <f>[2]Plan1!$C561</f>
        <v>Proclamação da República</v>
      </c>
      <c r="AA491" s="100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8">
        <f t="shared" si="182"/>
        <v>44642</v>
      </c>
      <c r="B492" s="15">
        <f t="shared" ca="1" si="191"/>
        <v>1223.69325</v>
      </c>
      <c r="C492" s="14">
        <f t="shared" si="183"/>
        <v>1000</v>
      </c>
      <c r="D492" s="13">
        <f ca="1">IF(A492&lt;$B$1,VLOOKUP(A492,[1]DI!$A$4:$B$15000,2,FALSE),0)</f>
        <v>0.11649999999999999</v>
      </c>
      <c r="E492" s="14">
        <f t="shared" ca="1" si="192"/>
        <v>1.0004373900000001</v>
      </c>
      <c r="F492" s="14">
        <f ca="1">(TRUNC(PRODUCT($E$12:$E491),16))</f>
        <v>1.06782700406667</v>
      </c>
      <c r="G492" s="14">
        <f t="shared" si="193"/>
        <v>1</v>
      </c>
      <c r="H492" s="14">
        <f t="shared" ca="1" si="194"/>
        <v>1.0678270000000001</v>
      </c>
      <c r="I492" s="13">
        <f t="shared" si="184"/>
        <v>0.11</v>
      </c>
      <c r="J492" s="29">
        <f t="shared" si="185"/>
        <v>44162</v>
      </c>
      <c r="K492" s="2">
        <f t="shared" si="186"/>
        <v>329</v>
      </c>
      <c r="L492" s="17">
        <f t="shared" si="187"/>
        <v>329</v>
      </c>
      <c r="M492" s="12">
        <f t="shared" si="178"/>
        <v>1.1459658260000001</v>
      </c>
      <c r="N492" s="12">
        <f t="shared" ca="1" si="179"/>
        <v>1.22369325</v>
      </c>
      <c r="O492" s="17">
        <f t="shared" si="188"/>
        <v>0</v>
      </c>
      <c r="P492" s="14">
        <f t="shared" ca="1" si="176"/>
        <v>223.69325000000001</v>
      </c>
      <c r="Q492" s="14">
        <f t="shared" si="177"/>
        <v>0</v>
      </c>
      <c r="R492" s="14">
        <f t="shared" si="195"/>
        <v>0</v>
      </c>
      <c r="S492" s="20">
        <f t="shared" si="180"/>
        <v>0</v>
      </c>
      <c r="T492" s="14">
        <f t="shared" si="181"/>
        <v>0</v>
      </c>
      <c r="U492" s="4" t="str">
        <f t="shared" si="189"/>
        <v>J=</v>
      </c>
      <c r="V492" s="29">
        <f t="shared" si="190"/>
        <v>45345</v>
      </c>
      <c r="W492" s="3"/>
      <c r="X492" s="3"/>
      <c r="Y492" s="109">
        <f>[2]Plan1!$A562</f>
        <v>53286</v>
      </c>
      <c r="Z492" s="109" t="str">
        <f>[2]Plan1!$C562</f>
        <v>Dia Nacional de Zumbi e da Consciência Negra</v>
      </c>
      <c r="AA492" s="100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8">
        <f t="shared" si="182"/>
        <v>44643</v>
      </c>
      <c r="B493" s="15">
        <f t="shared" ca="1" si="191"/>
        <v>1224.735576</v>
      </c>
      <c r="C493" s="14">
        <f t="shared" si="183"/>
        <v>1000</v>
      </c>
      <c r="D493" s="13">
        <f ca="1">IF(A493&lt;$B$1,VLOOKUP(A493,[1]DI!$A$4:$B$15000,2,FALSE),0)</f>
        <v>0.11649999999999999</v>
      </c>
      <c r="E493" s="14">
        <f t="shared" ca="1" si="192"/>
        <v>1.0004373900000001</v>
      </c>
      <c r="F493" s="14">
        <f ca="1">(TRUNC(PRODUCT($E$12:$E492),16))</f>
        <v>1.06829406091998</v>
      </c>
      <c r="G493" s="14">
        <f t="shared" si="193"/>
        <v>1</v>
      </c>
      <c r="H493" s="14">
        <f t="shared" ca="1" si="194"/>
        <v>1.0682940599999999</v>
      </c>
      <c r="I493" s="13">
        <f t="shared" si="184"/>
        <v>0.11</v>
      </c>
      <c r="J493" s="29">
        <f t="shared" si="185"/>
        <v>44162</v>
      </c>
      <c r="K493" s="2">
        <f t="shared" si="186"/>
        <v>330</v>
      </c>
      <c r="L493" s="17">
        <f t="shared" si="187"/>
        <v>330</v>
      </c>
      <c r="M493" s="12">
        <f t="shared" si="178"/>
        <v>1.1464405</v>
      </c>
      <c r="N493" s="12">
        <f t="shared" ca="1" si="179"/>
        <v>1.224735576</v>
      </c>
      <c r="O493" s="17">
        <f t="shared" si="188"/>
        <v>0</v>
      </c>
      <c r="P493" s="14">
        <f t="shared" ca="1" si="176"/>
        <v>224.73557600000001</v>
      </c>
      <c r="Q493" s="14">
        <f t="shared" si="177"/>
        <v>0</v>
      </c>
      <c r="R493" s="14">
        <f t="shared" si="195"/>
        <v>0</v>
      </c>
      <c r="S493" s="20">
        <f t="shared" si="180"/>
        <v>0</v>
      </c>
      <c r="T493" s="14">
        <f t="shared" si="181"/>
        <v>0</v>
      </c>
      <c r="U493" s="4" t="str">
        <f t="shared" si="189"/>
        <v>J=</v>
      </c>
      <c r="V493" s="29">
        <f t="shared" si="190"/>
        <v>45345</v>
      </c>
      <c r="W493" s="3"/>
      <c r="X493" s="3"/>
      <c r="Y493" s="109">
        <f>[2]Plan1!$A563</f>
        <v>53321</v>
      </c>
      <c r="Z493" s="109" t="str">
        <f>[2]Plan1!$C563</f>
        <v>Natal</v>
      </c>
      <c r="AA493" s="100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8">
        <f t="shared" si="182"/>
        <v>44644</v>
      </c>
      <c r="B494" s="15">
        <f t="shared" ca="1" si="191"/>
        <v>1225.778785</v>
      </c>
      <c r="C494" s="14">
        <f t="shared" si="183"/>
        <v>1000</v>
      </c>
      <c r="D494" s="13">
        <f ca="1">IF(A494&lt;$B$1,VLOOKUP(A494,[1]DI!$A$4:$B$15000,2,FALSE),0)</f>
        <v>0.11649999999999999</v>
      </c>
      <c r="E494" s="14">
        <f t="shared" ca="1" si="192"/>
        <v>1.0004373900000001</v>
      </c>
      <c r="F494" s="14">
        <f ca="1">(TRUNC(PRODUCT($E$12:$E493),16))</f>
        <v>1.06876132205928</v>
      </c>
      <c r="G494" s="14">
        <f t="shared" si="193"/>
        <v>1</v>
      </c>
      <c r="H494" s="14">
        <f t="shared" ca="1" si="194"/>
        <v>1.0687613199999999</v>
      </c>
      <c r="I494" s="13">
        <f t="shared" si="184"/>
        <v>0.11</v>
      </c>
      <c r="J494" s="29">
        <f t="shared" si="185"/>
        <v>44162</v>
      </c>
      <c r="K494" s="2">
        <f t="shared" si="186"/>
        <v>331</v>
      </c>
      <c r="L494" s="17">
        <f t="shared" si="187"/>
        <v>331</v>
      </c>
      <c r="M494" s="12">
        <f t="shared" si="178"/>
        <v>1.1469153700000001</v>
      </c>
      <c r="N494" s="12">
        <f t="shared" ca="1" si="179"/>
        <v>1.2257787849999999</v>
      </c>
      <c r="O494" s="17">
        <f t="shared" si="188"/>
        <v>0</v>
      </c>
      <c r="P494" s="14">
        <f t="shared" ca="1" si="176"/>
        <v>225.778785</v>
      </c>
      <c r="Q494" s="14">
        <f t="shared" si="177"/>
        <v>0</v>
      </c>
      <c r="R494" s="14">
        <f t="shared" si="195"/>
        <v>0</v>
      </c>
      <c r="S494" s="20">
        <f t="shared" si="180"/>
        <v>0</v>
      </c>
      <c r="T494" s="14">
        <f t="shared" si="181"/>
        <v>0</v>
      </c>
      <c r="U494" s="4" t="str">
        <f t="shared" si="189"/>
        <v>J=</v>
      </c>
      <c r="V494" s="29">
        <f t="shared" si="190"/>
        <v>45345</v>
      </c>
      <c r="W494" s="3"/>
      <c r="X494" s="3"/>
      <c r="Y494" s="109">
        <f>[2]Plan1!$A564</f>
        <v>53328</v>
      </c>
      <c r="Z494" s="109" t="str">
        <f>[2]Plan1!$C564</f>
        <v>Confraternização Universal</v>
      </c>
      <c r="AA494" s="100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8">
        <f t="shared" si="182"/>
        <v>44645</v>
      </c>
      <c r="B495" s="15">
        <f t="shared" ca="1" si="191"/>
        <v>1226.822889</v>
      </c>
      <c r="C495" s="14">
        <f t="shared" si="183"/>
        <v>1000</v>
      </c>
      <c r="D495" s="13">
        <f ca="1">IF(A495&lt;$B$1,VLOOKUP(A495,[1]DI!$A$4:$B$15000,2,FALSE),0)</f>
        <v>0.11649999999999999</v>
      </c>
      <c r="E495" s="14">
        <f t="shared" ca="1" si="192"/>
        <v>1.0004373900000001</v>
      </c>
      <c r="F495" s="14">
        <f ca="1">(TRUNC(PRODUCT($E$12:$E494),16))</f>
        <v>1.0692287875739399</v>
      </c>
      <c r="G495" s="14">
        <f t="shared" si="193"/>
        <v>1</v>
      </c>
      <c r="H495" s="14">
        <f t="shared" ca="1" si="194"/>
        <v>1.0692287899999999</v>
      </c>
      <c r="I495" s="13">
        <f t="shared" si="184"/>
        <v>0.11</v>
      </c>
      <c r="J495" s="29">
        <f t="shared" si="185"/>
        <v>44162</v>
      </c>
      <c r="K495" s="2">
        <f t="shared" si="186"/>
        <v>332</v>
      </c>
      <c r="L495" s="17">
        <f t="shared" si="187"/>
        <v>332</v>
      </c>
      <c r="M495" s="12">
        <f t="shared" si="178"/>
        <v>1.1473904370000001</v>
      </c>
      <c r="N495" s="12">
        <f t="shared" ca="1" si="179"/>
        <v>1.2268228889999999</v>
      </c>
      <c r="O495" s="17">
        <f t="shared" si="188"/>
        <v>0</v>
      </c>
      <c r="P495" s="14">
        <f t="shared" ca="1" si="176"/>
        <v>226.822889</v>
      </c>
      <c r="Q495" s="14">
        <f t="shared" si="177"/>
        <v>0</v>
      </c>
      <c r="R495" s="14">
        <f t="shared" si="195"/>
        <v>0</v>
      </c>
      <c r="S495" s="20">
        <f t="shared" si="180"/>
        <v>0</v>
      </c>
      <c r="T495" s="14">
        <f t="shared" si="181"/>
        <v>0</v>
      </c>
      <c r="U495" s="4" t="str">
        <f t="shared" si="189"/>
        <v>J=</v>
      </c>
      <c r="V495" s="29">
        <f t="shared" si="190"/>
        <v>45345</v>
      </c>
      <c r="W495" s="3"/>
      <c r="X495" s="3"/>
      <c r="Y495" s="109">
        <f>[2]Plan1!$A565</f>
        <v>53363</v>
      </c>
      <c r="Z495" s="109" t="str">
        <f>[2]Plan1!$C565</f>
        <v>Carnaval</v>
      </c>
      <c r="AA495" s="100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8">
        <f t="shared" si="182"/>
        <v>44646</v>
      </c>
      <c r="B496" s="15">
        <f t="shared" ca="1" si="191"/>
        <v>1227.8678769999999</v>
      </c>
      <c r="C496" s="14">
        <f t="shared" si="183"/>
        <v>1000</v>
      </c>
      <c r="D496" s="13">
        <f ca="1">IF(A496&lt;$B$1,VLOOKUP(A496,[1]DI!$A$4:$B$15000,2,FALSE),0)</f>
        <v>0</v>
      </c>
      <c r="E496" s="14">
        <f t="shared" ca="1" si="192"/>
        <v>1</v>
      </c>
      <c r="F496" s="14">
        <f ca="1">(TRUNC(PRODUCT($E$12:$E495),16))</f>
        <v>1.0696964575533301</v>
      </c>
      <c r="G496" s="14">
        <f t="shared" si="193"/>
        <v>1</v>
      </c>
      <c r="H496" s="14">
        <f t="shared" ca="1" si="194"/>
        <v>1.0696964600000001</v>
      </c>
      <c r="I496" s="13">
        <f t="shared" si="184"/>
        <v>0.11</v>
      </c>
      <c r="J496" s="29">
        <f t="shared" si="185"/>
        <v>44162</v>
      </c>
      <c r="K496" s="2">
        <f t="shared" si="186"/>
        <v>332</v>
      </c>
      <c r="L496" s="17">
        <f t="shared" si="187"/>
        <v>333</v>
      </c>
      <c r="M496" s="12">
        <f t="shared" si="178"/>
        <v>1.147865701</v>
      </c>
      <c r="N496" s="12">
        <f t="shared" ca="1" si="179"/>
        <v>1.227867877</v>
      </c>
      <c r="O496" s="17">
        <f t="shared" si="188"/>
        <v>0</v>
      </c>
      <c r="P496" s="14">
        <f t="shared" ca="1" si="176"/>
        <v>227.86787699999999</v>
      </c>
      <c r="Q496" s="14">
        <f t="shared" si="177"/>
        <v>0</v>
      </c>
      <c r="R496" s="14">
        <f t="shared" si="195"/>
        <v>0</v>
      </c>
      <c r="S496" s="20">
        <f t="shared" si="180"/>
        <v>0</v>
      </c>
      <c r="T496" s="14">
        <f t="shared" si="181"/>
        <v>0</v>
      </c>
      <c r="U496" s="4" t="str">
        <f t="shared" si="189"/>
        <v>J=</v>
      </c>
      <c r="V496" s="29">
        <f t="shared" si="190"/>
        <v>45345</v>
      </c>
      <c r="W496" s="3"/>
      <c r="X496" s="3"/>
      <c r="Y496" s="109">
        <f>[2]Plan1!$A566</f>
        <v>53364</v>
      </c>
      <c r="Z496" s="109" t="str">
        <f>[2]Plan1!$C566</f>
        <v>Carnaval</v>
      </c>
      <c r="AA496" s="100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8">
        <f t="shared" si="182"/>
        <v>44647</v>
      </c>
      <c r="B497" s="15">
        <f t="shared" ca="1" si="191"/>
        <v>1227.8678769999999</v>
      </c>
      <c r="C497" s="14">
        <f t="shared" si="183"/>
        <v>1000</v>
      </c>
      <c r="D497" s="13">
        <f ca="1">IF(A497&lt;$B$1,VLOOKUP(A497,[1]DI!$A$4:$B$15000,2,FALSE),0)</f>
        <v>0</v>
      </c>
      <c r="E497" s="14">
        <f t="shared" ca="1" si="192"/>
        <v>1</v>
      </c>
      <c r="F497" s="14">
        <f ca="1">(TRUNC(PRODUCT($E$12:$E496),16))</f>
        <v>1.0696964575533301</v>
      </c>
      <c r="G497" s="14">
        <f t="shared" si="193"/>
        <v>1</v>
      </c>
      <c r="H497" s="14">
        <f t="shared" ca="1" si="194"/>
        <v>1.0696964600000001</v>
      </c>
      <c r="I497" s="13">
        <f t="shared" si="184"/>
        <v>0.11</v>
      </c>
      <c r="J497" s="29">
        <f t="shared" si="185"/>
        <v>44162</v>
      </c>
      <c r="K497" s="2">
        <f t="shared" si="186"/>
        <v>332</v>
      </c>
      <c r="L497" s="17">
        <f t="shared" si="187"/>
        <v>333</v>
      </c>
      <c r="M497" s="12">
        <f t="shared" si="178"/>
        <v>1.147865701</v>
      </c>
      <c r="N497" s="12">
        <f t="shared" ca="1" si="179"/>
        <v>1.227867877</v>
      </c>
      <c r="O497" s="17">
        <f t="shared" si="188"/>
        <v>0</v>
      </c>
      <c r="P497" s="14">
        <f t="shared" ca="1" si="176"/>
        <v>227.86787699999999</v>
      </c>
      <c r="Q497" s="14">
        <f t="shared" si="177"/>
        <v>0</v>
      </c>
      <c r="R497" s="14">
        <f t="shared" si="195"/>
        <v>0</v>
      </c>
      <c r="S497" s="20">
        <f t="shared" si="180"/>
        <v>0</v>
      </c>
      <c r="T497" s="14">
        <f t="shared" si="181"/>
        <v>0</v>
      </c>
      <c r="U497" s="4" t="str">
        <f t="shared" si="189"/>
        <v>J=</v>
      </c>
      <c r="V497" s="29">
        <f t="shared" si="190"/>
        <v>45345</v>
      </c>
      <c r="W497" s="3"/>
      <c r="X497" s="3"/>
      <c r="Y497" s="109">
        <f>[2]Plan1!$A567</f>
        <v>53409</v>
      </c>
      <c r="Z497" s="109" t="str">
        <f>[2]Plan1!$C567</f>
        <v>Paixão de Cristo</v>
      </c>
      <c r="AA497" s="100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8">
        <f t="shared" si="182"/>
        <v>44648</v>
      </c>
      <c r="B498" s="15">
        <f t="shared" ca="1" si="191"/>
        <v>1227.8678769999999</v>
      </c>
      <c r="C498" s="14">
        <f t="shared" si="183"/>
        <v>1000</v>
      </c>
      <c r="D498" s="13">
        <f ca="1">IF(A498&lt;$B$1,VLOOKUP(A498,[1]DI!$A$4:$B$15000,2,FALSE),0)</f>
        <v>0.11649999999999999</v>
      </c>
      <c r="E498" s="14">
        <f t="shared" ca="1" si="192"/>
        <v>1.0004373900000001</v>
      </c>
      <c r="F498" s="14">
        <f ca="1">(TRUNC(PRODUCT($E$12:$E497),16))</f>
        <v>1.0696964575533301</v>
      </c>
      <c r="G498" s="14">
        <f t="shared" si="193"/>
        <v>1</v>
      </c>
      <c r="H498" s="14">
        <f t="shared" ca="1" si="194"/>
        <v>1.0696964600000001</v>
      </c>
      <c r="I498" s="13">
        <f t="shared" si="184"/>
        <v>0.11</v>
      </c>
      <c r="J498" s="29">
        <f t="shared" si="185"/>
        <v>44162</v>
      </c>
      <c r="K498" s="2">
        <f t="shared" si="186"/>
        <v>333</v>
      </c>
      <c r="L498" s="17">
        <f t="shared" si="187"/>
        <v>333</v>
      </c>
      <c r="M498" s="12">
        <f t="shared" si="178"/>
        <v>1.147865701</v>
      </c>
      <c r="N498" s="12">
        <f t="shared" ca="1" si="179"/>
        <v>1.227867877</v>
      </c>
      <c r="O498" s="17">
        <f t="shared" si="188"/>
        <v>0</v>
      </c>
      <c r="P498" s="14">
        <f t="shared" ref="P498:P561" ca="1" si="196">TRUNC(((N498-1)*C498),8)+TRUNC(R497*N498,8)</f>
        <v>227.86787699999999</v>
      </c>
      <c r="Q498" s="14">
        <f t="shared" ref="Q498:Q561" si="197">Q497</f>
        <v>0</v>
      </c>
      <c r="R498" s="14">
        <f t="shared" si="195"/>
        <v>0</v>
      </c>
      <c r="S498" s="20">
        <f t="shared" si="180"/>
        <v>0</v>
      </c>
      <c r="T498" s="14">
        <f t="shared" si="181"/>
        <v>0</v>
      </c>
      <c r="U498" s="4" t="str">
        <f t="shared" si="189"/>
        <v>J=</v>
      </c>
      <c r="V498" s="29">
        <f t="shared" si="190"/>
        <v>45345</v>
      </c>
      <c r="W498" s="3"/>
      <c r="X498" s="3"/>
      <c r="Y498" s="109">
        <f>[2]Plan1!$A568</f>
        <v>53438</v>
      </c>
      <c r="Z498" s="109" t="str">
        <f>[2]Plan1!$C568</f>
        <v>Tiradentes</v>
      </c>
      <c r="AA498" s="100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8">
        <f t="shared" si="182"/>
        <v>44649</v>
      </c>
      <c r="B499" s="15">
        <f t="shared" ca="1" si="191"/>
        <v>1228.9137499999999</v>
      </c>
      <c r="C499" s="14">
        <f t="shared" si="183"/>
        <v>1000</v>
      </c>
      <c r="D499" s="13">
        <f ca="1">IF(A499&lt;$B$1,VLOOKUP(A499,[1]DI!$A$4:$B$15000,2,FALSE),0)</f>
        <v>0.11649999999999999</v>
      </c>
      <c r="E499" s="14">
        <f t="shared" ca="1" si="192"/>
        <v>1.0004373900000001</v>
      </c>
      <c r="F499" s="14">
        <f ca="1">(TRUNC(PRODUCT($E$12:$E498),16))</f>
        <v>1.0701643320869001</v>
      </c>
      <c r="G499" s="14">
        <f t="shared" si="193"/>
        <v>1</v>
      </c>
      <c r="H499" s="14">
        <f t="shared" ca="1" si="194"/>
        <v>1.0701643300000001</v>
      </c>
      <c r="I499" s="13">
        <f t="shared" si="184"/>
        <v>0.11</v>
      </c>
      <c r="J499" s="29">
        <f t="shared" si="185"/>
        <v>44162</v>
      </c>
      <c r="K499" s="2">
        <f t="shared" si="186"/>
        <v>334</v>
      </c>
      <c r="L499" s="17">
        <f t="shared" si="187"/>
        <v>334</v>
      </c>
      <c r="M499" s="12">
        <f t="shared" si="178"/>
        <v>1.1483411619999999</v>
      </c>
      <c r="N499" s="12">
        <f t="shared" ca="1" si="179"/>
        <v>1.22891375</v>
      </c>
      <c r="O499" s="17">
        <f t="shared" si="188"/>
        <v>0</v>
      </c>
      <c r="P499" s="14">
        <f t="shared" ca="1" si="196"/>
        <v>228.91374999999999</v>
      </c>
      <c r="Q499" s="14">
        <f t="shared" si="197"/>
        <v>0</v>
      </c>
      <c r="R499" s="14">
        <f t="shared" si="195"/>
        <v>0</v>
      </c>
      <c r="S499" s="20">
        <f t="shared" si="180"/>
        <v>0</v>
      </c>
      <c r="T499" s="14">
        <f t="shared" si="181"/>
        <v>0</v>
      </c>
      <c r="U499" s="4" t="str">
        <f t="shared" si="189"/>
        <v>J=</v>
      </c>
      <c r="V499" s="29">
        <f t="shared" si="190"/>
        <v>45345</v>
      </c>
      <c r="W499" s="3"/>
      <c r="X499" s="3"/>
      <c r="Y499" s="109">
        <f>[2]Plan1!$A569</f>
        <v>53448</v>
      </c>
      <c r="Z499" s="109" t="str">
        <f>[2]Plan1!$C569</f>
        <v>Dia do Trabalho</v>
      </c>
      <c r="AA499" s="100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8">
        <f t="shared" si="182"/>
        <v>44650</v>
      </c>
      <c r="B500" s="15">
        <f t="shared" ca="1" si="191"/>
        <v>1229.9605200000001</v>
      </c>
      <c r="C500" s="14">
        <f t="shared" si="183"/>
        <v>1000</v>
      </c>
      <c r="D500" s="13">
        <f ca="1">IF(A500&lt;$B$1,VLOOKUP(A500,[1]DI!$A$4:$B$15000,2,FALSE),0)</f>
        <v>0.11649999999999999</v>
      </c>
      <c r="E500" s="14">
        <f t="shared" ca="1" si="192"/>
        <v>1.0004373900000001</v>
      </c>
      <c r="F500" s="14">
        <f ca="1">(TRUNC(PRODUCT($E$12:$E499),16))</f>
        <v>1.0706324112641199</v>
      </c>
      <c r="G500" s="14">
        <f t="shared" si="193"/>
        <v>1</v>
      </c>
      <c r="H500" s="14">
        <f t="shared" ca="1" si="194"/>
        <v>1.07063241</v>
      </c>
      <c r="I500" s="13">
        <f t="shared" si="184"/>
        <v>0.11</v>
      </c>
      <c r="J500" s="29">
        <f t="shared" si="185"/>
        <v>44162</v>
      </c>
      <c r="K500" s="2">
        <f t="shared" si="186"/>
        <v>335</v>
      </c>
      <c r="L500" s="17">
        <f t="shared" si="187"/>
        <v>335</v>
      </c>
      <c r="M500" s="12">
        <f t="shared" si="178"/>
        <v>1.1488168190000001</v>
      </c>
      <c r="N500" s="12">
        <f t="shared" ca="1" si="179"/>
        <v>1.2299605199999999</v>
      </c>
      <c r="O500" s="17">
        <f t="shared" si="188"/>
        <v>0</v>
      </c>
      <c r="P500" s="14">
        <f t="shared" ca="1" si="196"/>
        <v>229.96052</v>
      </c>
      <c r="Q500" s="14">
        <f t="shared" si="197"/>
        <v>0</v>
      </c>
      <c r="R500" s="14">
        <f t="shared" si="195"/>
        <v>0</v>
      </c>
      <c r="S500" s="20">
        <f t="shared" si="180"/>
        <v>0</v>
      </c>
      <c r="T500" s="14">
        <f t="shared" si="181"/>
        <v>0</v>
      </c>
      <c r="U500" s="4" t="str">
        <f t="shared" si="189"/>
        <v>J=</v>
      </c>
      <c r="V500" s="29">
        <f t="shared" si="190"/>
        <v>45345</v>
      </c>
      <c r="W500" s="3"/>
      <c r="X500" s="3"/>
      <c r="Y500" s="109">
        <f>[2]Plan1!$A570</f>
        <v>53471</v>
      </c>
      <c r="Z500" s="109" t="str">
        <f>[2]Plan1!$C570</f>
        <v>Corpus Christi</v>
      </c>
      <c r="AA500" s="100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8">
        <f t="shared" si="182"/>
        <v>44651</v>
      </c>
      <c r="B501" s="15">
        <f t="shared" ca="1" si="191"/>
        <v>1231.008188</v>
      </c>
      <c r="C501" s="14">
        <f t="shared" si="183"/>
        <v>1000</v>
      </c>
      <c r="D501" s="13">
        <f ca="1">IF(A501&lt;$B$1,VLOOKUP(A501,[1]DI!$A$4:$B$15000,2,FALSE),0)</f>
        <v>0.11649999999999999</v>
      </c>
      <c r="E501" s="14">
        <f t="shared" ca="1" si="192"/>
        <v>1.0004373900000001</v>
      </c>
      <c r="F501" s="14">
        <f ca="1">(TRUNC(PRODUCT($E$12:$E500),16))</f>
        <v>1.0711006951744799</v>
      </c>
      <c r="G501" s="14">
        <f t="shared" si="193"/>
        <v>1</v>
      </c>
      <c r="H501" s="14">
        <f t="shared" ca="1" si="194"/>
        <v>1.0711006999999999</v>
      </c>
      <c r="I501" s="13">
        <f t="shared" si="184"/>
        <v>0.11</v>
      </c>
      <c r="J501" s="29">
        <f t="shared" si="185"/>
        <v>44162</v>
      </c>
      <c r="K501" s="2">
        <f t="shared" si="186"/>
        <v>336</v>
      </c>
      <c r="L501" s="17">
        <f t="shared" si="187"/>
        <v>336</v>
      </c>
      <c r="M501" s="12">
        <f t="shared" si="178"/>
        <v>1.149292674</v>
      </c>
      <c r="N501" s="12">
        <f t="shared" ca="1" si="179"/>
        <v>1.2310081879999999</v>
      </c>
      <c r="O501" s="17">
        <f t="shared" si="188"/>
        <v>0</v>
      </c>
      <c r="P501" s="14">
        <f t="shared" ca="1" si="196"/>
        <v>231.00818799999999</v>
      </c>
      <c r="Q501" s="14">
        <f t="shared" si="197"/>
        <v>0</v>
      </c>
      <c r="R501" s="14">
        <f t="shared" si="195"/>
        <v>0</v>
      </c>
      <c r="S501" s="20">
        <f t="shared" si="180"/>
        <v>0</v>
      </c>
      <c r="T501" s="14">
        <f t="shared" si="181"/>
        <v>0</v>
      </c>
      <c r="U501" s="4" t="str">
        <f t="shared" si="189"/>
        <v>J=</v>
      </c>
      <c r="V501" s="29">
        <f t="shared" si="190"/>
        <v>45345</v>
      </c>
      <c r="W501" s="3"/>
      <c r="X501" s="3"/>
      <c r="Y501" s="109">
        <f>[2]Plan1!$A571</f>
        <v>53577</v>
      </c>
      <c r="Z501" s="109" t="str">
        <f>[2]Plan1!$C571</f>
        <v>Independência do Brasil</v>
      </c>
      <c r="AA501" s="100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8">
        <f t="shared" si="182"/>
        <v>44652</v>
      </c>
      <c r="B502" s="15">
        <f t="shared" ca="1" si="191"/>
        <v>1232.0567310000001</v>
      </c>
      <c r="C502" s="14">
        <f t="shared" si="183"/>
        <v>1000</v>
      </c>
      <c r="D502" s="13">
        <f ca="1">IF(A502&lt;$B$1,VLOOKUP(A502,[1]DI!$A$4:$B$15000,2,FALSE),0)</f>
        <v>0.11649999999999999</v>
      </c>
      <c r="E502" s="14">
        <f t="shared" ca="1" si="192"/>
        <v>1.0004373900000001</v>
      </c>
      <c r="F502" s="14">
        <f ca="1">(TRUNC(PRODUCT($E$12:$E501),16))</f>
        <v>1.0715691839075401</v>
      </c>
      <c r="G502" s="14">
        <f t="shared" si="193"/>
        <v>1</v>
      </c>
      <c r="H502" s="14">
        <f t="shared" ca="1" si="194"/>
        <v>1.07156918</v>
      </c>
      <c r="I502" s="13">
        <f t="shared" si="184"/>
        <v>0.11</v>
      </c>
      <c r="J502" s="29">
        <f t="shared" si="185"/>
        <v>44162</v>
      </c>
      <c r="K502" s="2">
        <f t="shared" si="186"/>
        <v>337</v>
      </c>
      <c r="L502" s="17">
        <f t="shared" si="187"/>
        <v>337</v>
      </c>
      <c r="M502" s="12">
        <f t="shared" si="178"/>
        <v>1.149768726</v>
      </c>
      <c r="N502" s="12">
        <f t="shared" ca="1" si="179"/>
        <v>1.2320567309999999</v>
      </c>
      <c r="O502" s="17">
        <f t="shared" si="188"/>
        <v>0</v>
      </c>
      <c r="P502" s="14">
        <f t="shared" ca="1" si="196"/>
        <v>232.05673100000001</v>
      </c>
      <c r="Q502" s="14">
        <f t="shared" si="197"/>
        <v>0</v>
      </c>
      <c r="R502" s="14">
        <f t="shared" si="195"/>
        <v>0</v>
      </c>
      <c r="S502" s="20">
        <f t="shared" si="180"/>
        <v>0</v>
      </c>
      <c r="T502" s="14">
        <f t="shared" si="181"/>
        <v>0</v>
      </c>
      <c r="U502" s="4" t="str">
        <f t="shared" si="189"/>
        <v>J=</v>
      </c>
      <c r="V502" s="29">
        <f t="shared" si="190"/>
        <v>45345</v>
      </c>
      <c r="W502" s="3"/>
      <c r="X502" s="3"/>
      <c r="Y502" s="109">
        <f>[2]Plan1!$A572</f>
        <v>53612</v>
      </c>
      <c r="Z502" s="109" t="str">
        <f>[2]Plan1!$C572</f>
        <v>Nossa Sr.a Aparecida - Padroeira do Brasil</v>
      </c>
      <c r="AA502" s="100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8">
        <f t="shared" si="182"/>
        <v>44653</v>
      </c>
      <c r="B503" s="15">
        <f t="shared" ca="1" si="191"/>
        <v>1233.106184</v>
      </c>
      <c r="C503" s="14">
        <f t="shared" si="183"/>
        <v>1000</v>
      </c>
      <c r="D503" s="13">
        <f ca="1">IF(A503&lt;$B$1,VLOOKUP(A503,[1]DI!$A$4:$B$15000,2,FALSE),0)</f>
        <v>0</v>
      </c>
      <c r="E503" s="14">
        <f t="shared" ca="1" si="192"/>
        <v>1</v>
      </c>
      <c r="F503" s="14">
        <f ca="1">(TRUNC(PRODUCT($E$12:$E502),16))</f>
        <v>1.07203787755289</v>
      </c>
      <c r="G503" s="14">
        <f t="shared" si="193"/>
        <v>1</v>
      </c>
      <c r="H503" s="14">
        <f t="shared" ca="1" si="194"/>
        <v>1.0720378800000001</v>
      </c>
      <c r="I503" s="13">
        <f t="shared" si="184"/>
        <v>0.11</v>
      </c>
      <c r="J503" s="29">
        <f t="shared" si="185"/>
        <v>44162</v>
      </c>
      <c r="K503" s="2">
        <f t="shared" si="186"/>
        <v>337</v>
      </c>
      <c r="L503" s="17">
        <f t="shared" si="187"/>
        <v>338</v>
      </c>
      <c r="M503" s="12">
        <f t="shared" si="178"/>
        <v>1.1502449749999999</v>
      </c>
      <c r="N503" s="12">
        <f t="shared" ca="1" si="179"/>
        <v>1.2331061839999999</v>
      </c>
      <c r="O503" s="17">
        <f t="shared" si="188"/>
        <v>0</v>
      </c>
      <c r="P503" s="14">
        <f t="shared" ca="1" si="196"/>
        <v>233.10618400000001</v>
      </c>
      <c r="Q503" s="14">
        <f t="shared" si="197"/>
        <v>0</v>
      </c>
      <c r="R503" s="14">
        <f t="shared" si="195"/>
        <v>0</v>
      </c>
      <c r="S503" s="20">
        <f t="shared" si="180"/>
        <v>0</v>
      </c>
      <c r="T503" s="14">
        <f t="shared" si="181"/>
        <v>0</v>
      </c>
      <c r="U503" s="4" t="str">
        <f t="shared" si="189"/>
        <v>J=</v>
      </c>
      <c r="V503" s="29">
        <f t="shared" si="190"/>
        <v>45345</v>
      </c>
      <c r="W503" s="3"/>
      <c r="X503" s="3"/>
      <c r="Y503" s="109">
        <f>[2]Plan1!$A573</f>
        <v>53633</v>
      </c>
      <c r="Z503" s="109" t="str">
        <f>[2]Plan1!$C573</f>
        <v>Finados</v>
      </c>
      <c r="AA503" s="100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8">
        <f t="shared" si="182"/>
        <v>44654</v>
      </c>
      <c r="B504" s="15">
        <f t="shared" ca="1" si="191"/>
        <v>1233.106184</v>
      </c>
      <c r="C504" s="14">
        <f t="shared" si="183"/>
        <v>1000</v>
      </c>
      <c r="D504" s="13">
        <f ca="1">IF(A504&lt;$B$1,VLOOKUP(A504,[1]DI!$A$4:$B$15000,2,FALSE),0)</f>
        <v>0</v>
      </c>
      <c r="E504" s="14">
        <f t="shared" ca="1" si="192"/>
        <v>1</v>
      </c>
      <c r="F504" s="14">
        <f ca="1">(TRUNC(PRODUCT($E$12:$E503),16))</f>
        <v>1.07203787755289</v>
      </c>
      <c r="G504" s="14">
        <f t="shared" si="193"/>
        <v>1</v>
      </c>
      <c r="H504" s="14">
        <f t="shared" ca="1" si="194"/>
        <v>1.0720378800000001</v>
      </c>
      <c r="I504" s="13">
        <f t="shared" si="184"/>
        <v>0.11</v>
      </c>
      <c r="J504" s="29">
        <f t="shared" si="185"/>
        <v>44162</v>
      </c>
      <c r="K504" s="2">
        <f t="shared" si="186"/>
        <v>337</v>
      </c>
      <c r="L504" s="17">
        <f t="shared" si="187"/>
        <v>338</v>
      </c>
      <c r="M504" s="12">
        <f t="shared" si="178"/>
        <v>1.1502449749999999</v>
      </c>
      <c r="N504" s="12">
        <f t="shared" ca="1" si="179"/>
        <v>1.2331061839999999</v>
      </c>
      <c r="O504" s="17">
        <f t="shared" si="188"/>
        <v>0</v>
      </c>
      <c r="P504" s="14">
        <f t="shared" ca="1" si="196"/>
        <v>233.10618400000001</v>
      </c>
      <c r="Q504" s="14">
        <f t="shared" si="197"/>
        <v>0</v>
      </c>
      <c r="R504" s="14">
        <f t="shared" si="195"/>
        <v>0</v>
      </c>
      <c r="S504" s="20">
        <f t="shared" si="180"/>
        <v>0</v>
      </c>
      <c r="T504" s="14">
        <f t="shared" si="181"/>
        <v>0</v>
      </c>
      <c r="U504" s="4" t="str">
        <f t="shared" si="189"/>
        <v>J=</v>
      </c>
      <c r="V504" s="29">
        <f t="shared" si="190"/>
        <v>45345</v>
      </c>
      <c r="W504" s="3"/>
      <c r="X504" s="3"/>
      <c r="Y504" s="109">
        <f>[2]Plan1!$A574</f>
        <v>53646</v>
      </c>
      <c r="Z504" s="109" t="str">
        <f>[2]Plan1!$C574</f>
        <v>Proclamação da República</v>
      </c>
      <c r="AA504" s="100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8">
        <f t="shared" si="182"/>
        <v>44655</v>
      </c>
      <c r="B505" s="15">
        <f t="shared" ca="1" si="191"/>
        <v>1233.106184</v>
      </c>
      <c r="C505" s="14">
        <f t="shared" si="183"/>
        <v>1000</v>
      </c>
      <c r="D505" s="13">
        <f ca="1">IF(A505&lt;$B$1,VLOOKUP(A505,[1]DI!$A$4:$B$15000,2,FALSE),0)</f>
        <v>0.11649999999999999</v>
      </c>
      <c r="E505" s="14">
        <f t="shared" ca="1" si="192"/>
        <v>1.0004373900000001</v>
      </c>
      <c r="F505" s="14">
        <f ca="1">(TRUNC(PRODUCT($E$12:$E504),16))</f>
        <v>1.07203787755289</v>
      </c>
      <c r="G505" s="14">
        <f t="shared" si="193"/>
        <v>1</v>
      </c>
      <c r="H505" s="14">
        <f t="shared" ca="1" si="194"/>
        <v>1.0720378800000001</v>
      </c>
      <c r="I505" s="13">
        <f t="shared" si="184"/>
        <v>0.11</v>
      </c>
      <c r="J505" s="29">
        <f t="shared" si="185"/>
        <v>44162</v>
      </c>
      <c r="K505" s="2">
        <f t="shared" si="186"/>
        <v>338</v>
      </c>
      <c r="L505" s="17">
        <f t="shared" si="187"/>
        <v>338</v>
      </c>
      <c r="M505" s="12">
        <f t="shared" si="178"/>
        <v>1.1502449749999999</v>
      </c>
      <c r="N505" s="12">
        <f t="shared" ca="1" si="179"/>
        <v>1.2331061839999999</v>
      </c>
      <c r="O505" s="17">
        <f t="shared" si="188"/>
        <v>0</v>
      </c>
      <c r="P505" s="14">
        <f t="shared" ca="1" si="196"/>
        <v>233.10618400000001</v>
      </c>
      <c r="Q505" s="14">
        <f t="shared" si="197"/>
        <v>0</v>
      </c>
      <c r="R505" s="14">
        <f t="shared" si="195"/>
        <v>0</v>
      </c>
      <c r="S505" s="20">
        <f t="shared" si="180"/>
        <v>0</v>
      </c>
      <c r="T505" s="14">
        <f t="shared" si="181"/>
        <v>0</v>
      </c>
      <c r="U505" s="4" t="str">
        <f t="shared" si="189"/>
        <v>J=</v>
      </c>
      <c r="V505" s="29">
        <f t="shared" si="190"/>
        <v>45345</v>
      </c>
      <c r="W505" s="3"/>
      <c r="X505" s="3"/>
      <c r="Y505" s="109">
        <f>[2]Plan1!$A575</f>
        <v>53651</v>
      </c>
      <c r="Z505" s="109" t="str">
        <f>[2]Plan1!$C575</f>
        <v>Dia Nacional de Zumbi e da Consciência Negra</v>
      </c>
      <c r="AA505" s="100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8">
        <f t="shared" si="182"/>
        <v>44656</v>
      </c>
      <c r="B506" s="15">
        <f t="shared" ca="1" si="191"/>
        <v>1234.156526</v>
      </c>
      <c r="C506" s="14">
        <f t="shared" si="183"/>
        <v>1000</v>
      </c>
      <c r="D506" s="13">
        <f ca="1">IF(A506&lt;$B$1,VLOOKUP(A506,[1]DI!$A$4:$B$15000,2,FALSE),0)</f>
        <v>0.11649999999999999</v>
      </c>
      <c r="E506" s="14">
        <f t="shared" ca="1" si="192"/>
        <v>1.0004373900000001</v>
      </c>
      <c r="F506" s="14">
        <f ca="1">(TRUNC(PRODUCT($E$12:$E505),16))</f>
        <v>1.0725067762001499</v>
      </c>
      <c r="G506" s="14">
        <f t="shared" si="193"/>
        <v>1</v>
      </c>
      <c r="H506" s="14">
        <f t="shared" ca="1" si="194"/>
        <v>1.0725067800000001</v>
      </c>
      <c r="I506" s="13">
        <f t="shared" si="184"/>
        <v>0.11</v>
      </c>
      <c r="J506" s="29">
        <f t="shared" si="185"/>
        <v>44162</v>
      </c>
      <c r="K506" s="2">
        <f t="shared" si="186"/>
        <v>339</v>
      </c>
      <c r="L506" s="17">
        <f t="shared" si="187"/>
        <v>339</v>
      </c>
      <c r="M506" s="12">
        <f t="shared" si="178"/>
        <v>1.1507214210000001</v>
      </c>
      <c r="N506" s="12">
        <f t="shared" ca="1" si="179"/>
        <v>1.234156526</v>
      </c>
      <c r="O506" s="17">
        <f t="shared" si="188"/>
        <v>0</v>
      </c>
      <c r="P506" s="14">
        <f t="shared" ca="1" si="196"/>
        <v>234.15652600000001</v>
      </c>
      <c r="Q506" s="14">
        <f t="shared" si="197"/>
        <v>0</v>
      </c>
      <c r="R506" s="14">
        <f t="shared" si="195"/>
        <v>0</v>
      </c>
      <c r="S506" s="20">
        <f t="shared" si="180"/>
        <v>0</v>
      </c>
      <c r="T506" s="14">
        <f t="shared" si="181"/>
        <v>0</v>
      </c>
      <c r="U506" s="4" t="str">
        <f t="shared" si="189"/>
        <v>J=</v>
      </c>
      <c r="V506" s="29">
        <f t="shared" si="190"/>
        <v>45345</v>
      </c>
      <c r="W506" s="3"/>
      <c r="X506" s="3"/>
      <c r="Y506" s="109">
        <f>[2]Plan1!$A576</f>
        <v>53686</v>
      </c>
      <c r="Z506" s="109" t="str">
        <f>[2]Plan1!$C576</f>
        <v>Natal</v>
      </c>
      <c r="AA506" s="100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8">
        <f t="shared" si="182"/>
        <v>44657</v>
      </c>
      <c r="B507" s="15">
        <f t="shared" ca="1" si="191"/>
        <v>1235.207756</v>
      </c>
      <c r="C507" s="14">
        <f t="shared" si="183"/>
        <v>1000</v>
      </c>
      <c r="D507" s="13">
        <f ca="1">IF(A507&lt;$B$1,VLOOKUP(A507,[1]DI!$A$4:$B$15000,2,FALSE),0)</f>
        <v>0.11649999999999999</v>
      </c>
      <c r="E507" s="14">
        <f t="shared" ca="1" si="192"/>
        <v>1.0004373900000001</v>
      </c>
      <c r="F507" s="14">
        <f ca="1">(TRUNC(PRODUCT($E$12:$E506),16))</f>
        <v>1.0729758799389999</v>
      </c>
      <c r="G507" s="14">
        <f t="shared" si="193"/>
        <v>1</v>
      </c>
      <c r="H507" s="14">
        <f t="shared" ca="1" si="194"/>
        <v>1.07297588</v>
      </c>
      <c r="I507" s="13">
        <f t="shared" si="184"/>
        <v>0.11</v>
      </c>
      <c r="J507" s="29">
        <f t="shared" si="185"/>
        <v>44162</v>
      </c>
      <c r="K507" s="2">
        <f t="shared" si="186"/>
        <v>340</v>
      </c>
      <c r="L507" s="17">
        <f t="shared" si="187"/>
        <v>340</v>
      </c>
      <c r="M507" s="12">
        <f t="shared" si="178"/>
        <v>1.1511980639999999</v>
      </c>
      <c r="N507" s="12">
        <f t="shared" ca="1" si="179"/>
        <v>1.2352077560000001</v>
      </c>
      <c r="O507" s="17">
        <f t="shared" si="188"/>
        <v>0</v>
      </c>
      <c r="P507" s="14">
        <f t="shared" ca="1" si="196"/>
        <v>235.20775599999999</v>
      </c>
      <c r="Q507" s="14">
        <f t="shared" si="197"/>
        <v>0</v>
      </c>
      <c r="R507" s="14">
        <f t="shared" si="195"/>
        <v>0</v>
      </c>
      <c r="S507" s="20">
        <f t="shared" si="180"/>
        <v>0</v>
      </c>
      <c r="T507" s="14">
        <f t="shared" si="181"/>
        <v>0</v>
      </c>
      <c r="U507" s="4" t="str">
        <f t="shared" si="189"/>
        <v>J=</v>
      </c>
      <c r="V507" s="29">
        <f t="shared" si="190"/>
        <v>45345</v>
      </c>
      <c r="W507" s="3"/>
      <c r="X507" s="3"/>
      <c r="Y507" s="109">
        <f>[2]Plan1!$A577</f>
        <v>53693</v>
      </c>
      <c r="Z507" s="109" t="str">
        <f>[2]Plan1!$C577</f>
        <v>Confraternização Universal</v>
      </c>
      <c r="AA507" s="100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8">
        <f t="shared" si="182"/>
        <v>44658</v>
      </c>
      <c r="B508" s="15">
        <f t="shared" ca="1" si="191"/>
        <v>1236.2598869999999</v>
      </c>
      <c r="C508" s="14">
        <f t="shared" si="183"/>
        <v>1000</v>
      </c>
      <c r="D508" s="13">
        <f ca="1">IF(A508&lt;$B$1,VLOOKUP(A508,[1]DI!$A$4:$B$15000,2,FALSE),0)</f>
        <v>0.11649999999999999</v>
      </c>
      <c r="E508" s="14">
        <f t="shared" ca="1" si="192"/>
        <v>1.0004373900000001</v>
      </c>
      <c r="F508" s="14">
        <f ca="1">(TRUNC(PRODUCT($E$12:$E507),16))</f>
        <v>1.0734451888591201</v>
      </c>
      <c r="G508" s="14">
        <f t="shared" si="193"/>
        <v>1</v>
      </c>
      <c r="H508" s="14">
        <f t="shared" ca="1" si="194"/>
        <v>1.0734451899999999</v>
      </c>
      <c r="I508" s="13">
        <f t="shared" si="184"/>
        <v>0.11</v>
      </c>
      <c r="J508" s="29">
        <f t="shared" si="185"/>
        <v>44162</v>
      </c>
      <c r="K508" s="2">
        <f t="shared" si="186"/>
        <v>341</v>
      </c>
      <c r="L508" s="17">
        <f t="shared" si="187"/>
        <v>341</v>
      </c>
      <c r="M508" s="12">
        <f t="shared" si="178"/>
        <v>1.1516749049999999</v>
      </c>
      <c r="N508" s="12">
        <f t="shared" ca="1" si="179"/>
        <v>1.2362598869999999</v>
      </c>
      <c r="O508" s="17">
        <f t="shared" si="188"/>
        <v>0</v>
      </c>
      <c r="P508" s="14">
        <f t="shared" ca="1" si="196"/>
        <v>236.25988699999999</v>
      </c>
      <c r="Q508" s="14">
        <f t="shared" si="197"/>
        <v>0</v>
      </c>
      <c r="R508" s="14">
        <f t="shared" si="195"/>
        <v>0</v>
      </c>
      <c r="S508" s="20">
        <f t="shared" si="180"/>
        <v>0</v>
      </c>
      <c r="T508" s="14">
        <f t="shared" si="181"/>
        <v>0</v>
      </c>
      <c r="U508" s="4" t="str">
        <f t="shared" si="189"/>
        <v>J=</v>
      </c>
      <c r="V508" s="29">
        <f t="shared" si="190"/>
        <v>45345</v>
      </c>
      <c r="W508" s="3"/>
      <c r="X508" s="3"/>
      <c r="Y508" s="109">
        <f>[2]Plan1!$A578</f>
        <v>53748</v>
      </c>
      <c r="Z508" s="109" t="str">
        <f>[2]Plan1!$C578</f>
        <v>Carnaval</v>
      </c>
      <c r="AA508" s="100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8">
        <f t="shared" si="182"/>
        <v>44659</v>
      </c>
      <c r="B509" s="15">
        <f t="shared" ca="1" si="191"/>
        <v>1237.312909</v>
      </c>
      <c r="C509" s="14">
        <f t="shared" si="183"/>
        <v>1000</v>
      </c>
      <c r="D509" s="13">
        <f ca="1">IF(A509&lt;$B$1,VLOOKUP(A509,[1]DI!$A$4:$B$15000,2,FALSE),0)</f>
        <v>0.11649999999999999</v>
      </c>
      <c r="E509" s="14">
        <f t="shared" ca="1" si="192"/>
        <v>1.0004373900000001</v>
      </c>
      <c r="F509" s="14">
        <f ca="1">(TRUNC(PRODUCT($E$12:$E508),16))</f>
        <v>1.07391470305028</v>
      </c>
      <c r="G509" s="14">
        <f t="shared" si="193"/>
        <v>1</v>
      </c>
      <c r="H509" s="14">
        <f t="shared" ca="1" si="194"/>
        <v>1.0739147</v>
      </c>
      <c r="I509" s="13">
        <f t="shared" si="184"/>
        <v>0.11</v>
      </c>
      <c r="J509" s="29">
        <f t="shared" si="185"/>
        <v>44162</v>
      </c>
      <c r="K509" s="2">
        <f t="shared" si="186"/>
        <v>342</v>
      </c>
      <c r="L509" s="17">
        <f t="shared" si="187"/>
        <v>342</v>
      </c>
      <c r="M509" s="12">
        <f t="shared" si="178"/>
        <v>1.1521519440000001</v>
      </c>
      <c r="N509" s="12">
        <f t="shared" ca="1" si="179"/>
        <v>1.2373129089999999</v>
      </c>
      <c r="O509" s="17">
        <f t="shared" si="188"/>
        <v>0</v>
      </c>
      <c r="P509" s="14">
        <f t="shared" ca="1" si="196"/>
        <v>237.31290899999999</v>
      </c>
      <c r="Q509" s="14">
        <f t="shared" si="197"/>
        <v>0</v>
      </c>
      <c r="R509" s="14">
        <f t="shared" si="195"/>
        <v>0</v>
      </c>
      <c r="S509" s="20">
        <f t="shared" si="180"/>
        <v>0</v>
      </c>
      <c r="T509" s="14">
        <f t="shared" si="181"/>
        <v>0</v>
      </c>
      <c r="U509" s="4" t="str">
        <f t="shared" si="189"/>
        <v>J=</v>
      </c>
      <c r="V509" s="29">
        <f t="shared" si="190"/>
        <v>45345</v>
      </c>
      <c r="W509" s="3"/>
      <c r="X509" s="3"/>
      <c r="Y509" s="109">
        <f>[2]Plan1!$A579</f>
        <v>53749</v>
      </c>
      <c r="Z509" s="109" t="str">
        <f>[2]Plan1!$C579</f>
        <v>Carnaval</v>
      </c>
      <c r="AA509" s="100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8">
        <f t="shared" si="182"/>
        <v>44660</v>
      </c>
      <c r="B510" s="15">
        <f t="shared" ca="1" si="191"/>
        <v>1238.366833</v>
      </c>
      <c r="C510" s="14">
        <f t="shared" si="183"/>
        <v>1000</v>
      </c>
      <c r="D510" s="13">
        <f ca="1">IF(A510&lt;$B$1,VLOOKUP(A510,[1]DI!$A$4:$B$15000,2,FALSE),0)</f>
        <v>0</v>
      </c>
      <c r="E510" s="14">
        <f t="shared" ca="1" si="192"/>
        <v>1</v>
      </c>
      <c r="F510" s="14">
        <f ca="1">(TRUNC(PRODUCT($E$12:$E509),16))</f>
        <v>1.0743844226022401</v>
      </c>
      <c r="G510" s="14">
        <f t="shared" si="193"/>
        <v>1</v>
      </c>
      <c r="H510" s="14">
        <f t="shared" ca="1" si="194"/>
        <v>1.0743844199999999</v>
      </c>
      <c r="I510" s="13">
        <f t="shared" si="184"/>
        <v>0.11</v>
      </c>
      <c r="J510" s="29">
        <f t="shared" si="185"/>
        <v>44162</v>
      </c>
      <c r="K510" s="2">
        <f t="shared" si="186"/>
        <v>342</v>
      </c>
      <c r="L510" s="17">
        <f t="shared" si="187"/>
        <v>343</v>
      </c>
      <c r="M510" s="12">
        <f t="shared" si="178"/>
        <v>1.1526291799999999</v>
      </c>
      <c r="N510" s="12">
        <f t="shared" ca="1" si="179"/>
        <v>1.2383668329999999</v>
      </c>
      <c r="O510" s="17">
        <f t="shared" si="188"/>
        <v>0</v>
      </c>
      <c r="P510" s="14">
        <f t="shared" ca="1" si="196"/>
        <v>238.36683300000001</v>
      </c>
      <c r="Q510" s="14">
        <f t="shared" si="197"/>
        <v>0</v>
      </c>
      <c r="R510" s="14">
        <f t="shared" si="195"/>
        <v>0</v>
      </c>
      <c r="S510" s="20">
        <f t="shared" si="180"/>
        <v>0</v>
      </c>
      <c r="T510" s="14">
        <f t="shared" si="181"/>
        <v>0</v>
      </c>
      <c r="U510" s="4" t="str">
        <f t="shared" si="189"/>
        <v>J=</v>
      </c>
      <c r="V510" s="29">
        <f t="shared" si="190"/>
        <v>45345</v>
      </c>
      <c r="W510" s="3"/>
      <c r="X510" s="3"/>
      <c r="Y510" s="109">
        <f>[2]Plan1!$A580</f>
        <v>53794</v>
      </c>
      <c r="Z510" s="109" t="str">
        <f>[2]Plan1!$C580</f>
        <v>Paixão de Cristo</v>
      </c>
      <c r="AA510" s="100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8">
        <f t="shared" si="182"/>
        <v>44661</v>
      </c>
      <c r="B511" s="15">
        <f t="shared" ca="1" si="191"/>
        <v>1238.366833</v>
      </c>
      <c r="C511" s="14">
        <f t="shared" si="183"/>
        <v>1000</v>
      </c>
      <c r="D511" s="13">
        <f ca="1">IF(A511&lt;$B$1,VLOOKUP(A511,[1]DI!$A$4:$B$15000,2,FALSE),0)</f>
        <v>0</v>
      </c>
      <c r="E511" s="14">
        <f t="shared" ca="1" si="192"/>
        <v>1</v>
      </c>
      <c r="F511" s="14">
        <f ca="1">(TRUNC(PRODUCT($E$12:$E510),16))</f>
        <v>1.0743844226022401</v>
      </c>
      <c r="G511" s="14">
        <f t="shared" si="193"/>
        <v>1</v>
      </c>
      <c r="H511" s="14">
        <f t="shared" ca="1" si="194"/>
        <v>1.0743844199999999</v>
      </c>
      <c r="I511" s="13">
        <f t="shared" si="184"/>
        <v>0.11</v>
      </c>
      <c r="J511" s="29">
        <f t="shared" si="185"/>
        <v>44162</v>
      </c>
      <c r="K511" s="2">
        <f t="shared" si="186"/>
        <v>342</v>
      </c>
      <c r="L511" s="17">
        <f t="shared" si="187"/>
        <v>343</v>
      </c>
      <c r="M511" s="12">
        <f t="shared" si="178"/>
        <v>1.1526291799999999</v>
      </c>
      <c r="N511" s="12">
        <f t="shared" ca="1" si="179"/>
        <v>1.2383668329999999</v>
      </c>
      <c r="O511" s="17">
        <f t="shared" si="188"/>
        <v>0</v>
      </c>
      <c r="P511" s="14">
        <f t="shared" ca="1" si="196"/>
        <v>238.36683300000001</v>
      </c>
      <c r="Q511" s="14">
        <f t="shared" si="197"/>
        <v>0</v>
      </c>
      <c r="R511" s="14">
        <f t="shared" si="195"/>
        <v>0</v>
      </c>
      <c r="S511" s="20">
        <f t="shared" si="180"/>
        <v>0</v>
      </c>
      <c r="T511" s="14">
        <f t="shared" si="181"/>
        <v>0</v>
      </c>
      <c r="U511" s="4" t="str">
        <f t="shared" si="189"/>
        <v>J=</v>
      </c>
      <c r="V511" s="29">
        <f t="shared" si="190"/>
        <v>45345</v>
      </c>
      <c r="W511" s="3"/>
      <c r="X511" s="3"/>
      <c r="Y511" s="109">
        <f>[2]Plan1!$A581</f>
        <v>53803</v>
      </c>
      <c r="Z511" s="109" t="str">
        <f>[2]Plan1!$C581</f>
        <v>Tiradentes</v>
      </c>
      <c r="AA511" s="100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8">
        <f t="shared" si="182"/>
        <v>44662</v>
      </c>
      <c r="B512" s="15">
        <f t="shared" ca="1" si="191"/>
        <v>1238.366833</v>
      </c>
      <c r="C512" s="14">
        <f t="shared" si="183"/>
        <v>1000</v>
      </c>
      <c r="D512" s="13">
        <f ca="1">IF(A512&lt;$B$1,VLOOKUP(A512,[1]DI!$A$4:$B$15000,2,FALSE),0)</f>
        <v>0.11649999999999999</v>
      </c>
      <c r="E512" s="14">
        <f t="shared" ca="1" si="192"/>
        <v>1.0004373900000001</v>
      </c>
      <c r="F512" s="14">
        <f ca="1">(TRUNC(PRODUCT($E$12:$E511),16))</f>
        <v>1.0743844226022401</v>
      </c>
      <c r="G512" s="14">
        <f t="shared" si="193"/>
        <v>1</v>
      </c>
      <c r="H512" s="14">
        <f t="shared" ca="1" si="194"/>
        <v>1.0743844199999999</v>
      </c>
      <c r="I512" s="13">
        <f t="shared" si="184"/>
        <v>0.11</v>
      </c>
      <c r="J512" s="29">
        <f t="shared" si="185"/>
        <v>44162</v>
      </c>
      <c r="K512" s="2">
        <f t="shared" si="186"/>
        <v>343</v>
      </c>
      <c r="L512" s="17">
        <f t="shared" si="187"/>
        <v>343</v>
      </c>
      <c r="M512" s="12">
        <f t="shared" si="178"/>
        <v>1.1526291799999999</v>
      </c>
      <c r="N512" s="12">
        <f t="shared" ca="1" si="179"/>
        <v>1.2383668329999999</v>
      </c>
      <c r="O512" s="17">
        <f t="shared" si="188"/>
        <v>0</v>
      </c>
      <c r="P512" s="14">
        <f t="shared" ca="1" si="196"/>
        <v>238.36683300000001</v>
      </c>
      <c r="Q512" s="14">
        <f t="shared" si="197"/>
        <v>0</v>
      </c>
      <c r="R512" s="14">
        <f t="shared" si="195"/>
        <v>0</v>
      </c>
      <c r="S512" s="20">
        <f t="shared" si="180"/>
        <v>0</v>
      </c>
      <c r="T512" s="14">
        <f t="shared" si="181"/>
        <v>0</v>
      </c>
      <c r="U512" s="4" t="str">
        <f t="shared" si="189"/>
        <v>J=</v>
      </c>
      <c r="V512" s="29">
        <f t="shared" si="190"/>
        <v>45345</v>
      </c>
      <c r="W512" s="3"/>
      <c r="X512" s="3"/>
      <c r="Y512" s="109">
        <f>[2]Plan1!$A582</f>
        <v>53813</v>
      </c>
      <c r="Z512" s="109" t="str">
        <f>[2]Plan1!$C582</f>
        <v>Dia do Trabalho</v>
      </c>
      <c r="AA512" s="100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8">
        <f t="shared" si="182"/>
        <v>44663</v>
      </c>
      <c r="B513" s="15">
        <f t="shared" ca="1" si="191"/>
        <v>1239.42166</v>
      </c>
      <c r="C513" s="14">
        <f t="shared" si="183"/>
        <v>1000</v>
      </c>
      <c r="D513" s="13">
        <f ca="1">IF(A513&lt;$B$1,VLOOKUP(A513,[1]DI!$A$4:$B$15000,2,FALSE),0)</f>
        <v>0.11649999999999999</v>
      </c>
      <c r="E513" s="14">
        <f t="shared" ca="1" si="192"/>
        <v>1.0004373900000001</v>
      </c>
      <c r="F513" s="14">
        <f ca="1">(TRUNC(PRODUCT($E$12:$E512),16))</f>
        <v>1.07485434760485</v>
      </c>
      <c r="G513" s="14">
        <f t="shared" si="193"/>
        <v>1</v>
      </c>
      <c r="H513" s="14">
        <f t="shared" ca="1" si="194"/>
        <v>1.0748543500000001</v>
      </c>
      <c r="I513" s="13">
        <f t="shared" si="184"/>
        <v>0.11</v>
      </c>
      <c r="J513" s="29">
        <f t="shared" si="185"/>
        <v>44162</v>
      </c>
      <c r="K513" s="2">
        <f t="shared" si="186"/>
        <v>344</v>
      </c>
      <c r="L513" s="17">
        <f t="shared" si="187"/>
        <v>344</v>
      </c>
      <c r="M513" s="12">
        <f t="shared" si="178"/>
        <v>1.1531066139999999</v>
      </c>
      <c r="N513" s="12">
        <f t="shared" ca="1" si="179"/>
        <v>1.2394216600000001</v>
      </c>
      <c r="O513" s="17">
        <f t="shared" si="188"/>
        <v>0</v>
      </c>
      <c r="P513" s="14">
        <f t="shared" ca="1" si="196"/>
        <v>239.42166</v>
      </c>
      <c r="Q513" s="14">
        <f t="shared" si="197"/>
        <v>0</v>
      </c>
      <c r="R513" s="14">
        <f t="shared" si="195"/>
        <v>0</v>
      </c>
      <c r="S513" s="20">
        <f t="shared" si="180"/>
        <v>0</v>
      </c>
      <c r="T513" s="14">
        <f t="shared" si="181"/>
        <v>0</v>
      </c>
      <c r="U513" s="4" t="str">
        <f t="shared" si="189"/>
        <v>J=</v>
      </c>
      <c r="V513" s="29">
        <f t="shared" si="190"/>
        <v>45345</v>
      </c>
      <c r="W513" s="3"/>
      <c r="X513" s="3"/>
      <c r="Y513" s="109">
        <f>[2]Plan1!$A583</f>
        <v>53856</v>
      </c>
      <c r="Z513" s="109" t="str">
        <f>[2]Plan1!$C583</f>
        <v>Corpus Christi</v>
      </c>
      <c r="AA513" s="100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8">
        <f t="shared" si="182"/>
        <v>44664</v>
      </c>
      <c r="B514" s="15">
        <f t="shared" ca="1" si="191"/>
        <v>1240.477378</v>
      </c>
      <c r="C514" s="14">
        <f t="shared" si="183"/>
        <v>1000</v>
      </c>
      <c r="D514" s="13">
        <f ca="1">IF(A514&lt;$B$1,VLOOKUP(A514,[1]DI!$A$4:$B$15000,2,FALSE),0)</f>
        <v>0.11649999999999999</v>
      </c>
      <c r="E514" s="14">
        <f t="shared" ca="1" si="192"/>
        <v>1.0004373900000001</v>
      </c>
      <c r="F514" s="14">
        <f ca="1">(TRUNC(PRODUCT($E$12:$E513),16))</f>
        <v>1.0753244781479501</v>
      </c>
      <c r="G514" s="14">
        <f t="shared" si="193"/>
        <v>1</v>
      </c>
      <c r="H514" s="14">
        <f t="shared" ca="1" si="194"/>
        <v>1.0753244799999999</v>
      </c>
      <c r="I514" s="13">
        <f t="shared" si="184"/>
        <v>0.11</v>
      </c>
      <c r="J514" s="29">
        <f t="shared" si="185"/>
        <v>44162</v>
      </c>
      <c r="K514" s="2">
        <f t="shared" si="186"/>
        <v>345</v>
      </c>
      <c r="L514" s="17">
        <f t="shared" si="187"/>
        <v>345</v>
      </c>
      <c r="M514" s="12">
        <f t="shared" si="178"/>
        <v>1.153584245</v>
      </c>
      <c r="N514" s="12">
        <f t="shared" ca="1" si="179"/>
        <v>1.240477378</v>
      </c>
      <c r="O514" s="17">
        <f t="shared" si="188"/>
        <v>0</v>
      </c>
      <c r="P514" s="14">
        <f t="shared" ca="1" si="196"/>
        <v>240.47737799999999</v>
      </c>
      <c r="Q514" s="14">
        <f t="shared" si="197"/>
        <v>0</v>
      </c>
      <c r="R514" s="14">
        <f t="shared" si="195"/>
        <v>0</v>
      </c>
      <c r="S514" s="20">
        <f t="shared" si="180"/>
        <v>0</v>
      </c>
      <c r="T514" s="14">
        <f t="shared" si="181"/>
        <v>0</v>
      </c>
      <c r="U514" s="4" t="str">
        <f t="shared" si="189"/>
        <v>J=</v>
      </c>
      <c r="V514" s="29">
        <f t="shared" si="190"/>
        <v>45345</v>
      </c>
      <c r="W514" s="3"/>
      <c r="X514" s="3"/>
      <c r="Y514" s="109">
        <f>[2]Plan1!$A584</f>
        <v>53942</v>
      </c>
      <c r="Z514" s="109" t="str">
        <f>[2]Plan1!$C584</f>
        <v>Independência do Brasil</v>
      </c>
      <c r="AA514" s="100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8">
        <f t="shared" si="182"/>
        <v>44665</v>
      </c>
      <c r="B515" s="15">
        <f t="shared" ca="1" si="191"/>
        <v>1241.533991</v>
      </c>
      <c r="C515" s="14">
        <f t="shared" si="183"/>
        <v>1000</v>
      </c>
      <c r="D515" s="13">
        <f ca="1">IF(A515&lt;$B$1,VLOOKUP(A515,[1]DI!$A$4:$B$15000,2,FALSE),0)</f>
        <v>0.11649999999999999</v>
      </c>
      <c r="E515" s="14">
        <f t="shared" ca="1" si="192"/>
        <v>1.0004373900000001</v>
      </c>
      <c r="F515" s="14">
        <f ca="1">(TRUNC(PRODUCT($E$12:$E514),16))</f>
        <v>1.07579481432144</v>
      </c>
      <c r="G515" s="14">
        <f t="shared" si="193"/>
        <v>1</v>
      </c>
      <c r="H515" s="14">
        <f t="shared" ca="1" si="194"/>
        <v>1.0757948100000001</v>
      </c>
      <c r="I515" s="13">
        <f t="shared" si="184"/>
        <v>0.11</v>
      </c>
      <c r="J515" s="29">
        <f t="shared" si="185"/>
        <v>44162</v>
      </c>
      <c r="K515" s="2">
        <f t="shared" si="186"/>
        <v>346</v>
      </c>
      <c r="L515" s="17">
        <f t="shared" si="187"/>
        <v>346</v>
      </c>
      <c r="M515" s="12">
        <f t="shared" si="178"/>
        <v>1.1540620749999999</v>
      </c>
      <c r="N515" s="12">
        <f t="shared" ca="1" si="179"/>
        <v>1.2415339910000001</v>
      </c>
      <c r="O515" s="17">
        <f t="shared" si="188"/>
        <v>0</v>
      </c>
      <c r="P515" s="14">
        <f t="shared" ca="1" si="196"/>
        <v>241.53399099999999</v>
      </c>
      <c r="Q515" s="14">
        <f t="shared" si="197"/>
        <v>0</v>
      </c>
      <c r="R515" s="14">
        <f t="shared" si="195"/>
        <v>0</v>
      </c>
      <c r="S515" s="20">
        <f t="shared" si="180"/>
        <v>0</v>
      </c>
      <c r="T515" s="14">
        <f t="shared" si="181"/>
        <v>0</v>
      </c>
      <c r="U515" s="4" t="str">
        <f t="shared" si="189"/>
        <v>J=</v>
      </c>
      <c r="V515" s="29">
        <f t="shared" si="190"/>
        <v>45345</v>
      </c>
      <c r="W515" s="3"/>
      <c r="X515" s="3"/>
      <c r="Y515" s="109">
        <f>[2]Plan1!$A585</f>
        <v>53977</v>
      </c>
      <c r="Z515" s="109" t="str">
        <f>[2]Plan1!$C585</f>
        <v>Nossa Sr.a Aparecida - Padroeira do Brasil</v>
      </c>
      <c r="AA515" s="100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8">
        <f t="shared" si="182"/>
        <v>44666</v>
      </c>
      <c r="B516" s="15">
        <f t="shared" ca="1" si="191"/>
        <v>1242.5915190000001</v>
      </c>
      <c r="C516" s="14">
        <f t="shared" si="183"/>
        <v>1000</v>
      </c>
      <c r="D516" s="13">
        <f ca="1">IF(A516&lt;$B$1,VLOOKUP(A516,[1]DI!$A$4:$B$15000,2,FALSE),0)</f>
        <v>0</v>
      </c>
      <c r="E516" s="14">
        <f t="shared" ca="1" si="192"/>
        <v>1</v>
      </c>
      <c r="F516" s="14">
        <f ca="1">(TRUNC(PRODUCT($E$12:$E515),16))</f>
        <v>1.07626535621528</v>
      </c>
      <c r="G516" s="14">
        <f t="shared" si="193"/>
        <v>1</v>
      </c>
      <c r="H516" s="14">
        <f t="shared" ca="1" si="194"/>
        <v>1.0762653600000001</v>
      </c>
      <c r="I516" s="13">
        <f t="shared" si="184"/>
        <v>0.11</v>
      </c>
      <c r="J516" s="29">
        <f t="shared" si="185"/>
        <v>44162</v>
      </c>
      <c r="K516" s="2">
        <f t="shared" si="186"/>
        <v>346</v>
      </c>
      <c r="L516" s="17">
        <f t="shared" si="187"/>
        <v>347</v>
      </c>
      <c r="M516" s="12">
        <f t="shared" si="178"/>
        <v>1.1545401019999999</v>
      </c>
      <c r="N516" s="12">
        <f t="shared" ca="1" si="179"/>
        <v>1.2425915190000001</v>
      </c>
      <c r="O516" s="17">
        <f t="shared" si="188"/>
        <v>0</v>
      </c>
      <c r="P516" s="14">
        <f t="shared" ca="1" si="196"/>
        <v>242.59151900000001</v>
      </c>
      <c r="Q516" s="14">
        <f t="shared" si="197"/>
        <v>0</v>
      </c>
      <c r="R516" s="14">
        <f t="shared" si="195"/>
        <v>0</v>
      </c>
      <c r="S516" s="20">
        <f t="shared" si="180"/>
        <v>0</v>
      </c>
      <c r="T516" s="14">
        <f t="shared" si="181"/>
        <v>0</v>
      </c>
      <c r="U516" s="4" t="str">
        <f t="shared" si="189"/>
        <v>J=</v>
      </c>
      <c r="V516" s="29">
        <f t="shared" si="190"/>
        <v>45345</v>
      </c>
      <c r="W516" s="3"/>
      <c r="X516" s="3"/>
      <c r="Y516" s="109">
        <f>[2]Plan1!$A586</f>
        <v>53998</v>
      </c>
      <c r="Z516" s="109" t="str">
        <f>[2]Plan1!$C586</f>
        <v>Finados</v>
      </c>
      <c r="AA516" s="100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8">
        <f t="shared" si="182"/>
        <v>44667</v>
      </c>
      <c r="B517" s="15">
        <f t="shared" ca="1" si="191"/>
        <v>1242.5915190000001</v>
      </c>
      <c r="C517" s="14">
        <f t="shared" si="183"/>
        <v>1000</v>
      </c>
      <c r="D517" s="13">
        <f ca="1">IF(A517&lt;$B$1,VLOOKUP(A517,[1]DI!$A$4:$B$15000,2,FALSE),0)</f>
        <v>0</v>
      </c>
      <c r="E517" s="14">
        <f t="shared" ca="1" si="192"/>
        <v>1</v>
      </c>
      <c r="F517" s="14">
        <f ca="1">(TRUNC(PRODUCT($E$12:$E516),16))</f>
        <v>1.07626535621528</v>
      </c>
      <c r="G517" s="14">
        <f t="shared" si="193"/>
        <v>1</v>
      </c>
      <c r="H517" s="14">
        <f t="shared" ca="1" si="194"/>
        <v>1.0762653600000001</v>
      </c>
      <c r="I517" s="13">
        <f t="shared" si="184"/>
        <v>0.11</v>
      </c>
      <c r="J517" s="29">
        <f t="shared" si="185"/>
        <v>44162</v>
      </c>
      <c r="K517" s="2">
        <f t="shared" si="186"/>
        <v>346</v>
      </c>
      <c r="L517" s="17">
        <f t="shared" si="187"/>
        <v>347</v>
      </c>
      <c r="M517" s="12">
        <f t="shared" si="178"/>
        <v>1.1545401019999999</v>
      </c>
      <c r="N517" s="12">
        <f t="shared" ca="1" si="179"/>
        <v>1.2425915190000001</v>
      </c>
      <c r="O517" s="17">
        <f t="shared" si="188"/>
        <v>0</v>
      </c>
      <c r="P517" s="14">
        <f t="shared" ca="1" si="196"/>
        <v>242.59151900000001</v>
      </c>
      <c r="Q517" s="14">
        <f t="shared" si="197"/>
        <v>0</v>
      </c>
      <c r="R517" s="14">
        <f t="shared" si="195"/>
        <v>0</v>
      </c>
      <c r="S517" s="20">
        <f t="shared" si="180"/>
        <v>0</v>
      </c>
      <c r="T517" s="14">
        <f t="shared" si="181"/>
        <v>0</v>
      </c>
      <c r="U517" s="4" t="str">
        <f t="shared" si="189"/>
        <v>J=</v>
      </c>
      <c r="V517" s="29">
        <f t="shared" si="190"/>
        <v>45345</v>
      </c>
      <c r="W517" s="3"/>
      <c r="X517" s="3"/>
      <c r="Y517" s="109">
        <f>[2]Plan1!$A587</f>
        <v>54011</v>
      </c>
      <c r="Z517" s="109" t="str">
        <f>[2]Plan1!$C587</f>
        <v>Proclamação da República</v>
      </c>
      <c r="AA517" s="100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8">
        <f t="shared" si="182"/>
        <v>44668</v>
      </c>
      <c r="B518" s="15">
        <f t="shared" ca="1" si="191"/>
        <v>1242.5915190000001</v>
      </c>
      <c r="C518" s="14">
        <f t="shared" si="183"/>
        <v>1000</v>
      </c>
      <c r="D518" s="13">
        <f ca="1">IF(A518&lt;$B$1,VLOOKUP(A518,[1]DI!$A$4:$B$15000,2,FALSE),0)</f>
        <v>0</v>
      </c>
      <c r="E518" s="14">
        <f t="shared" ca="1" si="192"/>
        <v>1</v>
      </c>
      <c r="F518" s="14">
        <f ca="1">(TRUNC(PRODUCT($E$12:$E517),16))</f>
        <v>1.07626535621528</v>
      </c>
      <c r="G518" s="14">
        <f t="shared" si="193"/>
        <v>1</v>
      </c>
      <c r="H518" s="14">
        <f t="shared" ca="1" si="194"/>
        <v>1.0762653600000001</v>
      </c>
      <c r="I518" s="13">
        <f t="shared" si="184"/>
        <v>0.11</v>
      </c>
      <c r="J518" s="29">
        <f t="shared" si="185"/>
        <v>44162</v>
      </c>
      <c r="K518" s="2">
        <f t="shared" si="186"/>
        <v>346</v>
      </c>
      <c r="L518" s="17">
        <f t="shared" si="187"/>
        <v>347</v>
      </c>
      <c r="M518" s="12">
        <f t="shared" si="178"/>
        <v>1.1545401019999999</v>
      </c>
      <c r="N518" s="12">
        <f t="shared" ca="1" si="179"/>
        <v>1.2425915190000001</v>
      </c>
      <c r="O518" s="17">
        <f t="shared" si="188"/>
        <v>0</v>
      </c>
      <c r="P518" s="14">
        <f t="shared" ca="1" si="196"/>
        <v>242.59151900000001</v>
      </c>
      <c r="Q518" s="14">
        <f t="shared" si="197"/>
        <v>0</v>
      </c>
      <c r="R518" s="14">
        <f t="shared" si="195"/>
        <v>0</v>
      </c>
      <c r="S518" s="20">
        <f t="shared" si="180"/>
        <v>0</v>
      </c>
      <c r="T518" s="14">
        <f t="shared" si="181"/>
        <v>0</v>
      </c>
      <c r="U518" s="4" t="str">
        <f t="shared" si="189"/>
        <v>J=</v>
      </c>
      <c r="V518" s="29">
        <f t="shared" si="190"/>
        <v>45345</v>
      </c>
      <c r="W518" s="3"/>
      <c r="X518" s="3"/>
      <c r="Y518" s="109">
        <f>[2]Plan1!$A588</f>
        <v>54016</v>
      </c>
      <c r="Z518" s="109" t="str">
        <f>[2]Plan1!$C588</f>
        <v>Dia Nacional de Zumbi e da Consciência Negra</v>
      </c>
      <c r="AA518" s="100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8">
        <f t="shared" si="182"/>
        <v>44669</v>
      </c>
      <c r="B519" s="15">
        <f t="shared" ca="1" si="191"/>
        <v>1242.5915190000001</v>
      </c>
      <c r="C519" s="14">
        <f t="shared" si="183"/>
        <v>1000</v>
      </c>
      <c r="D519" s="13">
        <f ca="1">IF(A519&lt;$B$1,VLOOKUP(A519,[1]DI!$A$4:$B$15000,2,FALSE),0)</f>
        <v>0.11649999999999999</v>
      </c>
      <c r="E519" s="14">
        <f t="shared" ca="1" si="192"/>
        <v>1.0004373900000001</v>
      </c>
      <c r="F519" s="14">
        <f ca="1">(TRUNC(PRODUCT($E$12:$E518),16))</f>
        <v>1.07626535621528</v>
      </c>
      <c r="G519" s="14">
        <f t="shared" si="193"/>
        <v>1</v>
      </c>
      <c r="H519" s="14">
        <f t="shared" ca="1" si="194"/>
        <v>1.0762653600000001</v>
      </c>
      <c r="I519" s="13">
        <f t="shared" si="184"/>
        <v>0.11</v>
      </c>
      <c r="J519" s="29">
        <f t="shared" si="185"/>
        <v>44162</v>
      </c>
      <c r="K519" s="2">
        <f t="shared" si="186"/>
        <v>347</v>
      </c>
      <c r="L519" s="17">
        <f t="shared" si="187"/>
        <v>347</v>
      </c>
      <c r="M519" s="12">
        <f t="shared" si="178"/>
        <v>1.1545401019999999</v>
      </c>
      <c r="N519" s="12">
        <f t="shared" ca="1" si="179"/>
        <v>1.2425915190000001</v>
      </c>
      <c r="O519" s="17">
        <f t="shared" si="188"/>
        <v>0</v>
      </c>
      <c r="P519" s="14">
        <f t="shared" ca="1" si="196"/>
        <v>242.59151900000001</v>
      </c>
      <c r="Q519" s="14">
        <f t="shared" si="197"/>
        <v>0</v>
      </c>
      <c r="R519" s="14">
        <f t="shared" si="195"/>
        <v>0</v>
      </c>
      <c r="S519" s="20">
        <f t="shared" si="180"/>
        <v>0</v>
      </c>
      <c r="T519" s="14">
        <f t="shared" si="181"/>
        <v>0</v>
      </c>
      <c r="U519" s="4" t="str">
        <f t="shared" si="189"/>
        <v>J=</v>
      </c>
      <c r="V519" s="29">
        <f t="shared" si="190"/>
        <v>45345</v>
      </c>
      <c r="W519" s="3"/>
      <c r="X519" s="3"/>
      <c r="Y519" s="109">
        <f>[2]Plan1!$A589</f>
        <v>54051</v>
      </c>
      <c r="Z519" s="109" t="str">
        <f>[2]Plan1!$C589</f>
        <v>Natal</v>
      </c>
      <c r="AA519" s="100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8">
        <f t="shared" si="182"/>
        <v>44670</v>
      </c>
      <c r="B520" s="15">
        <f t="shared" ca="1" si="191"/>
        <v>1243.6499289999999</v>
      </c>
      <c r="C520" s="14">
        <f t="shared" si="183"/>
        <v>1000</v>
      </c>
      <c r="D520" s="13">
        <f ca="1">IF(A520&lt;$B$1,VLOOKUP(A520,[1]DI!$A$4:$B$15000,2,FALSE),0)</f>
        <v>0.11649999999999999</v>
      </c>
      <c r="E520" s="14">
        <f t="shared" ca="1" si="192"/>
        <v>1.0004373900000001</v>
      </c>
      <c r="F520" s="14">
        <f ca="1">(TRUNC(PRODUCT($E$12:$E519),16))</f>
        <v>1.0767361039194301</v>
      </c>
      <c r="G520" s="14">
        <f t="shared" si="193"/>
        <v>1</v>
      </c>
      <c r="H520" s="14">
        <f t="shared" ca="1" si="194"/>
        <v>1.0767361</v>
      </c>
      <c r="I520" s="13">
        <f t="shared" si="184"/>
        <v>0.11</v>
      </c>
      <c r="J520" s="29">
        <f t="shared" si="185"/>
        <v>44162</v>
      </c>
      <c r="K520" s="2">
        <f t="shared" si="186"/>
        <v>348</v>
      </c>
      <c r="L520" s="17">
        <f t="shared" si="187"/>
        <v>348</v>
      </c>
      <c r="M520" s="12">
        <f t="shared" si="178"/>
        <v>1.1550183270000001</v>
      </c>
      <c r="N520" s="12">
        <f t="shared" ca="1" si="179"/>
        <v>1.243649929</v>
      </c>
      <c r="O520" s="17">
        <f t="shared" si="188"/>
        <v>0</v>
      </c>
      <c r="P520" s="14">
        <f t="shared" ca="1" si="196"/>
        <v>243.64992899999999</v>
      </c>
      <c r="Q520" s="14">
        <f t="shared" si="197"/>
        <v>0</v>
      </c>
      <c r="R520" s="14">
        <f t="shared" si="195"/>
        <v>0</v>
      </c>
      <c r="S520" s="20">
        <f t="shared" si="180"/>
        <v>0</v>
      </c>
      <c r="T520" s="14">
        <f t="shared" si="181"/>
        <v>0</v>
      </c>
      <c r="U520" s="4" t="str">
        <f t="shared" si="189"/>
        <v>J=</v>
      </c>
      <c r="V520" s="29">
        <f t="shared" si="190"/>
        <v>45345</v>
      </c>
      <c r="W520" s="3"/>
      <c r="X520" s="3"/>
      <c r="Y520" s="109">
        <f>[2]Plan1!$A590</f>
        <v>54058</v>
      </c>
      <c r="Z520" s="109" t="str">
        <f>[2]Plan1!$C590</f>
        <v>Confraternização Universal</v>
      </c>
      <c r="AA520" s="100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8">
        <f t="shared" si="182"/>
        <v>44671</v>
      </c>
      <c r="B521" s="15">
        <f t="shared" ca="1" si="191"/>
        <v>1244.7092580000001</v>
      </c>
      <c r="C521" s="14">
        <f t="shared" si="183"/>
        <v>1000</v>
      </c>
      <c r="D521" s="13">
        <f ca="1">IF(A521&lt;$B$1,VLOOKUP(A521,[1]DI!$A$4:$B$15000,2,FALSE),0)</f>
        <v>0.11649999999999999</v>
      </c>
      <c r="E521" s="14">
        <f t="shared" ca="1" si="192"/>
        <v>1.0004373900000001</v>
      </c>
      <c r="F521" s="14">
        <f ca="1">(TRUNC(PRODUCT($E$12:$E520),16))</f>
        <v>1.0772070575239301</v>
      </c>
      <c r="G521" s="14">
        <f t="shared" si="193"/>
        <v>1</v>
      </c>
      <c r="H521" s="14">
        <f t="shared" ca="1" si="194"/>
        <v>1.0772070600000001</v>
      </c>
      <c r="I521" s="13">
        <f t="shared" si="184"/>
        <v>0.11</v>
      </c>
      <c r="J521" s="29">
        <f t="shared" si="185"/>
        <v>44162</v>
      </c>
      <c r="K521" s="2">
        <f t="shared" si="186"/>
        <v>349</v>
      </c>
      <c r="L521" s="17">
        <f t="shared" si="187"/>
        <v>349</v>
      </c>
      <c r="M521" s="12">
        <f t="shared" si="178"/>
        <v>1.155496751</v>
      </c>
      <c r="N521" s="12">
        <f t="shared" ca="1" si="179"/>
        <v>1.2447092580000001</v>
      </c>
      <c r="O521" s="17">
        <f t="shared" si="188"/>
        <v>0</v>
      </c>
      <c r="P521" s="14">
        <f t="shared" ca="1" si="196"/>
        <v>244.70925800000001</v>
      </c>
      <c r="Q521" s="14">
        <f t="shared" si="197"/>
        <v>0</v>
      </c>
      <c r="R521" s="14">
        <f t="shared" si="195"/>
        <v>0</v>
      </c>
      <c r="S521" s="20">
        <f t="shared" si="180"/>
        <v>0</v>
      </c>
      <c r="T521" s="14">
        <f t="shared" si="181"/>
        <v>0</v>
      </c>
      <c r="U521" s="4" t="str">
        <f t="shared" si="189"/>
        <v>J=</v>
      </c>
      <c r="V521" s="29">
        <f t="shared" si="190"/>
        <v>45345</v>
      </c>
      <c r="W521" s="3"/>
      <c r="X521" s="3"/>
      <c r="Y521" s="109">
        <f>[2]Plan1!$A591</f>
        <v>54105</v>
      </c>
      <c r="Z521" s="109" t="str">
        <f>[2]Plan1!$C591</f>
        <v>Carnaval</v>
      </c>
      <c r="AA521" s="100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8">
        <f t="shared" si="182"/>
        <v>44672</v>
      </c>
      <c r="B522" s="15">
        <f t="shared" ca="1" si="191"/>
        <v>1245.769481</v>
      </c>
      <c r="C522" s="14">
        <f t="shared" si="183"/>
        <v>1000</v>
      </c>
      <c r="D522" s="13">
        <f ca="1">IF(A522&lt;$B$1,VLOOKUP(A522,[1]DI!$A$4:$B$15000,2,FALSE),0)</f>
        <v>0</v>
      </c>
      <c r="E522" s="14">
        <f t="shared" ca="1" si="192"/>
        <v>1</v>
      </c>
      <c r="F522" s="14">
        <f ca="1">(TRUNC(PRODUCT($E$12:$E521),16))</f>
        <v>1.0776782171188199</v>
      </c>
      <c r="G522" s="14">
        <f t="shared" si="193"/>
        <v>1</v>
      </c>
      <c r="H522" s="14">
        <f t="shared" ca="1" si="194"/>
        <v>1.0776782199999999</v>
      </c>
      <c r="I522" s="13">
        <f t="shared" si="184"/>
        <v>0.11</v>
      </c>
      <c r="J522" s="29">
        <f t="shared" si="185"/>
        <v>44162</v>
      </c>
      <c r="K522" s="2">
        <f t="shared" si="186"/>
        <v>349</v>
      </c>
      <c r="L522" s="17">
        <f t="shared" si="187"/>
        <v>350</v>
      </c>
      <c r="M522" s="12">
        <f t="shared" si="178"/>
        <v>1.1559753719999999</v>
      </c>
      <c r="N522" s="12">
        <f t="shared" ca="1" si="179"/>
        <v>1.245769481</v>
      </c>
      <c r="O522" s="17">
        <f t="shared" si="188"/>
        <v>0</v>
      </c>
      <c r="P522" s="14">
        <f t="shared" ca="1" si="196"/>
        <v>245.76948100000001</v>
      </c>
      <c r="Q522" s="14">
        <f t="shared" si="197"/>
        <v>0</v>
      </c>
      <c r="R522" s="14">
        <f t="shared" si="195"/>
        <v>0</v>
      </c>
      <c r="S522" s="20">
        <f t="shared" si="180"/>
        <v>0</v>
      </c>
      <c r="T522" s="14">
        <f t="shared" si="181"/>
        <v>0</v>
      </c>
      <c r="U522" s="4" t="str">
        <f t="shared" si="189"/>
        <v>J=</v>
      </c>
      <c r="V522" s="29">
        <f t="shared" si="190"/>
        <v>45345</v>
      </c>
      <c r="W522" s="3"/>
      <c r="X522" s="3"/>
      <c r="Y522" s="109">
        <f>[2]Plan1!$A592</f>
        <v>54106</v>
      </c>
      <c r="Z522" s="109" t="str">
        <f>[2]Plan1!$C592</f>
        <v>Carnaval</v>
      </c>
      <c r="AA522" s="100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8">
        <f t="shared" si="182"/>
        <v>44673</v>
      </c>
      <c r="B523" s="15">
        <f t="shared" ca="1" si="191"/>
        <v>1245.769481</v>
      </c>
      <c r="C523" s="14">
        <f t="shared" si="183"/>
        <v>1000</v>
      </c>
      <c r="D523" s="13">
        <f ca="1">IF(A523&lt;$B$1,VLOOKUP(A523,[1]DI!$A$4:$B$15000,2,FALSE),0)</f>
        <v>0.11649999999999999</v>
      </c>
      <c r="E523" s="14">
        <f t="shared" ca="1" si="192"/>
        <v>1.0004373900000001</v>
      </c>
      <c r="F523" s="14">
        <f ca="1">(TRUNC(PRODUCT($E$12:$E522),16))</f>
        <v>1.0776782171188199</v>
      </c>
      <c r="G523" s="14">
        <f t="shared" si="193"/>
        <v>1</v>
      </c>
      <c r="H523" s="14">
        <f t="shared" ca="1" si="194"/>
        <v>1.0776782199999999</v>
      </c>
      <c r="I523" s="13">
        <f t="shared" si="184"/>
        <v>0.11</v>
      </c>
      <c r="J523" s="29">
        <f t="shared" si="185"/>
        <v>44162</v>
      </c>
      <c r="K523" s="2">
        <f t="shared" si="186"/>
        <v>350</v>
      </c>
      <c r="L523" s="17">
        <f t="shared" si="187"/>
        <v>350</v>
      </c>
      <c r="M523" s="12">
        <f t="shared" si="178"/>
        <v>1.1559753719999999</v>
      </c>
      <c r="N523" s="12">
        <f t="shared" ca="1" si="179"/>
        <v>1.245769481</v>
      </c>
      <c r="O523" s="17">
        <f t="shared" si="188"/>
        <v>0</v>
      </c>
      <c r="P523" s="14">
        <f t="shared" ca="1" si="196"/>
        <v>245.76948100000001</v>
      </c>
      <c r="Q523" s="14">
        <f t="shared" si="197"/>
        <v>0</v>
      </c>
      <c r="R523" s="14">
        <f t="shared" si="195"/>
        <v>0</v>
      </c>
      <c r="S523" s="20">
        <f t="shared" si="180"/>
        <v>0</v>
      </c>
      <c r="T523" s="14">
        <f t="shared" si="181"/>
        <v>0</v>
      </c>
      <c r="U523" s="4" t="str">
        <f t="shared" si="189"/>
        <v>J=</v>
      </c>
      <c r="V523" s="29">
        <f t="shared" si="190"/>
        <v>45345</v>
      </c>
      <c r="W523" s="3"/>
      <c r="X523" s="3"/>
      <c r="Y523" s="109">
        <f>[2]Plan1!$A593</f>
        <v>54151</v>
      </c>
      <c r="Z523" s="109" t="str">
        <f>[2]Plan1!$C593</f>
        <v>Paixão de Cristo</v>
      </c>
      <c r="AA523" s="100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8">
        <f t="shared" si="182"/>
        <v>44674</v>
      </c>
      <c r="B524" s="15">
        <f t="shared" ca="1" si="191"/>
        <v>1246.8306010000001</v>
      </c>
      <c r="C524" s="14">
        <f t="shared" si="183"/>
        <v>1000</v>
      </c>
      <c r="D524" s="13">
        <f ca="1">IF(A524&lt;$B$1,VLOOKUP(A524,[1]DI!$A$4:$B$15000,2,FALSE),0)</f>
        <v>0</v>
      </c>
      <c r="E524" s="14">
        <f t="shared" ca="1" si="192"/>
        <v>1</v>
      </c>
      <c r="F524" s="14">
        <f ca="1">(TRUNC(PRODUCT($E$12:$E523),16))</f>
        <v>1.0781495827942</v>
      </c>
      <c r="G524" s="14">
        <f t="shared" si="193"/>
        <v>1</v>
      </c>
      <c r="H524" s="14">
        <f t="shared" ca="1" si="194"/>
        <v>1.0781495800000001</v>
      </c>
      <c r="I524" s="13">
        <f t="shared" si="184"/>
        <v>0.11</v>
      </c>
      <c r="J524" s="29">
        <f t="shared" si="185"/>
        <v>44162</v>
      </c>
      <c r="K524" s="2">
        <f t="shared" si="186"/>
        <v>350</v>
      </c>
      <c r="L524" s="17">
        <f t="shared" si="187"/>
        <v>351</v>
      </c>
      <c r="M524" s="12">
        <f t="shared" ref="M524:M587" si="198">ROUND((I524+1)^(L524/252),9)</f>
        <v>1.156454192</v>
      </c>
      <c r="N524" s="12">
        <f t="shared" ref="N524:N587" ca="1" si="199">ROUND(H524*M524,9)</f>
        <v>1.2468306010000001</v>
      </c>
      <c r="O524" s="17">
        <f t="shared" si="188"/>
        <v>0</v>
      </c>
      <c r="P524" s="14">
        <f t="shared" ca="1" si="196"/>
        <v>246.830601</v>
      </c>
      <c r="Q524" s="14">
        <f t="shared" si="197"/>
        <v>0</v>
      </c>
      <c r="R524" s="14">
        <f t="shared" si="195"/>
        <v>0</v>
      </c>
      <c r="S524" s="20">
        <f t="shared" ref="S524:S587" si="200">IF($O524&gt;0,VLOOKUP($O524,$Y$12:$AE$150,7),0)</f>
        <v>0</v>
      </c>
      <c r="T524" s="14">
        <f t="shared" ref="T524:T587" si="201">IF(S524&gt;0,TRUNC(S524*C524,8),0)</f>
        <v>0</v>
      </c>
      <c r="U524" s="4" t="str">
        <f t="shared" si="189"/>
        <v>J=</v>
      </c>
      <c r="V524" s="29">
        <f t="shared" si="190"/>
        <v>45345</v>
      </c>
      <c r="W524" s="3"/>
      <c r="X524" s="3"/>
      <c r="Y524" s="109">
        <f>[2]Plan1!$A594</f>
        <v>54169</v>
      </c>
      <c r="Z524" s="109" t="str">
        <f>[2]Plan1!$C594</f>
        <v>Tiradentes</v>
      </c>
      <c r="AA524" s="100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8">
        <f t="shared" ref="A525:A588" si="202">(A524+1)</f>
        <v>44675</v>
      </c>
      <c r="B525" s="15">
        <f t="shared" ca="1" si="191"/>
        <v>1246.8306010000001</v>
      </c>
      <c r="C525" s="14">
        <f t="shared" ref="C525:C588" si="203">(C524-T524)</f>
        <v>1000</v>
      </c>
      <c r="D525" s="13">
        <f ca="1">IF(A525&lt;$B$1,VLOOKUP(A525,[1]DI!$A$4:$B$15000,2,FALSE),0)</f>
        <v>0</v>
      </c>
      <c r="E525" s="14">
        <f t="shared" ca="1" si="192"/>
        <v>1</v>
      </c>
      <c r="F525" s="14">
        <f ca="1">(TRUNC(PRODUCT($E$12:$E524),16))</f>
        <v>1.0781495827942</v>
      </c>
      <c r="G525" s="14">
        <f t="shared" si="193"/>
        <v>1</v>
      </c>
      <c r="H525" s="14">
        <f t="shared" ca="1" si="194"/>
        <v>1.0781495800000001</v>
      </c>
      <c r="I525" s="13">
        <f t="shared" ref="I525:I588" si="204">I524</f>
        <v>0.11</v>
      </c>
      <c r="J525" s="29">
        <f t="shared" ref="J525:J588" si="205">IF(O524&gt;0,VLOOKUP(O524,Y$12:AI$150,2),J524)</f>
        <v>44162</v>
      </c>
      <c r="K525" s="2">
        <f t="shared" ref="K525:K588" si="206">IF(A525&gt;J525,IF(NETWORKDAYS(J525,A525,$Y$160:$Y$544)-1=0,1,NETWORKDAYS(J525,A525,$Y$160:$Y$544)-1),0)</f>
        <v>350</v>
      </c>
      <c r="L525" s="17">
        <f t="shared" ref="L525:L588" si="207">IF(AND(K525=1,K524=1),1,IF(K525&gt;0,IF(K525=K524,K525+1,K525),0))</f>
        <v>351</v>
      </c>
      <c r="M525" s="12">
        <f t="shared" si="198"/>
        <v>1.156454192</v>
      </c>
      <c r="N525" s="12">
        <f t="shared" ca="1" si="199"/>
        <v>1.2468306010000001</v>
      </c>
      <c r="O525" s="17">
        <f t="shared" ref="O525:O588" si="208">IF(VLOOKUP(A525,Z$12:AG$150,8)=VLOOKUP(A524,Z$12:AG$150,8),0,VLOOKUP(A525,Z$12:AG$150,8))</f>
        <v>0</v>
      </c>
      <c r="P525" s="14">
        <f t="shared" ca="1" si="196"/>
        <v>246.830601</v>
      </c>
      <c r="Q525" s="14">
        <f t="shared" si="197"/>
        <v>0</v>
      </c>
      <c r="R525" s="14">
        <f t="shared" si="195"/>
        <v>0</v>
      </c>
      <c r="S525" s="20">
        <f t="shared" si="200"/>
        <v>0</v>
      </c>
      <c r="T525" s="14">
        <f t="shared" si="201"/>
        <v>0</v>
      </c>
      <c r="U525" s="4" t="str">
        <f t="shared" ref="U525:U588" si="209">IF(O524&gt;0,VLOOKUP(O524,Y$12:AI$150,10),U524)</f>
        <v>J=</v>
      </c>
      <c r="V525" s="29">
        <f t="shared" ref="V525:V588" si="210">IF(O524&gt;0,VLOOKUP(O524,Y$12:AI$150,11),V524)</f>
        <v>45345</v>
      </c>
      <c r="W525" s="3"/>
      <c r="X525" s="3"/>
      <c r="Y525" s="109">
        <f>[2]Plan1!$A595</f>
        <v>54179</v>
      </c>
      <c r="Z525" s="109" t="str">
        <f>[2]Plan1!$C595</f>
        <v>Dia do Trabalho</v>
      </c>
      <c r="AA525" s="100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8">
        <f t="shared" si="202"/>
        <v>44676</v>
      </c>
      <c r="B526" s="15">
        <f t="shared" ref="B526:B589" ca="1" si="211">IF(A526&lt;=TODAY(),C526+P526,IF(AND(A526&gt;TODAY(),A526&lt;=$B$1),IF(VLOOKUP(TODAY(),$A$10:$D$5000,4,FALSE)=0,"n.d",C526+P526),"n.d"))</f>
        <v>1246.8306010000001</v>
      </c>
      <c r="C526" s="14">
        <f t="shared" si="203"/>
        <v>1000</v>
      </c>
      <c r="D526" s="13">
        <f ca="1">IF(A526&lt;$B$1,VLOOKUP(A526,[1]DI!$A$4:$B$15000,2,FALSE),0)</f>
        <v>0.11649999999999999</v>
      </c>
      <c r="E526" s="14">
        <f t="shared" ref="E526:E589" ca="1" si="212">ROUND(((1+D526)^(1/252)),8)</f>
        <v>1.0004373900000001</v>
      </c>
      <c r="F526" s="14">
        <f ca="1">(TRUNC(PRODUCT($E$12:$E525),16))</f>
        <v>1.0781495827942</v>
      </c>
      <c r="G526" s="14">
        <f t="shared" ref="G526:G589" si="213">IF(O525&gt;0,F525,G525)</f>
        <v>1</v>
      </c>
      <c r="H526" s="14">
        <f t="shared" ref="H526:H589" ca="1" si="214">ROUND(F526/G526,8)</f>
        <v>1.0781495800000001</v>
      </c>
      <c r="I526" s="13">
        <f t="shared" si="204"/>
        <v>0.11</v>
      </c>
      <c r="J526" s="29">
        <f t="shared" si="205"/>
        <v>44162</v>
      </c>
      <c r="K526" s="2">
        <f t="shared" si="206"/>
        <v>351</v>
      </c>
      <c r="L526" s="17">
        <f t="shared" si="207"/>
        <v>351</v>
      </c>
      <c r="M526" s="12">
        <f t="shared" si="198"/>
        <v>1.156454192</v>
      </c>
      <c r="N526" s="12">
        <f t="shared" ca="1" si="199"/>
        <v>1.2468306010000001</v>
      </c>
      <c r="O526" s="17">
        <f t="shared" si="208"/>
        <v>0</v>
      </c>
      <c r="P526" s="14">
        <f t="shared" ca="1" si="196"/>
        <v>246.830601</v>
      </c>
      <c r="Q526" s="14">
        <f t="shared" si="197"/>
        <v>0</v>
      </c>
      <c r="R526" s="14">
        <f t="shared" si="195"/>
        <v>0</v>
      </c>
      <c r="S526" s="20">
        <f t="shared" si="200"/>
        <v>0</v>
      </c>
      <c r="T526" s="14">
        <f t="shared" si="201"/>
        <v>0</v>
      </c>
      <c r="U526" s="4" t="str">
        <f t="shared" si="209"/>
        <v>J=</v>
      </c>
      <c r="V526" s="29">
        <f t="shared" si="210"/>
        <v>45345</v>
      </c>
      <c r="W526" s="3"/>
      <c r="X526" s="3"/>
      <c r="Y526" s="109">
        <f>[2]Plan1!$A596</f>
        <v>54213</v>
      </c>
      <c r="Z526" s="109" t="str">
        <f>[2]Plan1!$C596</f>
        <v>Corpus Christi</v>
      </c>
      <c r="AA526" s="100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8">
        <f t="shared" si="202"/>
        <v>44677</v>
      </c>
      <c r="B527" s="15">
        <f t="shared" ca="1" si="211"/>
        <v>1247.8926289999999</v>
      </c>
      <c r="C527" s="14">
        <f t="shared" si="203"/>
        <v>1000</v>
      </c>
      <c r="D527" s="13">
        <f ca="1">IF(A527&lt;$B$1,VLOOKUP(A527,[1]DI!$A$4:$B$15000,2,FALSE),0)</f>
        <v>0.11649999999999999</v>
      </c>
      <c r="E527" s="14">
        <f t="shared" ca="1" si="212"/>
        <v>1.0004373900000001</v>
      </c>
      <c r="F527" s="14">
        <f ca="1">(TRUNC(PRODUCT($E$12:$E526),16))</f>
        <v>1.07862115464022</v>
      </c>
      <c r="G527" s="14">
        <f t="shared" si="213"/>
        <v>1</v>
      </c>
      <c r="H527" s="14">
        <f t="shared" ca="1" si="214"/>
        <v>1.07862115</v>
      </c>
      <c r="I527" s="13">
        <f t="shared" si="204"/>
        <v>0.11</v>
      </c>
      <c r="J527" s="29">
        <f t="shared" si="205"/>
        <v>44162</v>
      </c>
      <c r="K527" s="2">
        <f t="shared" si="206"/>
        <v>352</v>
      </c>
      <c r="L527" s="17">
        <f t="shared" si="207"/>
        <v>352</v>
      </c>
      <c r="M527" s="12">
        <f t="shared" si="198"/>
        <v>1.15693321</v>
      </c>
      <c r="N527" s="12">
        <f t="shared" ca="1" si="199"/>
        <v>1.2478926290000001</v>
      </c>
      <c r="O527" s="17">
        <f t="shared" si="208"/>
        <v>0</v>
      </c>
      <c r="P527" s="14">
        <f t="shared" ca="1" si="196"/>
        <v>247.892629</v>
      </c>
      <c r="Q527" s="14">
        <f t="shared" si="197"/>
        <v>0</v>
      </c>
      <c r="R527" s="14">
        <f t="shared" si="195"/>
        <v>0</v>
      </c>
      <c r="S527" s="20">
        <f t="shared" si="200"/>
        <v>0</v>
      </c>
      <c r="T527" s="14">
        <f t="shared" si="201"/>
        <v>0</v>
      </c>
      <c r="U527" s="4" t="str">
        <f t="shared" si="209"/>
        <v>J=</v>
      </c>
      <c r="V527" s="29">
        <f t="shared" si="210"/>
        <v>45345</v>
      </c>
      <c r="W527" s="3"/>
      <c r="X527" s="3"/>
      <c r="Y527" s="109">
        <f>[2]Plan1!$A597</f>
        <v>54308</v>
      </c>
      <c r="Z527" s="109" t="str">
        <f>[2]Plan1!$C597</f>
        <v>Independência do Brasil</v>
      </c>
      <c r="AA527" s="100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8">
        <f t="shared" si="202"/>
        <v>44678</v>
      </c>
      <c r="B528" s="15">
        <f t="shared" ca="1" si="211"/>
        <v>1248.955567</v>
      </c>
      <c r="C528" s="14">
        <f t="shared" si="203"/>
        <v>1000</v>
      </c>
      <c r="D528" s="13">
        <f ca="1">IF(A528&lt;$B$1,VLOOKUP(A528,[1]DI!$A$4:$B$15000,2,FALSE),0)</f>
        <v>0.11649999999999999</v>
      </c>
      <c r="E528" s="14">
        <f t="shared" ca="1" si="212"/>
        <v>1.0004373900000001</v>
      </c>
      <c r="F528" s="14">
        <f ca="1">(TRUNC(PRODUCT($E$12:$E527),16))</f>
        <v>1.07909293274705</v>
      </c>
      <c r="G528" s="14">
        <f t="shared" si="213"/>
        <v>1</v>
      </c>
      <c r="H528" s="14">
        <f t="shared" ca="1" si="214"/>
        <v>1.0790929300000001</v>
      </c>
      <c r="I528" s="13">
        <f t="shared" si="204"/>
        <v>0.11</v>
      </c>
      <c r="J528" s="29">
        <f t="shared" si="205"/>
        <v>44162</v>
      </c>
      <c r="K528" s="2">
        <f t="shared" si="206"/>
        <v>353</v>
      </c>
      <c r="L528" s="17">
        <f t="shared" si="207"/>
        <v>353</v>
      </c>
      <c r="M528" s="12">
        <f t="shared" si="198"/>
        <v>1.1574124269999999</v>
      </c>
      <c r="N528" s="12">
        <f t="shared" ca="1" si="199"/>
        <v>1.2489555670000001</v>
      </c>
      <c r="O528" s="17">
        <f t="shared" si="208"/>
        <v>0</v>
      </c>
      <c r="P528" s="14">
        <f t="shared" ca="1" si="196"/>
        <v>248.955567</v>
      </c>
      <c r="Q528" s="14">
        <f t="shared" si="197"/>
        <v>0</v>
      </c>
      <c r="R528" s="14">
        <f t="shared" si="195"/>
        <v>0</v>
      </c>
      <c r="S528" s="20">
        <f t="shared" si="200"/>
        <v>0</v>
      </c>
      <c r="T528" s="14">
        <f t="shared" si="201"/>
        <v>0</v>
      </c>
      <c r="U528" s="4" t="str">
        <f t="shared" si="209"/>
        <v>J=</v>
      </c>
      <c r="V528" s="29">
        <f t="shared" si="210"/>
        <v>45345</v>
      </c>
      <c r="W528" s="3"/>
      <c r="X528" s="3"/>
      <c r="Y528" s="109">
        <f>[2]Plan1!$A598</f>
        <v>54343</v>
      </c>
      <c r="Z528" s="109" t="str">
        <f>[2]Plan1!$C598</f>
        <v>Nossa Sr.a Aparecida - Padroeira do Brasil</v>
      </c>
      <c r="AA528" s="100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8">
        <f t="shared" si="202"/>
        <v>44679</v>
      </c>
      <c r="B529" s="15">
        <f t="shared" ca="1" si="211"/>
        <v>1250.0194140000001</v>
      </c>
      <c r="C529" s="14">
        <f t="shared" si="203"/>
        <v>1000</v>
      </c>
      <c r="D529" s="13">
        <f ca="1">IF(A529&lt;$B$1,VLOOKUP(A529,[1]DI!$A$4:$B$15000,2,FALSE),0)</f>
        <v>0.11649999999999999</v>
      </c>
      <c r="E529" s="14">
        <f t="shared" ca="1" si="212"/>
        <v>1.0004373900000001</v>
      </c>
      <c r="F529" s="14">
        <f ca="1">(TRUNC(PRODUCT($E$12:$E528),16))</f>
        <v>1.0795649172049</v>
      </c>
      <c r="G529" s="14">
        <f t="shared" si="213"/>
        <v>1</v>
      </c>
      <c r="H529" s="14">
        <f t="shared" ca="1" si="214"/>
        <v>1.0795649199999999</v>
      </c>
      <c r="I529" s="13">
        <f t="shared" si="204"/>
        <v>0.11</v>
      </c>
      <c r="J529" s="29">
        <f t="shared" si="205"/>
        <v>44162</v>
      </c>
      <c r="K529" s="2">
        <f t="shared" si="206"/>
        <v>354</v>
      </c>
      <c r="L529" s="17">
        <f t="shared" si="207"/>
        <v>354</v>
      </c>
      <c r="M529" s="12">
        <f t="shared" si="198"/>
        <v>1.1578918419999999</v>
      </c>
      <c r="N529" s="12">
        <f t="shared" ca="1" si="199"/>
        <v>1.2500194140000001</v>
      </c>
      <c r="O529" s="17">
        <f t="shared" si="208"/>
        <v>0</v>
      </c>
      <c r="P529" s="14">
        <f t="shared" ca="1" si="196"/>
        <v>250.01941400000001</v>
      </c>
      <c r="Q529" s="14">
        <f t="shared" si="197"/>
        <v>0</v>
      </c>
      <c r="R529" s="14">
        <f t="shared" si="195"/>
        <v>0</v>
      </c>
      <c r="S529" s="20">
        <f t="shared" si="200"/>
        <v>0</v>
      </c>
      <c r="T529" s="14">
        <f t="shared" si="201"/>
        <v>0</v>
      </c>
      <c r="U529" s="4" t="str">
        <f t="shared" si="209"/>
        <v>J=</v>
      </c>
      <c r="V529" s="29">
        <f t="shared" si="210"/>
        <v>45345</v>
      </c>
      <c r="W529" s="3"/>
      <c r="X529" s="3"/>
      <c r="Y529" s="109">
        <f>[2]Plan1!$A599</f>
        <v>54364</v>
      </c>
      <c r="Z529" s="109" t="str">
        <f>[2]Plan1!$C599</f>
        <v>Finados</v>
      </c>
      <c r="AA529" s="100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8">
        <f t="shared" si="202"/>
        <v>44680</v>
      </c>
      <c r="B530" s="15">
        <f t="shared" ca="1" si="211"/>
        <v>1251.084159</v>
      </c>
      <c r="C530" s="14">
        <f t="shared" si="203"/>
        <v>1000</v>
      </c>
      <c r="D530" s="13">
        <f ca="1">IF(A530&lt;$B$1,VLOOKUP(A530,[1]DI!$A$4:$B$15000,2,FALSE),0)</f>
        <v>0.11649999999999999</v>
      </c>
      <c r="E530" s="14">
        <f t="shared" ca="1" si="212"/>
        <v>1.0004373900000001</v>
      </c>
      <c r="F530" s="14">
        <f ca="1">(TRUNC(PRODUCT($E$12:$E529),16))</f>
        <v>1.0800371081040401</v>
      </c>
      <c r="G530" s="14">
        <f t="shared" si="213"/>
        <v>1</v>
      </c>
      <c r="H530" s="14">
        <f t="shared" ca="1" si="214"/>
        <v>1.0800371099999999</v>
      </c>
      <c r="I530" s="13">
        <f t="shared" si="204"/>
        <v>0.11</v>
      </c>
      <c r="J530" s="29">
        <f t="shared" si="205"/>
        <v>44162</v>
      </c>
      <c r="K530" s="2">
        <f t="shared" si="206"/>
        <v>355</v>
      </c>
      <c r="L530" s="17">
        <f t="shared" si="207"/>
        <v>355</v>
      </c>
      <c r="M530" s="12">
        <f t="shared" si="198"/>
        <v>1.1583714549999999</v>
      </c>
      <c r="N530" s="12">
        <f t="shared" ca="1" si="199"/>
        <v>1.2510841589999999</v>
      </c>
      <c r="O530" s="17">
        <f t="shared" si="208"/>
        <v>0</v>
      </c>
      <c r="P530" s="14">
        <f t="shared" ca="1" si="196"/>
        <v>251.084159</v>
      </c>
      <c r="Q530" s="14">
        <f t="shared" si="197"/>
        <v>0</v>
      </c>
      <c r="R530" s="14">
        <f t="shared" ref="R530:R593" si="215">IF(O530&gt;0,P530-Q530,R529)</f>
        <v>0</v>
      </c>
      <c r="S530" s="20">
        <f t="shared" si="200"/>
        <v>0</v>
      </c>
      <c r="T530" s="14">
        <f t="shared" si="201"/>
        <v>0</v>
      </c>
      <c r="U530" s="4" t="str">
        <f t="shared" si="209"/>
        <v>J=</v>
      </c>
      <c r="V530" s="29">
        <f t="shared" si="210"/>
        <v>45345</v>
      </c>
      <c r="W530" s="3"/>
      <c r="X530" s="3"/>
      <c r="Y530" s="109">
        <f>[2]Plan1!$A600</f>
        <v>54377</v>
      </c>
      <c r="Z530" s="109" t="str">
        <f>[2]Plan1!$C600</f>
        <v>Proclamação da República</v>
      </c>
      <c r="AA530" s="100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8">
        <f t="shared" si="202"/>
        <v>44681</v>
      </c>
      <c r="B531" s="15">
        <f t="shared" ca="1" si="211"/>
        <v>1252.1498160000001</v>
      </c>
      <c r="C531" s="14">
        <f t="shared" si="203"/>
        <v>1000</v>
      </c>
      <c r="D531" s="13">
        <f ca="1">IF(A531&lt;$B$1,VLOOKUP(A531,[1]DI!$A$4:$B$15000,2,FALSE),0)</f>
        <v>0</v>
      </c>
      <c r="E531" s="14">
        <f t="shared" ca="1" si="212"/>
        <v>1</v>
      </c>
      <c r="F531" s="14">
        <f ca="1">(TRUNC(PRODUCT($E$12:$E530),16))</f>
        <v>1.08050950553475</v>
      </c>
      <c r="G531" s="14">
        <f t="shared" si="213"/>
        <v>1</v>
      </c>
      <c r="H531" s="14">
        <f t="shared" ca="1" si="214"/>
        <v>1.08050951</v>
      </c>
      <c r="I531" s="13">
        <f t="shared" si="204"/>
        <v>0.11</v>
      </c>
      <c r="J531" s="29">
        <f t="shared" si="205"/>
        <v>44162</v>
      </c>
      <c r="K531" s="2">
        <f t="shared" si="206"/>
        <v>355</v>
      </c>
      <c r="L531" s="17">
        <f t="shared" si="207"/>
        <v>356</v>
      </c>
      <c r="M531" s="12">
        <f t="shared" si="198"/>
        <v>1.158851268</v>
      </c>
      <c r="N531" s="12">
        <f t="shared" ca="1" si="199"/>
        <v>1.252149816</v>
      </c>
      <c r="O531" s="17">
        <f t="shared" si="208"/>
        <v>0</v>
      </c>
      <c r="P531" s="14">
        <f t="shared" ca="1" si="196"/>
        <v>252.14981599999999</v>
      </c>
      <c r="Q531" s="14">
        <f t="shared" si="197"/>
        <v>0</v>
      </c>
      <c r="R531" s="14">
        <f t="shared" si="215"/>
        <v>0</v>
      </c>
      <c r="S531" s="20">
        <f t="shared" si="200"/>
        <v>0</v>
      </c>
      <c r="T531" s="14">
        <f t="shared" si="201"/>
        <v>0</v>
      </c>
      <c r="U531" s="4" t="str">
        <f t="shared" si="209"/>
        <v>J=</v>
      </c>
      <c r="V531" s="29">
        <f t="shared" si="210"/>
        <v>45345</v>
      </c>
      <c r="W531" s="3"/>
      <c r="X531" s="3"/>
      <c r="Y531" s="109">
        <f>[2]Plan1!$A601</f>
        <v>54382</v>
      </c>
      <c r="Z531" s="109" t="str">
        <f>[2]Plan1!$C601</f>
        <v>Dia Nacional de Zumbi e da Consciência Negra</v>
      </c>
      <c r="AA531" s="100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8">
        <f t="shared" si="202"/>
        <v>44682</v>
      </c>
      <c r="B532" s="15">
        <f t="shared" ca="1" si="211"/>
        <v>1252.1498160000001</v>
      </c>
      <c r="C532" s="14">
        <f t="shared" si="203"/>
        <v>1000</v>
      </c>
      <c r="D532" s="13">
        <f ca="1">IF(A532&lt;$B$1,VLOOKUP(A532,[1]DI!$A$4:$B$15000,2,FALSE),0)</f>
        <v>0</v>
      </c>
      <c r="E532" s="14">
        <f t="shared" ca="1" si="212"/>
        <v>1</v>
      </c>
      <c r="F532" s="14">
        <f ca="1">(TRUNC(PRODUCT($E$12:$E531),16))</f>
        <v>1.08050950553475</v>
      </c>
      <c r="G532" s="14">
        <f t="shared" si="213"/>
        <v>1</v>
      </c>
      <c r="H532" s="14">
        <f t="shared" ca="1" si="214"/>
        <v>1.08050951</v>
      </c>
      <c r="I532" s="13">
        <f t="shared" si="204"/>
        <v>0.11</v>
      </c>
      <c r="J532" s="29">
        <f t="shared" si="205"/>
        <v>44162</v>
      </c>
      <c r="K532" s="2">
        <f t="shared" si="206"/>
        <v>355</v>
      </c>
      <c r="L532" s="17">
        <f t="shared" si="207"/>
        <v>356</v>
      </c>
      <c r="M532" s="12">
        <f t="shared" si="198"/>
        <v>1.158851268</v>
      </c>
      <c r="N532" s="12">
        <f t="shared" ca="1" si="199"/>
        <v>1.252149816</v>
      </c>
      <c r="O532" s="17">
        <f t="shared" si="208"/>
        <v>0</v>
      </c>
      <c r="P532" s="14">
        <f t="shared" ca="1" si="196"/>
        <v>252.14981599999999</v>
      </c>
      <c r="Q532" s="14">
        <f t="shared" si="197"/>
        <v>0</v>
      </c>
      <c r="R532" s="14">
        <f t="shared" si="215"/>
        <v>0</v>
      </c>
      <c r="S532" s="20">
        <f t="shared" si="200"/>
        <v>0</v>
      </c>
      <c r="T532" s="14">
        <f t="shared" si="201"/>
        <v>0</v>
      </c>
      <c r="U532" s="4" t="str">
        <f t="shared" si="209"/>
        <v>J=</v>
      </c>
      <c r="V532" s="29">
        <f t="shared" si="210"/>
        <v>45345</v>
      </c>
      <c r="W532" s="3"/>
      <c r="X532" s="3"/>
      <c r="Y532" s="109">
        <f>[2]Plan1!$A602</f>
        <v>54417</v>
      </c>
      <c r="Z532" s="109" t="str">
        <f>[2]Plan1!$C602</f>
        <v>Natal</v>
      </c>
      <c r="AA532" s="100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8">
        <f t="shared" si="202"/>
        <v>44683</v>
      </c>
      <c r="B533" s="15">
        <f t="shared" ca="1" si="211"/>
        <v>1252.1498160000001</v>
      </c>
      <c r="C533" s="14">
        <f t="shared" si="203"/>
        <v>1000</v>
      </c>
      <c r="D533" s="13">
        <f ca="1">IF(A533&lt;$B$1,VLOOKUP(A533,[1]DI!$A$4:$B$15000,2,FALSE),0)</f>
        <v>0.11649999999999999</v>
      </c>
      <c r="E533" s="14">
        <f t="shared" ca="1" si="212"/>
        <v>1.0004373900000001</v>
      </c>
      <c r="F533" s="14">
        <f ca="1">(TRUNC(PRODUCT($E$12:$E532),16))</f>
        <v>1.08050950553475</v>
      </c>
      <c r="G533" s="14">
        <f t="shared" si="213"/>
        <v>1</v>
      </c>
      <c r="H533" s="14">
        <f t="shared" ca="1" si="214"/>
        <v>1.08050951</v>
      </c>
      <c r="I533" s="13">
        <f t="shared" si="204"/>
        <v>0.11</v>
      </c>
      <c r="J533" s="29">
        <f t="shared" si="205"/>
        <v>44162</v>
      </c>
      <c r="K533" s="2">
        <f t="shared" si="206"/>
        <v>356</v>
      </c>
      <c r="L533" s="17">
        <f t="shared" si="207"/>
        <v>356</v>
      </c>
      <c r="M533" s="12">
        <f t="shared" si="198"/>
        <v>1.158851268</v>
      </c>
      <c r="N533" s="12">
        <f t="shared" ca="1" si="199"/>
        <v>1.252149816</v>
      </c>
      <c r="O533" s="17">
        <f t="shared" si="208"/>
        <v>0</v>
      </c>
      <c r="P533" s="14">
        <f t="shared" ca="1" si="196"/>
        <v>252.14981599999999</v>
      </c>
      <c r="Q533" s="14">
        <f t="shared" si="197"/>
        <v>0</v>
      </c>
      <c r="R533" s="14">
        <f t="shared" si="215"/>
        <v>0</v>
      </c>
      <c r="S533" s="20">
        <f t="shared" si="200"/>
        <v>0</v>
      </c>
      <c r="T533" s="14">
        <f t="shared" si="201"/>
        <v>0</v>
      </c>
      <c r="U533" s="4" t="str">
        <f t="shared" si="209"/>
        <v>J=</v>
      </c>
      <c r="V533" s="29">
        <f t="shared" si="210"/>
        <v>45345</v>
      </c>
      <c r="W533" s="3"/>
      <c r="X533" s="3"/>
      <c r="Y533" s="109">
        <f>[2]Plan1!$A603</f>
        <v>54424</v>
      </c>
      <c r="Z533" s="109" t="str">
        <f>[2]Plan1!$C603</f>
        <v>Confraternização Universal</v>
      </c>
      <c r="AA533" s="100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8">
        <f t="shared" si="202"/>
        <v>44684</v>
      </c>
      <c r="B534" s="15">
        <f t="shared" ca="1" si="211"/>
        <v>1253.2163720000001</v>
      </c>
      <c r="C534" s="14">
        <f t="shared" si="203"/>
        <v>1000</v>
      </c>
      <c r="D534" s="13">
        <f ca="1">IF(A534&lt;$B$1,VLOOKUP(A534,[1]DI!$A$4:$B$15000,2,FALSE),0)</f>
        <v>0.11649999999999999</v>
      </c>
      <c r="E534" s="14">
        <f t="shared" ca="1" si="212"/>
        <v>1.0004373900000001</v>
      </c>
      <c r="F534" s="14">
        <f ca="1">(TRUNC(PRODUCT($E$12:$E533),16))</f>
        <v>1.0809821095873799</v>
      </c>
      <c r="G534" s="14">
        <f t="shared" si="213"/>
        <v>1</v>
      </c>
      <c r="H534" s="14">
        <f t="shared" ca="1" si="214"/>
        <v>1.0809821100000001</v>
      </c>
      <c r="I534" s="13">
        <f t="shared" si="204"/>
        <v>0.11</v>
      </c>
      <c r="J534" s="29">
        <f t="shared" si="205"/>
        <v>44162</v>
      </c>
      <c r="K534" s="2">
        <f t="shared" si="206"/>
        <v>357</v>
      </c>
      <c r="L534" s="17">
        <f t="shared" si="207"/>
        <v>357</v>
      </c>
      <c r="M534" s="12">
        <f t="shared" si="198"/>
        <v>1.1593312790000001</v>
      </c>
      <c r="N534" s="12">
        <f t="shared" ca="1" si="199"/>
        <v>1.253216372</v>
      </c>
      <c r="O534" s="17">
        <f t="shared" si="208"/>
        <v>0</v>
      </c>
      <c r="P534" s="14">
        <f t="shared" ca="1" si="196"/>
        <v>253.21637200000001</v>
      </c>
      <c r="Q534" s="14">
        <f t="shared" si="197"/>
        <v>0</v>
      </c>
      <c r="R534" s="14">
        <f t="shared" si="215"/>
        <v>0</v>
      </c>
      <c r="S534" s="20">
        <f t="shared" si="200"/>
        <v>0</v>
      </c>
      <c r="T534" s="14">
        <f t="shared" si="201"/>
        <v>0</v>
      </c>
      <c r="U534" s="4" t="str">
        <f t="shared" si="209"/>
        <v>J=</v>
      </c>
      <c r="V534" s="29">
        <f t="shared" si="210"/>
        <v>45345</v>
      </c>
      <c r="W534" s="3"/>
      <c r="X534" s="3"/>
      <c r="Y534" s="109">
        <f>[2]Plan1!$A604</f>
        <v>54483</v>
      </c>
      <c r="Z534" s="109" t="str">
        <f>[2]Plan1!$C604</f>
        <v>Carnaval</v>
      </c>
      <c r="AA534" s="100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8">
        <f t="shared" si="202"/>
        <v>44685</v>
      </c>
      <c r="B535" s="15">
        <f t="shared" ca="1" si="211"/>
        <v>1254.2838409999999</v>
      </c>
      <c r="C535" s="14">
        <f t="shared" si="203"/>
        <v>1000</v>
      </c>
      <c r="D535" s="13">
        <f ca="1">IF(A535&lt;$B$1,VLOOKUP(A535,[1]DI!$A$4:$B$15000,2,FALSE),0)</f>
        <v>0.11649999999999999</v>
      </c>
      <c r="E535" s="14">
        <f t="shared" ca="1" si="212"/>
        <v>1.0004373900000001</v>
      </c>
      <c r="F535" s="14">
        <f ca="1">(TRUNC(PRODUCT($E$12:$E534),16))</f>
        <v>1.0814549203522901</v>
      </c>
      <c r="G535" s="14">
        <f t="shared" si="213"/>
        <v>1</v>
      </c>
      <c r="H535" s="14">
        <f t="shared" ca="1" si="214"/>
        <v>1.0814549200000001</v>
      </c>
      <c r="I535" s="13">
        <f t="shared" si="204"/>
        <v>0.11</v>
      </c>
      <c r="J535" s="29">
        <f t="shared" si="205"/>
        <v>44162</v>
      </c>
      <c r="K535" s="2">
        <f t="shared" si="206"/>
        <v>358</v>
      </c>
      <c r="L535" s="17">
        <f t="shared" si="207"/>
        <v>358</v>
      </c>
      <c r="M535" s="12">
        <f t="shared" si="198"/>
        <v>1.159811489</v>
      </c>
      <c r="N535" s="12">
        <f t="shared" ca="1" si="199"/>
        <v>1.2542838409999999</v>
      </c>
      <c r="O535" s="17">
        <f t="shared" si="208"/>
        <v>0</v>
      </c>
      <c r="P535" s="14">
        <f t="shared" ca="1" si="196"/>
        <v>254.283841</v>
      </c>
      <c r="Q535" s="14">
        <f t="shared" si="197"/>
        <v>0</v>
      </c>
      <c r="R535" s="14">
        <f t="shared" si="215"/>
        <v>0</v>
      </c>
      <c r="S535" s="20">
        <f t="shared" si="200"/>
        <v>0</v>
      </c>
      <c r="T535" s="14">
        <f t="shared" si="201"/>
        <v>0</v>
      </c>
      <c r="U535" s="4" t="str">
        <f t="shared" si="209"/>
        <v>J=</v>
      </c>
      <c r="V535" s="29">
        <f t="shared" si="210"/>
        <v>45345</v>
      </c>
      <c r="W535" s="3"/>
      <c r="X535" s="3"/>
      <c r="Y535" s="109">
        <f>[2]Plan1!$A605</f>
        <v>54484</v>
      </c>
      <c r="Z535" s="109" t="str">
        <f>[2]Plan1!$C605</f>
        <v>Carnaval</v>
      </c>
      <c r="AA535" s="100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8">
        <f t="shared" si="202"/>
        <v>44686</v>
      </c>
      <c r="B536" s="15">
        <f t="shared" ca="1" si="211"/>
        <v>1255.352222</v>
      </c>
      <c r="C536" s="14">
        <f t="shared" si="203"/>
        <v>1000</v>
      </c>
      <c r="D536" s="13">
        <f ca="1">IF(A536&lt;$B$1,VLOOKUP(A536,[1]DI!$A$4:$B$15000,2,FALSE),0)</f>
        <v>0.1265</v>
      </c>
      <c r="E536" s="14">
        <f t="shared" ca="1" si="212"/>
        <v>1.0004727899999999</v>
      </c>
      <c r="F536" s="14">
        <f ca="1">(TRUNC(PRODUCT($E$12:$E535),16))</f>
        <v>1.08192793791991</v>
      </c>
      <c r="G536" s="14">
        <f t="shared" si="213"/>
        <v>1</v>
      </c>
      <c r="H536" s="14">
        <f t="shared" ca="1" si="214"/>
        <v>1.0819279399999999</v>
      </c>
      <c r="I536" s="13">
        <f t="shared" si="204"/>
        <v>0.11</v>
      </c>
      <c r="J536" s="29">
        <f t="shared" si="205"/>
        <v>44162</v>
      </c>
      <c r="K536" s="2">
        <f t="shared" si="206"/>
        <v>359</v>
      </c>
      <c r="L536" s="17">
        <f t="shared" si="207"/>
        <v>359</v>
      </c>
      <c r="M536" s="12">
        <f t="shared" si="198"/>
        <v>1.160291897</v>
      </c>
      <c r="N536" s="12">
        <f t="shared" ca="1" si="199"/>
        <v>1.255352222</v>
      </c>
      <c r="O536" s="17">
        <f t="shared" si="208"/>
        <v>0</v>
      </c>
      <c r="P536" s="14">
        <f t="shared" ca="1" si="196"/>
        <v>255.35222200000001</v>
      </c>
      <c r="Q536" s="14">
        <f t="shared" si="197"/>
        <v>0</v>
      </c>
      <c r="R536" s="14">
        <f t="shared" si="215"/>
        <v>0</v>
      </c>
      <c r="S536" s="20">
        <f t="shared" si="200"/>
        <v>0</v>
      </c>
      <c r="T536" s="14">
        <f t="shared" si="201"/>
        <v>0</v>
      </c>
      <c r="U536" s="4" t="str">
        <f t="shared" si="209"/>
        <v>J=</v>
      </c>
      <c r="V536" s="29">
        <f t="shared" si="210"/>
        <v>45345</v>
      </c>
      <c r="W536" s="3"/>
      <c r="X536" s="3"/>
      <c r="Y536" s="109">
        <f>[2]Plan1!$A606</f>
        <v>54529</v>
      </c>
      <c r="Z536" s="109" t="str">
        <f>[2]Plan1!$C606</f>
        <v>Paixão de Cristo</v>
      </c>
      <c r="AA536" s="100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8">
        <f t="shared" si="202"/>
        <v>44687</v>
      </c>
      <c r="B537" s="15">
        <f t="shared" ca="1" si="211"/>
        <v>1256.4659630000001</v>
      </c>
      <c r="C537" s="14">
        <f t="shared" si="203"/>
        <v>1000</v>
      </c>
      <c r="D537" s="13">
        <f ca="1">IF(A537&lt;$B$1,VLOOKUP(A537,[1]DI!$A$4:$B$15000,2,FALSE),0)</f>
        <v>0.1265</v>
      </c>
      <c r="E537" s="14">
        <f t="shared" ca="1" si="212"/>
        <v>1.0004727899999999</v>
      </c>
      <c r="F537" s="14">
        <f ca="1">(TRUNC(PRODUCT($E$12:$E536),16))</f>
        <v>1.0824394626296701</v>
      </c>
      <c r="G537" s="14">
        <f t="shared" si="213"/>
        <v>1</v>
      </c>
      <c r="H537" s="14">
        <f t="shared" ca="1" si="214"/>
        <v>1.08243946</v>
      </c>
      <c r="I537" s="13">
        <f t="shared" si="204"/>
        <v>0.11</v>
      </c>
      <c r="J537" s="29">
        <f t="shared" si="205"/>
        <v>44162</v>
      </c>
      <c r="K537" s="2">
        <f t="shared" si="206"/>
        <v>360</v>
      </c>
      <c r="L537" s="17">
        <f t="shared" si="207"/>
        <v>360</v>
      </c>
      <c r="M537" s="12">
        <f t="shared" si="198"/>
        <v>1.160772505</v>
      </c>
      <c r="N537" s="12">
        <f t="shared" ca="1" si="199"/>
        <v>1.2564659629999999</v>
      </c>
      <c r="O537" s="17">
        <f t="shared" si="208"/>
        <v>0</v>
      </c>
      <c r="P537" s="14">
        <f t="shared" ca="1" si="196"/>
        <v>256.46596299999999</v>
      </c>
      <c r="Q537" s="14">
        <f t="shared" si="197"/>
        <v>0</v>
      </c>
      <c r="R537" s="14">
        <f t="shared" si="215"/>
        <v>0</v>
      </c>
      <c r="S537" s="20">
        <f t="shared" si="200"/>
        <v>0</v>
      </c>
      <c r="T537" s="14">
        <f t="shared" si="201"/>
        <v>0</v>
      </c>
      <c r="U537" s="4" t="str">
        <f t="shared" si="209"/>
        <v>J=</v>
      </c>
      <c r="V537" s="29">
        <f t="shared" si="210"/>
        <v>45345</v>
      </c>
      <c r="W537" s="3"/>
      <c r="X537" s="3"/>
      <c r="Y537" s="109">
        <f>[2]Plan1!$A607</f>
        <v>54534</v>
      </c>
      <c r="Z537" s="109" t="str">
        <f>[2]Plan1!$C607</f>
        <v>Tiradentes</v>
      </c>
      <c r="AA537" s="100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8">
        <f t="shared" si="202"/>
        <v>44688</v>
      </c>
      <c r="B538" s="15">
        <f t="shared" ca="1" si="211"/>
        <v>1257.5807030000001</v>
      </c>
      <c r="C538" s="14">
        <f t="shared" si="203"/>
        <v>1000</v>
      </c>
      <c r="D538" s="13">
        <f ca="1">IF(A538&lt;$B$1,VLOOKUP(A538,[1]DI!$A$4:$B$15000,2,FALSE),0)</f>
        <v>0</v>
      </c>
      <c r="E538" s="14">
        <f t="shared" ca="1" si="212"/>
        <v>1</v>
      </c>
      <c r="F538" s="14">
        <f ca="1">(TRUNC(PRODUCT($E$12:$E537),16))</f>
        <v>1.08295122918321</v>
      </c>
      <c r="G538" s="14">
        <f t="shared" si="213"/>
        <v>1</v>
      </c>
      <c r="H538" s="14">
        <f t="shared" ca="1" si="214"/>
        <v>1.0829512299999999</v>
      </c>
      <c r="I538" s="13">
        <f t="shared" si="204"/>
        <v>0.11</v>
      </c>
      <c r="J538" s="29">
        <f t="shared" si="205"/>
        <v>44162</v>
      </c>
      <c r="K538" s="2">
        <f t="shared" si="206"/>
        <v>360</v>
      </c>
      <c r="L538" s="17">
        <f t="shared" si="207"/>
        <v>361</v>
      </c>
      <c r="M538" s="12">
        <f t="shared" si="198"/>
        <v>1.1612533119999999</v>
      </c>
      <c r="N538" s="12">
        <f t="shared" ca="1" si="199"/>
        <v>1.2575807029999999</v>
      </c>
      <c r="O538" s="17">
        <f t="shared" si="208"/>
        <v>0</v>
      </c>
      <c r="P538" s="14">
        <f t="shared" ca="1" si="196"/>
        <v>257.58070300000003</v>
      </c>
      <c r="Q538" s="14">
        <f t="shared" si="197"/>
        <v>0</v>
      </c>
      <c r="R538" s="14">
        <f t="shared" si="215"/>
        <v>0</v>
      </c>
      <c r="S538" s="20">
        <f t="shared" si="200"/>
        <v>0</v>
      </c>
      <c r="T538" s="14">
        <f t="shared" si="201"/>
        <v>0</v>
      </c>
      <c r="U538" s="4" t="str">
        <f t="shared" si="209"/>
        <v>J=</v>
      </c>
      <c r="V538" s="29">
        <f t="shared" si="210"/>
        <v>45345</v>
      </c>
      <c r="W538" s="3"/>
      <c r="X538" s="3"/>
      <c r="Y538" s="109">
        <f>[2]Plan1!$A608</f>
        <v>54544</v>
      </c>
      <c r="Z538" s="109" t="str">
        <f>[2]Plan1!$C608</f>
        <v>Dia do Trabalho</v>
      </c>
      <c r="AA538" s="100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8">
        <f t="shared" si="202"/>
        <v>44689</v>
      </c>
      <c r="B539" s="15">
        <f t="shared" ca="1" si="211"/>
        <v>1257.5807030000001</v>
      </c>
      <c r="C539" s="14">
        <f t="shared" si="203"/>
        <v>1000</v>
      </c>
      <c r="D539" s="13">
        <f ca="1">IF(A539&lt;$B$1,VLOOKUP(A539,[1]DI!$A$4:$B$15000,2,FALSE),0)</f>
        <v>0</v>
      </c>
      <c r="E539" s="14">
        <f t="shared" ca="1" si="212"/>
        <v>1</v>
      </c>
      <c r="F539" s="14">
        <f ca="1">(TRUNC(PRODUCT($E$12:$E538),16))</f>
        <v>1.08295122918321</v>
      </c>
      <c r="G539" s="14">
        <f t="shared" si="213"/>
        <v>1</v>
      </c>
      <c r="H539" s="14">
        <f t="shared" ca="1" si="214"/>
        <v>1.0829512299999999</v>
      </c>
      <c r="I539" s="13">
        <f t="shared" si="204"/>
        <v>0.11</v>
      </c>
      <c r="J539" s="29">
        <f t="shared" si="205"/>
        <v>44162</v>
      </c>
      <c r="K539" s="2">
        <f t="shared" si="206"/>
        <v>360</v>
      </c>
      <c r="L539" s="17">
        <f t="shared" si="207"/>
        <v>361</v>
      </c>
      <c r="M539" s="12">
        <f t="shared" si="198"/>
        <v>1.1612533119999999</v>
      </c>
      <c r="N539" s="12">
        <f t="shared" ca="1" si="199"/>
        <v>1.2575807029999999</v>
      </c>
      <c r="O539" s="17">
        <f t="shared" si="208"/>
        <v>0</v>
      </c>
      <c r="P539" s="14">
        <f t="shared" ca="1" si="196"/>
        <v>257.58070300000003</v>
      </c>
      <c r="Q539" s="14">
        <f t="shared" si="197"/>
        <v>0</v>
      </c>
      <c r="R539" s="14">
        <f t="shared" si="215"/>
        <v>0</v>
      </c>
      <c r="S539" s="20">
        <f t="shared" si="200"/>
        <v>0</v>
      </c>
      <c r="T539" s="14">
        <f t="shared" si="201"/>
        <v>0</v>
      </c>
      <c r="U539" s="4" t="str">
        <f t="shared" si="209"/>
        <v>J=</v>
      </c>
      <c r="V539" s="29">
        <f t="shared" si="210"/>
        <v>45345</v>
      </c>
      <c r="W539" s="3"/>
      <c r="X539" s="3"/>
      <c r="Y539" s="109">
        <f>[2]Plan1!$A609</f>
        <v>54591</v>
      </c>
      <c r="Z539" s="109" t="str">
        <f>[2]Plan1!$C609</f>
        <v>Corpus Christi</v>
      </c>
      <c r="AA539" s="100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8">
        <f t="shared" si="202"/>
        <v>44690</v>
      </c>
      <c r="B540" s="15">
        <f t="shared" ca="1" si="211"/>
        <v>1257.5807030000001</v>
      </c>
      <c r="C540" s="14">
        <f t="shared" si="203"/>
        <v>1000</v>
      </c>
      <c r="D540" s="13">
        <f ca="1">IF(A540&lt;$B$1,VLOOKUP(A540,[1]DI!$A$4:$B$15000,2,FALSE),0)</f>
        <v>0.1265</v>
      </c>
      <c r="E540" s="14">
        <f t="shared" ca="1" si="212"/>
        <v>1.0004727899999999</v>
      </c>
      <c r="F540" s="14">
        <f ca="1">(TRUNC(PRODUCT($E$12:$E539),16))</f>
        <v>1.08295122918321</v>
      </c>
      <c r="G540" s="14">
        <f t="shared" si="213"/>
        <v>1</v>
      </c>
      <c r="H540" s="14">
        <f t="shared" ca="1" si="214"/>
        <v>1.0829512299999999</v>
      </c>
      <c r="I540" s="13">
        <f t="shared" si="204"/>
        <v>0.11</v>
      </c>
      <c r="J540" s="29">
        <f t="shared" si="205"/>
        <v>44162</v>
      </c>
      <c r="K540" s="2">
        <f t="shared" si="206"/>
        <v>361</v>
      </c>
      <c r="L540" s="17">
        <f t="shared" si="207"/>
        <v>361</v>
      </c>
      <c r="M540" s="12">
        <f t="shared" si="198"/>
        <v>1.1612533119999999</v>
      </c>
      <c r="N540" s="12">
        <f t="shared" ca="1" si="199"/>
        <v>1.2575807029999999</v>
      </c>
      <c r="O540" s="17">
        <f t="shared" si="208"/>
        <v>0</v>
      </c>
      <c r="P540" s="14">
        <f t="shared" ca="1" si="196"/>
        <v>257.58070300000003</v>
      </c>
      <c r="Q540" s="14">
        <f t="shared" si="197"/>
        <v>0</v>
      </c>
      <c r="R540" s="14">
        <f t="shared" si="215"/>
        <v>0</v>
      </c>
      <c r="S540" s="20">
        <f t="shared" si="200"/>
        <v>0</v>
      </c>
      <c r="T540" s="14">
        <f t="shared" si="201"/>
        <v>0</v>
      </c>
      <c r="U540" s="4" t="str">
        <f t="shared" si="209"/>
        <v>J=</v>
      </c>
      <c r="V540" s="29">
        <f t="shared" si="210"/>
        <v>45345</v>
      </c>
      <c r="W540" s="3"/>
      <c r="X540" s="3"/>
      <c r="Y540" s="109">
        <f>[2]Plan1!$A610</f>
        <v>54673</v>
      </c>
      <c r="Z540" s="109" t="str">
        <f>[2]Plan1!$C610</f>
        <v>Independência do Brasil</v>
      </c>
      <c r="AA540" s="100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8">
        <f t="shared" si="202"/>
        <v>44691</v>
      </c>
      <c r="B541" s="15">
        <f t="shared" ca="1" si="211"/>
        <v>1258.696428</v>
      </c>
      <c r="C541" s="14">
        <f t="shared" si="203"/>
        <v>1000</v>
      </c>
      <c r="D541" s="13">
        <f ca="1">IF(A541&lt;$B$1,VLOOKUP(A541,[1]DI!$A$4:$B$15000,2,FALSE),0)</f>
        <v>0.1265</v>
      </c>
      <c r="E541" s="14">
        <f t="shared" ca="1" si="212"/>
        <v>1.0004727899999999</v>
      </c>
      <c r="F541" s="14">
        <f ca="1">(TRUNC(PRODUCT($E$12:$E540),16))</f>
        <v>1.0834632376948601</v>
      </c>
      <c r="G541" s="14">
        <f t="shared" si="213"/>
        <v>1</v>
      </c>
      <c r="H541" s="14">
        <f t="shared" ca="1" si="214"/>
        <v>1.0834632399999999</v>
      </c>
      <c r="I541" s="13">
        <f t="shared" si="204"/>
        <v>0.11</v>
      </c>
      <c r="J541" s="29">
        <f t="shared" si="205"/>
        <v>44162</v>
      </c>
      <c r="K541" s="2">
        <f t="shared" si="206"/>
        <v>362</v>
      </c>
      <c r="L541" s="17">
        <f t="shared" si="207"/>
        <v>362</v>
      </c>
      <c r="M541" s="12">
        <f t="shared" si="198"/>
        <v>1.1617343179999999</v>
      </c>
      <c r="N541" s="12">
        <f t="shared" ca="1" si="199"/>
        <v>1.2586964279999999</v>
      </c>
      <c r="O541" s="17">
        <f t="shared" si="208"/>
        <v>0</v>
      </c>
      <c r="P541" s="14">
        <f t="shared" ca="1" si="196"/>
        <v>258.69642800000003</v>
      </c>
      <c r="Q541" s="14">
        <f t="shared" si="197"/>
        <v>0</v>
      </c>
      <c r="R541" s="14">
        <f t="shared" si="215"/>
        <v>0</v>
      </c>
      <c r="S541" s="20">
        <f t="shared" si="200"/>
        <v>0</v>
      </c>
      <c r="T541" s="14">
        <f t="shared" si="201"/>
        <v>0</v>
      </c>
      <c r="U541" s="4" t="str">
        <f t="shared" si="209"/>
        <v>J=</v>
      </c>
      <c r="V541" s="29">
        <f t="shared" si="210"/>
        <v>45345</v>
      </c>
      <c r="W541" s="3"/>
      <c r="X541" s="3"/>
      <c r="Y541" s="109">
        <f>[2]Plan1!$A611</f>
        <v>54708</v>
      </c>
      <c r="Z541" s="109" t="str">
        <f>[2]Plan1!$C611</f>
        <v>Nossa Sr.a Aparecida - Padroeira do Brasil</v>
      </c>
      <c r="AA541" s="100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8">
        <f t="shared" si="202"/>
        <v>44692</v>
      </c>
      <c r="B542" s="15">
        <f t="shared" ca="1" si="211"/>
        <v>1259.8131410000001</v>
      </c>
      <c r="C542" s="14">
        <f t="shared" si="203"/>
        <v>1000</v>
      </c>
      <c r="D542" s="13">
        <f ca="1">IF(A542&lt;$B$1,VLOOKUP(A542,[1]DI!$A$4:$B$15000,2,FALSE),0)</f>
        <v>0.1265</v>
      </c>
      <c r="E542" s="14">
        <f t="shared" ca="1" si="212"/>
        <v>1.0004727899999999</v>
      </c>
      <c r="F542" s="14">
        <f ca="1">(TRUNC(PRODUCT($E$12:$E541),16))</f>
        <v>1.08397548827901</v>
      </c>
      <c r="G542" s="14">
        <f t="shared" si="213"/>
        <v>1</v>
      </c>
      <c r="H542" s="14">
        <f t="shared" ca="1" si="214"/>
        <v>1.08397549</v>
      </c>
      <c r="I542" s="13">
        <f t="shared" si="204"/>
        <v>0.11</v>
      </c>
      <c r="J542" s="29">
        <f t="shared" si="205"/>
        <v>44162</v>
      </c>
      <c r="K542" s="2">
        <f t="shared" si="206"/>
        <v>363</v>
      </c>
      <c r="L542" s="17">
        <f t="shared" si="207"/>
        <v>363</v>
      </c>
      <c r="M542" s="12">
        <f t="shared" si="198"/>
        <v>1.162215523</v>
      </c>
      <c r="N542" s="12">
        <f t="shared" ca="1" si="199"/>
        <v>1.259813141</v>
      </c>
      <c r="O542" s="17">
        <f t="shared" si="208"/>
        <v>0</v>
      </c>
      <c r="P542" s="14">
        <f t="shared" ca="1" si="196"/>
        <v>259.81314099999997</v>
      </c>
      <c r="Q542" s="14">
        <f t="shared" si="197"/>
        <v>0</v>
      </c>
      <c r="R542" s="14">
        <f t="shared" si="215"/>
        <v>0</v>
      </c>
      <c r="S542" s="20">
        <f t="shared" si="200"/>
        <v>0</v>
      </c>
      <c r="T542" s="14">
        <f t="shared" si="201"/>
        <v>0</v>
      </c>
      <c r="U542" s="4" t="str">
        <f t="shared" si="209"/>
        <v>J=</v>
      </c>
      <c r="V542" s="29">
        <f t="shared" si="210"/>
        <v>45345</v>
      </c>
      <c r="W542" s="3"/>
      <c r="X542" s="3"/>
      <c r="Y542" s="109">
        <f>[2]Plan1!$A612</f>
        <v>54729</v>
      </c>
      <c r="Z542" s="109" t="str">
        <f>[2]Plan1!$C612</f>
        <v>Finados</v>
      </c>
      <c r="AA542" s="100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8">
        <f t="shared" si="202"/>
        <v>44693</v>
      </c>
      <c r="B543" s="15">
        <f t="shared" ca="1" si="211"/>
        <v>1260.9308430000001</v>
      </c>
      <c r="C543" s="14">
        <f t="shared" si="203"/>
        <v>1000</v>
      </c>
      <c r="D543" s="13">
        <f ca="1">IF(A543&lt;$B$1,VLOOKUP(A543,[1]DI!$A$4:$B$15000,2,FALSE),0)</f>
        <v>0.1265</v>
      </c>
      <c r="E543" s="14">
        <f t="shared" ca="1" si="212"/>
        <v>1.0004727899999999</v>
      </c>
      <c r="F543" s="14">
        <f ca="1">(TRUNC(PRODUCT($E$12:$E542),16))</f>
        <v>1.08448798105011</v>
      </c>
      <c r="G543" s="14">
        <f t="shared" si="213"/>
        <v>1</v>
      </c>
      <c r="H543" s="14">
        <f t="shared" ca="1" si="214"/>
        <v>1.08448798</v>
      </c>
      <c r="I543" s="13">
        <f t="shared" si="204"/>
        <v>0.11</v>
      </c>
      <c r="J543" s="29">
        <f t="shared" si="205"/>
        <v>44162</v>
      </c>
      <c r="K543" s="2">
        <f t="shared" si="206"/>
        <v>364</v>
      </c>
      <c r="L543" s="17">
        <f t="shared" si="207"/>
        <v>364</v>
      </c>
      <c r="M543" s="12">
        <f t="shared" si="198"/>
        <v>1.1626969279999999</v>
      </c>
      <c r="N543" s="12">
        <f t="shared" ca="1" si="199"/>
        <v>1.2609308429999999</v>
      </c>
      <c r="O543" s="17">
        <f t="shared" si="208"/>
        <v>0</v>
      </c>
      <c r="P543" s="14">
        <f t="shared" ca="1" si="196"/>
        <v>260.93084299999998</v>
      </c>
      <c r="Q543" s="14">
        <f t="shared" si="197"/>
        <v>0</v>
      </c>
      <c r="R543" s="14">
        <f t="shared" si="215"/>
        <v>0</v>
      </c>
      <c r="S543" s="20">
        <f t="shared" si="200"/>
        <v>0</v>
      </c>
      <c r="T543" s="14">
        <f t="shared" si="201"/>
        <v>0</v>
      </c>
      <c r="U543" s="4" t="str">
        <f t="shared" si="209"/>
        <v>J=</v>
      </c>
      <c r="V543" s="29">
        <f t="shared" si="210"/>
        <v>45345</v>
      </c>
      <c r="W543" s="3"/>
      <c r="X543" s="3"/>
      <c r="Y543" s="109">
        <f>[2]Plan1!$A613</f>
        <v>54742</v>
      </c>
      <c r="Z543" s="109" t="str">
        <f>[2]Plan1!$C613</f>
        <v>Proclamação da República</v>
      </c>
      <c r="AA543" s="100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8">
        <f t="shared" si="202"/>
        <v>44694</v>
      </c>
      <c r="B544" s="15">
        <f t="shared" ca="1" si="211"/>
        <v>1262.0495450000001</v>
      </c>
      <c r="C544" s="14">
        <f t="shared" si="203"/>
        <v>1000</v>
      </c>
      <c r="D544" s="13">
        <f ca="1">IF(A544&lt;$B$1,VLOOKUP(A544,[1]DI!$A$4:$B$15000,2,FALSE),0)</f>
        <v>0.1265</v>
      </c>
      <c r="E544" s="14">
        <f t="shared" ca="1" si="212"/>
        <v>1.0004727899999999</v>
      </c>
      <c r="F544" s="14">
        <f ca="1">(TRUNC(PRODUCT($E$12:$E543),16))</f>
        <v>1.08500071612267</v>
      </c>
      <c r="G544" s="14">
        <f t="shared" si="213"/>
        <v>1</v>
      </c>
      <c r="H544" s="14">
        <f t="shared" ca="1" si="214"/>
        <v>1.08500072</v>
      </c>
      <c r="I544" s="13">
        <f t="shared" si="204"/>
        <v>0.11</v>
      </c>
      <c r="J544" s="29">
        <f t="shared" si="205"/>
        <v>44162</v>
      </c>
      <c r="K544" s="2">
        <f t="shared" si="206"/>
        <v>365</v>
      </c>
      <c r="L544" s="17">
        <f t="shared" si="207"/>
        <v>365</v>
      </c>
      <c r="M544" s="12">
        <f t="shared" si="198"/>
        <v>1.1631785320000001</v>
      </c>
      <c r="N544" s="12">
        <f t="shared" ca="1" si="199"/>
        <v>1.262049545</v>
      </c>
      <c r="O544" s="17">
        <f t="shared" si="208"/>
        <v>0</v>
      </c>
      <c r="P544" s="14">
        <f t="shared" ca="1" si="196"/>
        <v>262.04954500000002</v>
      </c>
      <c r="Q544" s="14">
        <f t="shared" si="197"/>
        <v>0</v>
      </c>
      <c r="R544" s="14">
        <f t="shared" si="215"/>
        <v>0</v>
      </c>
      <c r="S544" s="20">
        <f t="shared" si="200"/>
        <v>0</v>
      </c>
      <c r="T544" s="14">
        <f t="shared" si="201"/>
        <v>0</v>
      </c>
      <c r="U544" s="4" t="str">
        <f t="shared" si="209"/>
        <v>J=</v>
      </c>
      <c r="V544" s="29">
        <f t="shared" si="210"/>
        <v>45345</v>
      </c>
      <c r="W544" s="3"/>
      <c r="X544" s="3"/>
      <c r="Y544" s="109">
        <f>[2]Plan1!$A614</f>
        <v>54747</v>
      </c>
      <c r="Z544" s="109" t="str">
        <f>[2]Plan1!$C614</f>
        <v>Dia Nacional de Zumbi e da Consciência Negra</v>
      </c>
      <c r="AA544" s="100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8">
        <f t="shared" si="202"/>
        <v>44695</v>
      </c>
      <c r="B545" s="15">
        <f t="shared" ca="1" si="211"/>
        <v>1263.169224</v>
      </c>
      <c r="C545" s="14">
        <f t="shared" si="203"/>
        <v>1000</v>
      </c>
      <c r="D545" s="13">
        <f ca="1">IF(A545&lt;$B$1,VLOOKUP(A545,[1]DI!$A$4:$B$15000,2,FALSE),0)</f>
        <v>0</v>
      </c>
      <c r="E545" s="14">
        <f t="shared" ca="1" si="212"/>
        <v>1</v>
      </c>
      <c r="F545" s="14">
        <f ca="1">(TRUNC(PRODUCT($E$12:$E544),16))</f>
        <v>1.0855136936112499</v>
      </c>
      <c r="G545" s="14">
        <f t="shared" si="213"/>
        <v>1</v>
      </c>
      <c r="H545" s="14">
        <f t="shared" ca="1" si="214"/>
        <v>1.08551369</v>
      </c>
      <c r="I545" s="13">
        <f t="shared" si="204"/>
        <v>0.11</v>
      </c>
      <c r="J545" s="29">
        <f t="shared" si="205"/>
        <v>44162</v>
      </c>
      <c r="K545" s="2">
        <f t="shared" si="206"/>
        <v>365</v>
      </c>
      <c r="L545" s="17">
        <f t="shared" si="207"/>
        <v>366</v>
      </c>
      <c r="M545" s="12">
        <f t="shared" si="198"/>
        <v>1.1636603350000001</v>
      </c>
      <c r="N545" s="12">
        <f t="shared" ca="1" si="199"/>
        <v>1.2631692240000001</v>
      </c>
      <c r="O545" s="17">
        <f t="shared" si="208"/>
        <v>0</v>
      </c>
      <c r="P545" s="14">
        <f t="shared" ca="1" si="196"/>
        <v>263.16922399999999</v>
      </c>
      <c r="Q545" s="14">
        <f t="shared" si="197"/>
        <v>0</v>
      </c>
      <c r="R545" s="14">
        <f t="shared" si="215"/>
        <v>0</v>
      </c>
      <c r="S545" s="20">
        <f t="shared" si="200"/>
        <v>0</v>
      </c>
      <c r="T545" s="14">
        <f t="shared" si="201"/>
        <v>0</v>
      </c>
      <c r="U545" s="4" t="str">
        <f t="shared" si="209"/>
        <v>J=</v>
      </c>
      <c r="V545" s="29">
        <f t="shared" si="210"/>
        <v>45345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8">
        <f t="shared" si="202"/>
        <v>44696</v>
      </c>
      <c r="B546" s="15">
        <f t="shared" ca="1" si="211"/>
        <v>1263.169224</v>
      </c>
      <c r="C546" s="14">
        <f t="shared" si="203"/>
        <v>1000</v>
      </c>
      <c r="D546" s="13">
        <f ca="1">IF(A546&lt;$B$1,VLOOKUP(A546,[1]DI!$A$4:$B$15000,2,FALSE),0)</f>
        <v>0</v>
      </c>
      <c r="E546" s="14">
        <f t="shared" ca="1" si="212"/>
        <v>1</v>
      </c>
      <c r="F546" s="14">
        <f ca="1">(TRUNC(PRODUCT($E$12:$E545),16))</f>
        <v>1.0855136936112499</v>
      </c>
      <c r="G546" s="14">
        <f t="shared" si="213"/>
        <v>1</v>
      </c>
      <c r="H546" s="14">
        <f t="shared" ca="1" si="214"/>
        <v>1.08551369</v>
      </c>
      <c r="I546" s="13">
        <f t="shared" si="204"/>
        <v>0.11</v>
      </c>
      <c r="J546" s="29">
        <f t="shared" si="205"/>
        <v>44162</v>
      </c>
      <c r="K546" s="2">
        <f t="shared" si="206"/>
        <v>365</v>
      </c>
      <c r="L546" s="17">
        <f t="shared" si="207"/>
        <v>366</v>
      </c>
      <c r="M546" s="12">
        <f t="shared" si="198"/>
        <v>1.1636603350000001</v>
      </c>
      <c r="N546" s="12">
        <f t="shared" ca="1" si="199"/>
        <v>1.2631692240000001</v>
      </c>
      <c r="O546" s="17">
        <f t="shared" si="208"/>
        <v>0</v>
      </c>
      <c r="P546" s="14">
        <f t="shared" ca="1" si="196"/>
        <v>263.16922399999999</v>
      </c>
      <c r="Q546" s="14">
        <f t="shared" si="197"/>
        <v>0</v>
      </c>
      <c r="R546" s="14">
        <f t="shared" si="215"/>
        <v>0</v>
      </c>
      <c r="S546" s="20">
        <f t="shared" si="200"/>
        <v>0</v>
      </c>
      <c r="T546" s="14">
        <f t="shared" si="201"/>
        <v>0</v>
      </c>
      <c r="U546" s="4" t="str">
        <f t="shared" si="209"/>
        <v>J=</v>
      </c>
      <c r="V546" s="29">
        <f t="shared" si="210"/>
        <v>45345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8">
        <f t="shared" si="202"/>
        <v>44697</v>
      </c>
      <c r="B547" s="15">
        <f t="shared" ca="1" si="211"/>
        <v>1263.169224</v>
      </c>
      <c r="C547" s="14">
        <f t="shared" si="203"/>
        <v>1000</v>
      </c>
      <c r="D547" s="13">
        <f ca="1">IF(A547&lt;$B$1,VLOOKUP(A547,[1]DI!$A$4:$B$15000,2,FALSE),0)</f>
        <v>0.1265</v>
      </c>
      <c r="E547" s="14">
        <f t="shared" ca="1" si="212"/>
        <v>1.0004727899999999</v>
      </c>
      <c r="F547" s="14">
        <f ca="1">(TRUNC(PRODUCT($E$12:$E546),16))</f>
        <v>1.0855136936112499</v>
      </c>
      <c r="G547" s="14">
        <f t="shared" si="213"/>
        <v>1</v>
      </c>
      <c r="H547" s="14">
        <f t="shared" ca="1" si="214"/>
        <v>1.08551369</v>
      </c>
      <c r="I547" s="13">
        <f t="shared" si="204"/>
        <v>0.11</v>
      </c>
      <c r="J547" s="29">
        <f t="shared" si="205"/>
        <v>44162</v>
      </c>
      <c r="K547" s="2">
        <f t="shared" si="206"/>
        <v>366</v>
      </c>
      <c r="L547" s="17">
        <f t="shared" si="207"/>
        <v>366</v>
      </c>
      <c r="M547" s="12">
        <f t="shared" si="198"/>
        <v>1.1636603350000001</v>
      </c>
      <c r="N547" s="12">
        <f t="shared" ca="1" si="199"/>
        <v>1.2631692240000001</v>
      </c>
      <c r="O547" s="17">
        <f t="shared" si="208"/>
        <v>0</v>
      </c>
      <c r="P547" s="14">
        <f t="shared" ca="1" si="196"/>
        <v>263.16922399999999</v>
      </c>
      <c r="Q547" s="14">
        <f t="shared" si="197"/>
        <v>0</v>
      </c>
      <c r="R547" s="14">
        <f t="shared" si="215"/>
        <v>0</v>
      </c>
      <c r="S547" s="20">
        <f t="shared" si="200"/>
        <v>0</v>
      </c>
      <c r="T547" s="14">
        <f t="shared" si="201"/>
        <v>0</v>
      </c>
      <c r="U547" s="4" t="str">
        <f t="shared" si="209"/>
        <v>J=</v>
      </c>
      <c r="V547" s="29">
        <f t="shared" si="210"/>
        <v>45345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8">
        <f t="shared" si="202"/>
        <v>44698</v>
      </c>
      <c r="B548" s="15">
        <f t="shared" ca="1" si="211"/>
        <v>1264.289906</v>
      </c>
      <c r="C548" s="14">
        <f t="shared" si="203"/>
        <v>1000</v>
      </c>
      <c r="D548" s="13">
        <f ca="1">IF(A548&lt;$B$1,VLOOKUP(A548,[1]DI!$A$4:$B$15000,2,FALSE),0)</f>
        <v>0.1265</v>
      </c>
      <c r="E548" s="14">
        <f t="shared" ca="1" si="212"/>
        <v>1.0004727899999999</v>
      </c>
      <c r="F548" s="14">
        <f ca="1">(TRUNC(PRODUCT($E$12:$E547),16))</f>
        <v>1.0860269136304499</v>
      </c>
      <c r="G548" s="14">
        <f t="shared" si="213"/>
        <v>1</v>
      </c>
      <c r="H548" s="14">
        <f t="shared" ca="1" si="214"/>
        <v>1.08602691</v>
      </c>
      <c r="I548" s="13">
        <f t="shared" si="204"/>
        <v>0.11</v>
      </c>
      <c r="J548" s="29">
        <f t="shared" si="205"/>
        <v>44162</v>
      </c>
      <c r="K548" s="2">
        <f t="shared" si="206"/>
        <v>367</v>
      </c>
      <c r="L548" s="17">
        <f t="shared" si="207"/>
        <v>367</v>
      </c>
      <c r="M548" s="12">
        <f t="shared" si="198"/>
        <v>1.164142338</v>
      </c>
      <c r="N548" s="12">
        <f t="shared" ca="1" si="199"/>
        <v>1.2642899059999999</v>
      </c>
      <c r="O548" s="17">
        <f t="shared" si="208"/>
        <v>0</v>
      </c>
      <c r="P548" s="14">
        <f t="shared" ca="1" si="196"/>
        <v>264.28990599999997</v>
      </c>
      <c r="Q548" s="14">
        <f t="shared" si="197"/>
        <v>0</v>
      </c>
      <c r="R548" s="14">
        <f t="shared" si="215"/>
        <v>0</v>
      </c>
      <c r="S548" s="20">
        <f t="shared" si="200"/>
        <v>0</v>
      </c>
      <c r="T548" s="14">
        <f t="shared" si="201"/>
        <v>0</v>
      </c>
      <c r="U548" s="4" t="str">
        <f t="shared" si="209"/>
        <v>J=</v>
      </c>
      <c r="V548" s="29">
        <f t="shared" si="210"/>
        <v>45345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8">
        <f t="shared" si="202"/>
        <v>44699</v>
      </c>
      <c r="B549" s="15">
        <f t="shared" ca="1" si="211"/>
        <v>1265.411591</v>
      </c>
      <c r="C549" s="14">
        <f t="shared" si="203"/>
        <v>1000</v>
      </c>
      <c r="D549" s="13">
        <f ca="1">IF(A549&lt;$B$1,VLOOKUP(A549,[1]DI!$A$4:$B$15000,2,FALSE),0)</f>
        <v>0.1265</v>
      </c>
      <c r="E549" s="14">
        <f t="shared" ca="1" si="212"/>
        <v>1.0004727899999999</v>
      </c>
      <c r="F549" s="14">
        <f ca="1">(TRUNC(PRODUCT($E$12:$E548),16))</f>
        <v>1.0865403762949399</v>
      </c>
      <c r="G549" s="14">
        <f t="shared" si="213"/>
        <v>1</v>
      </c>
      <c r="H549" s="14">
        <f t="shared" ca="1" si="214"/>
        <v>1.08654038</v>
      </c>
      <c r="I549" s="13">
        <f t="shared" si="204"/>
        <v>0.11</v>
      </c>
      <c r="J549" s="29">
        <f t="shared" si="205"/>
        <v>44162</v>
      </c>
      <c r="K549" s="2">
        <f t="shared" si="206"/>
        <v>368</v>
      </c>
      <c r="L549" s="17">
        <f t="shared" si="207"/>
        <v>368</v>
      </c>
      <c r="M549" s="12">
        <f t="shared" si="198"/>
        <v>1.164624541</v>
      </c>
      <c r="N549" s="12">
        <f t="shared" ca="1" si="199"/>
        <v>1.2654115909999999</v>
      </c>
      <c r="O549" s="17">
        <f t="shared" si="208"/>
        <v>0</v>
      </c>
      <c r="P549" s="14">
        <f t="shared" ca="1" si="196"/>
        <v>265.41159099999999</v>
      </c>
      <c r="Q549" s="14">
        <f t="shared" si="197"/>
        <v>0</v>
      </c>
      <c r="R549" s="14">
        <f t="shared" si="215"/>
        <v>0</v>
      </c>
      <c r="S549" s="20">
        <f t="shared" si="200"/>
        <v>0</v>
      </c>
      <c r="T549" s="14">
        <f t="shared" si="201"/>
        <v>0</v>
      </c>
      <c r="U549" s="4" t="str">
        <f t="shared" si="209"/>
        <v>J=</v>
      </c>
      <c r="V549" s="29">
        <f t="shared" si="210"/>
        <v>45345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8">
        <f t="shared" si="202"/>
        <v>44700</v>
      </c>
      <c r="B550" s="15">
        <f t="shared" ca="1" si="211"/>
        <v>1266.5342559999999</v>
      </c>
      <c r="C550" s="14">
        <f t="shared" si="203"/>
        <v>1000</v>
      </c>
      <c r="D550" s="13">
        <f ca="1">IF(A550&lt;$B$1,VLOOKUP(A550,[1]DI!$A$4:$B$15000,2,FALSE),0)</f>
        <v>0.1265</v>
      </c>
      <c r="E550" s="14">
        <f t="shared" ca="1" si="212"/>
        <v>1.0004727899999999</v>
      </c>
      <c r="F550" s="14">
        <f ca="1">(TRUNC(PRODUCT($E$12:$E549),16))</f>
        <v>1.0870540817194501</v>
      </c>
      <c r="G550" s="14">
        <f t="shared" si="213"/>
        <v>1</v>
      </c>
      <c r="H550" s="14">
        <f t="shared" ca="1" si="214"/>
        <v>1.0870540799999999</v>
      </c>
      <c r="I550" s="13">
        <f t="shared" si="204"/>
        <v>0.11</v>
      </c>
      <c r="J550" s="29">
        <f t="shared" si="205"/>
        <v>44162</v>
      </c>
      <c r="K550" s="2">
        <f t="shared" si="206"/>
        <v>369</v>
      </c>
      <c r="L550" s="17">
        <f t="shared" si="207"/>
        <v>369</v>
      </c>
      <c r="M550" s="12">
        <f t="shared" si="198"/>
        <v>1.1651069430000001</v>
      </c>
      <c r="N550" s="12">
        <f t="shared" ca="1" si="199"/>
        <v>1.2665342559999999</v>
      </c>
      <c r="O550" s="17">
        <f t="shared" si="208"/>
        <v>0</v>
      </c>
      <c r="P550" s="14">
        <f t="shared" ca="1" si="196"/>
        <v>266.53425600000003</v>
      </c>
      <c r="Q550" s="14">
        <f t="shared" si="197"/>
        <v>0</v>
      </c>
      <c r="R550" s="14">
        <f t="shared" si="215"/>
        <v>0</v>
      </c>
      <c r="S550" s="20">
        <f t="shared" si="200"/>
        <v>0</v>
      </c>
      <c r="T550" s="14">
        <f t="shared" si="201"/>
        <v>0</v>
      </c>
      <c r="U550" s="4" t="str">
        <f t="shared" si="209"/>
        <v>J=</v>
      </c>
      <c r="V550" s="29">
        <f t="shared" si="210"/>
        <v>45345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8">
        <f t="shared" si="202"/>
        <v>44701</v>
      </c>
      <c r="B551" s="15">
        <f t="shared" ca="1" si="211"/>
        <v>1267.657925</v>
      </c>
      <c r="C551" s="14">
        <f t="shared" si="203"/>
        <v>1000</v>
      </c>
      <c r="D551" s="13">
        <f ca="1">IF(A551&lt;$B$1,VLOOKUP(A551,[1]DI!$A$4:$B$15000,2,FALSE),0)</f>
        <v>0.1265</v>
      </c>
      <c r="E551" s="14">
        <f t="shared" ca="1" si="212"/>
        <v>1.0004727899999999</v>
      </c>
      <c r="F551" s="14">
        <f ca="1">(TRUNC(PRODUCT($E$12:$E550),16))</f>
        <v>1.08756803001875</v>
      </c>
      <c r="G551" s="14">
        <f t="shared" si="213"/>
        <v>1</v>
      </c>
      <c r="H551" s="14">
        <f t="shared" ca="1" si="214"/>
        <v>1.0875680299999999</v>
      </c>
      <c r="I551" s="13">
        <f t="shared" si="204"/>
        <v>0.11</v>
      </c>
      <c r="J551" s="29">
        <f t="shared" si="205"/>
        <v>44162</v>
      </c>
      <c r="K551" s="2">
        <f t="shared" si="206"/>
        <v>370</v>
      </c>
      <c r="L551" s="17">
        <f t="shared" si="207"/>
        <v>370</v>
      </c>
      <c r="M551" s="12">
        <f t="shared" si="198"/>
        <v>1.165589545</v>
      </c>
      <c r="N551" s="12">
        <f t="shared" ca="1" si="199"/>
        <v>1.267657925</v>
      </c>
      <c r="O551" s="17">
        <f t="shared" si="208"/>
        <v>0</v>
      </c>
      <c r="P551" s="14">
        <f t="shared" ca="1" si="196"/>
        <v>267.65792499999998</v>
      </c>
      <c r="Q551" s="14">
        <f t="shared" si="197"/>
        <v>0</v>
      </c>
      <c r="R551" s="14">
        <f t="shared" si="215"/>
        <v>0</v>
      </c>
      <c r="S551" s="20">
        <f t="shared" si="200"/>
        <v>0</v>
      </c>
      <c r="T551" s="14">
        <f t="shared" si="201"/>
        <v>0</v>
      </c>
      <c r="U551" s="4" t="str">
        <f t="shared" si="209"/>
        <v>J=</v>
      </c>
      <c r="V551" s="29">
        <f t="shared" si="210"/>
        <v>45345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8">
        <f t="shared" si="202"/>
        <v>44702</v>
      </c>
      <c r="B552" s="15">
        <f t="shared" ca="1" si="211"/>
        <v>1268.7825889999999</v>
      </c>
      <c r="C552" s="14">
        <f t="shared" si="203"/>
        <v>1000</v>
      </c>
      <c r="D552" s="13">
        <f ca="1">IF(A552&lt;$B$1,VLOOKUP(A552,[1]DI!$A$4:$B$15000,2,FALSE),0)</f>
        <v>0</v>
      </c>
      <c r="E552" s="14">
        <f t="shared" ca="1" si="212"/>
        <v>1</v>
      </c>
      <c r="F552" s="14">
        <f ca="1">(TRUNC(PRODUCT($E$12:$E551),16))</f>
        <v>1.08808222130766</v>
      </c>
      <c r="G552" s="14">
        <f t="shared" si="213"/>
        <v>1</v>
      </c>
      <c r="H552" s="14">
        <f t="shared" ca="1" si="214"/>
        <v>1.08808222</v>
      </c>
      <c r="I552" s="13">
        <f t="shared" si="204"/>
        <v>0.11</v>
      </c>
      <c r="J552" s="29">
        <f t="shared" si="205"/>
        <v>44162</v>
      </c>
      <c r="K552" s="2">
        <f t="shared" si="206"/>
        <v>370</v>
      </c>
      <c r="L552" s="17">
        <f t="shared" si="207"/>
        <v>371</v>
      </c>
      <c r="M552" s="12">
        <f t="shared" si="198"/>
        <v>1.1660723479999999</v>
      </c>
      <c r="N552" s="12">
        <f t="shared" ca="1" si="199"/>
        <v>1.268782589</v>
      </c>
      <c r="O552" s="17">
        <f t="shared" si="208"/>
        <v>0</v>
      </c>
      <c r="P552" s="14">
        <f t="shared" ca="1" si="196"/>
        <v>268.78258899999997</v>
      </c>
      <c r="Q552" s="14">
        <f t="shared" si="197"/>
        <v>0</v>
      </c>
      <c r="R552" s="14">
        <f t="shared" si="215"/>
        <v>0</v>
      </c>
      <c r="S552" s="20">
        <f t="shared" si="200"/>
        <v>0</v>
      </c>
      <c r="T552" s="14">
        <f t="shared" si="201"/>
        <v>0</v>
      </c>
      <c r="U552" s="4" t="str">
        <f t="shared" si="209"/>
        <v>J=</v>
      </c>
      <c r="V552" s="29">
        <f t="shared" si="210"/>
        <v>45345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8">
        <f t="shared" si="202"/>
        <v>44703</v>
      </c>
      <c r="B553" s="15">
        <f t="shared" ca="1" si="211"/>
        <v>1268.7825889999999</v>
      </c>
      <c r="C553" s="14">
        <f t="shared" si="203"/>
        <v>1000</v>
      </c>
      <c r="D553" s="13">
        <f ca="1">IF(A553&lt;$B$1,VLOOKUP(A553,[1]DI!$A$4:$B$15000,2,FALSE),0)</f>
        <v>0</v>
      </c>
      <c r="E553" s="14">
        <f t="shared" ca="1" si="212"/>
        <v>1</v>
      </c>
      <c r="F553" s="14">
        <f ca="1">(TRUNC(PRODUCT($E$12:$E552),16))</f>
        <v>1.08808222130766</v>
      </c>
      <c r="G553" s="14">
        <f t="shared" si="213"/>
        <v>1</v>
      </c>
      <c r="H553" s="14">
        <f t="shared" ca="1" si="214"/>
        <v>1.08808222</v>
      </c>
      <c r="I553" s="13">
        <f t="shared" si="204"/>
        <v>0.11</v>
      </c>
      <c r="J553" s="29">
        <f t="shared" si="205"/>
        <v>44162</v>
      </c>
      <c r="K553" s="2">
        <f t="shared" si="206"/>
        <v>370</v>
      </c>
      <c r="L553" s="17">
        <f t="shared" si="207"/>
        <v>371</v>
      </c>
      <c r="M553" s="12">
        <f t="shared" si="198"/>
        <v>1.1660723479999999</v>
      </c>
      <c r="N553" s="12">
        <f t="shared" ca="1" si="199"/>
        <v>1.268782589</v>
      </c>
      <c r="O553" s="17">
        <f t="shared" si="208"/>
        <v>0</v>
      </c>
      <c r="P553" s="14">
        <f t="shared" ca="1" si="196"/>
        <v>268.78258899999997</v>
      </c>
      <c r="Q553" s="14">
        <f t="shared" si="197"/>
        <v>0</v>
      </c>
      <c r="R553" s="14">
        <f t="shared" si="215"/>
        <v>0</v>
      </c>
      <c r="S553" s="20">
        <f t="shared" si="200"/>
        <v>0</v>
      </c>
      <c r="T553" s="14">
        <f t="shared" si="201"/>
        <v>0</v>
      </c>
      <c r="U553" s="4" t="str">
        <f t="shared" si="209"/>
        <v>J=</v>
      </c>
      <c r="V553" s="29">
        <f t="shared" si="210"/>
        <v>45345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8">
        <f t="shared" si="202"/>
        <v>44704</v>
      </c>
      <c r="B554" s="15">
        <f t="shared" ca="1" si="211"/>
        <v>1268.7825889999999</v>
      </c>
      <c r="C554" s="14">
        <f t="shared" si="203"/>
        <v>1000</v>
      </c>
      <c r="D554" s="13">
        <f ca="1">IF(A554&lt;$B$1,VLOOKUP(A554,[1]DI!$A$4:$B$15000,2,FALSE),0)</f>
        <v>0.1265</v>
      </c>
      <c r="E554" s="14">
        <f t="shared" ca="1" si="212"/>
        <v>1.0004727899999999</v>
      </c>
      <c r="F554" s="14">
        <f ca="1">(TRUNC(PRODUCT($E$12:$E553),16))</f>
        <v>1.08808222130766</v>
      </c>
      <c r="G554" s="14">
        <f t="shared" si="213"/>
        <v>1</v>
      </c>
      <c r="H554" s="14">
        <f t="shared" ca="1" si="214"/>
        <v>1.08808222</v>
      </c>
      <c r="I554" s="13">
        <f t="shared" si="204"/>
        <v>0.11</v>
      </c>
      <c r="J554" s="29">
        <f t="shared" si="205"/>
        <v>44162</v>
      </c>
      <c r="K554" s="2">
        <f t="shared" si="206"/>
        <v>371</v>
      </c>
      <c r="L554" s="17">
        <f t="shared" si="207"/>
        <v>371</v>
      </c>
      <c r="M554" s="12">
        <f t="shared" si="198"/>
        <v>1.1660723479999999</v>
      </c>
      <c r="N554" s="12">
        <f t="shared" ca="1" si="199"/>
        <v>1.268782589</v>
      </c>
      <c r="O554" s="17">
        <f t="shared" si="208"/>
        <v>0</v>
      </c>
      <c r="P554" s="14">
        <f t="shared" ca="1" si="196"/>
        <v>268.78258899999997</v>
      </c>
      <c r="Q554" s="14">
        <f t="shared" si="197"/>
        <v>0</v>
      </c>
      <c r="R554" s="14">
        <f t="shared" si="215"/>
        <v>0</v>
      </c>
      <c r="S554" s="20">
        <f t="shared" si="200"/>
        <v>0</v>
      </c>
      <c r="T554" s="14">
        <f t="shared" si="201"/>
        <v>0</v>
      </c>
      <c r="U554" s="4" t="str">
        <f t="shared" si="209"/>
        <v>J=</v>
      </c>
      <c r="V554" s="29">
        <f t="shared" si="210"/>
        <v>45345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8">
        <f t="shared" si="202"/>
        <v>44705</v>
      </c>
      <c r="B555" s="15">
        <f t="shared" ca="1" si="211"/>
        <v>1269.9082579999999</v>
      </c>
      <c r="C555" s="14">
        <f t="shared" si="203"/>
        <v>1000</v>
      </c>
      <c r="D555" s="13">
        <f ca="1">IF(A555&lt;$B$1,VLOOKUP(A555,[1]DI!$A$4:$B$15000,2,FALSE),0)</f>
        <v>0.1265</v>
      </c>
      <c r="E555" s="14">
        <f t="shared" ca="1" si="212"/>
        <v>1.0004727899999999</v>
      </c>
      <c r="F555" s="14">
        <f ca="1">(TRUNC(PRODUCT($E$12:$E554),16))</f>
        <v>1.08859665570107</v>
      </c>
      <c r="G555" s="14">
        <f t="shared" si="213"/>
        <v>1</v>
      </c>
      <c r="H555" s="14">
        <f t="shared" ca="1" si="214"/>
        <v>1.0885966600000001</v>
      </c>
      <c r="I555" s="13">
        <f t="shared" si="204"/>
        <v>0.11</v>
      </c>
      <c r="J555" s="29">
        <f t="shared" si="205"/>
        <v>44162</v>
      </c>
      <c r="K555" s="2">
        <f t="shared" si="206"/>
        <v>372</v>
      </c>
      <c r="L555" s="17">
        <f t="shared" si="207"/>
        <v>372</v>
      </c>
      <c r="M555" s="12">
        <f t="shared" si="198"/>
        <v>1.1665553500000001</v>
      </c>
      <c r="N555" s="12">
        <f t="shared" ca="1" si="199"/>
        <v>1.2699082580000001</v>
      </c>
      <c r="O555" s="17">
        <f t="shared" si="208"/>
        <v>0</v>
      </c>
      <c r="P555" s="14">
        <f t="shared" ca="1" si="196"/>
        <v>269.90825799999999</v>
      </c>
      <c r="Q555" s="14">
        <f t="shared" si="197"/>
        <v>0</v>
      </c>
      <c r="R555" s="14">
        <f t="shared" si="215"/>
        <v>0</v>
      </c>
      <c r="S555" s="20">
        <f t="shared" si="200"/>
        <v>0</v>
      </c>
      <c r="T555" s="14">
        <f t="shared" si="201"/>
        <v>0</v>
      </c>
      <c r="U555" s="4" t="str">
        <f t="shared" si="209"/>
        <v>J=</v>
      </c>
      <c r="V555" s="29">
        <f t="shared" si="210"/>
        <v>45345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8">
        <f t="shared" si="202"/>
        <v>44706</v>
      </c>
      <c r="B556" s="15">
        <f t="shared" ca="1" si="211"/>
        <v>1271.0349100000001</v>
      </c>
      <c r="C556" s="14">
        <f t="shared" si="203"/>
        <v>1000</v>
      </c>
      <c r="D556" s="13">
        <f ca="1">IF(A556&lt;$B$1,VLOOKUP(A556,[1]DI!$A$4:$B$15000,2,FALSE),0)</f>
        <v>0.1265</v>
      </c>
      <c r="E556" s="14">
        <f t="shared" ca="1" si="212"/>
        <v>1.0004727899999999</v>
      </c>
      <c r="F556" s="14">
        <f ca="1">(TRUNC(PRODUCT($E$12:$E555),16))</f>
        <v>1.08911133331392</v>
      </c>
      <c r="G556" s="14">
        <f t="shared" si="213"/>
        <v>1</v>
      </c>
      <c r="H556" s="14">
        <f t="shared" ca="1" si="214"/>
        <v>1.0891113299999999</v>
      </c>
      <c r="I556" s="13">
        <f t="shared" si="204"/>
        <v>0.11</v>
      </c>
      <c r="J556" s="29">
        <f t="shared" si="205"/>
        <v>44162</v>
      </c>
      <c r="K556" s="2">
        <f t="shared" si="206"/>
        <v>373</v>
      </c>
      <c r="L556" s="17">
        <f t="shared" si="207"/>
        <v>373</v>
      </c>
      <c r="M556" s="12">
        <f t="shared" si="198"/>
        <v>1.167038552</v>
      </c>
      <c r="N556" s="12">
        <f t="shared" ca="1" si="199"/>
        <v>1.27103491</v>
      </c>
      <c r="O556" s="17">
        <f t="shared" si="208"/>
        <v>0</v>
      </c>
      <c r="P556" s="14">
        <f t="shared" ca="1" si="196"/>
        <v>271.03491000000002</v>
      </c>
      <c r="Q556" s="14">
        <f t="shared" si="197"/>
        <v>0</v>
      </c>
      <c r="R556" s="14">
        <f t="shared" si="215"/>
        <v>0</v>
      </c>
      <c r="S556" s="20">
        <f t="shared" si="200"/>
        <v>0</v>
      </c>
      <c r="T556" s="14">
        <f t="shared" si="201"/>
        <v>0</v>
      </c>
      <c r="U556" s="4" t="str">
        <f t="shared" si="209"/>
        <v>J=</v>
      </c>
      <c r="V556" s="29">
        <f t="shared" si="210"/>
        <v>45345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8">
        <f t="shared" si="202"/>
        <v>44707</v>
      </c>
      <c r="B557" s="15">
        <f t="shared" ca="1" si="211"/>
        <v>1272.1625690000001</v>
      </c>
      <c r="C557" s="14">
        <f t="shared" si="203"/>
        <v>1000</v>
      </c>
      <c r="D557" s="13">
        <f ca="1">IF(A557&lt;$B$1,VLOOKUP(A557,[1]DI!$A$4:$B$15000,2,FALSE),0)</f>
        <v>0.1265</v>
      </c>
      <c r="E557" s="14">
        <f t="shared" ca="1" si="212"/>
        <v>1.0004727899999999</v>
      </c>
      <c r="F557" s="14">
        <f ca="1">(TRUNC(PRODUCT($E$12:$E556),16))</f>
        <v>1.0896262542612001</v>
      </c>
      <c r="G557" s="14">
        <f t="shared" si="213"/>
        <v>1</v>
      </c>
      <c r="H557" s="14">
        <f t="shared" ca="1" si="214"/>
        <v>1.08962625</v>
      </c>
      <c r="I557" s="13">
        <f t="shared" si="204"/>
        <v>0.11</v>
      </c>
      <c r="J557" s="29">
        <f t="shared" si="205"/>
        <v>44162</v>
      </c>
      <c r="K557" s="2">
        <f t="shared" si="206"/>
        <v>374</v>
      </c>
      <c r="L557" s="17">
        <f t="shared" si="207"/>
        <v>374</v>
      </c>
      <c r="M557" s="12">
        <f t="shared" si="198"/>
        <v>1.1675219539999999</v>
      </c>
      <c r="N557" s="12">
        <f t="shared" ca="1" si="199"/>
        <v>1.272162569</v>
      </c>
      <c r="O557" s="17">
        <f t="shared" si="208"/>
        <v>0</v>
      </c>
      <c r="P557" s="14">
        <f t="shared" ca="1" si="196"/>
        <v>272.16256900000002</v>
      </c>
      <c r="Q557" s="14">
        <f t="shared" si="197"/>
        <v>0</v>
      </c>
      <c r="R557" s="14">
        <f t="shared" si="215"/>
        <v>0</v>
      </c>
      <c r="S557" s="20">
        <f t="shared" si="200"/>
        <v>0</v>
      </c>
      <c r="T557" s="14">
        <f t="shared" si="201"/>
        <v>0</v>
      </c>
      <c r="U557" s="4" t="str">
        <f t="shared" si="209"/>
        <v>J=</v>
      </c>
      <c r="V557" s="29">
        <f t="shared" si="210"/>
        <v>45345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8">
        <f t="shared" si="202"/>
        <v>44708</v>
      </c>
      <c r="B558" s="15">
        <f t="shared" ca="1" si="211"/>
        <v>1273.291236</v>
      </c>
      <c r="C558" s="14">
        <f t="shared" si="203"/>
        <v>1000</v>
      </c>
      <c r="D558" s="13">
        <f ca="1">IF(A558&lt;$B$1,VLOOKUP(A558,[1]DI!$A$4:$B$15000,2,FALSE),0)</f>
        <v>0.1265</v>
      </c>
      <c r="E558" s="14">
        <f t="shared" ca="1" si="212"/>
        <v>1.0004727899999999</v>
      </c>
      <c r="F558" s="14">
        <f ca="1">(TRUNC(PRODUCT($E$12:$E557),16))</f>
        <v>1.0901414186579499</v>
      </c>
      <c r="G558" s="14">
        <f t="shared" si="213"/>
        <v>1</v>
      </c>
      <c r="H558" s="14">
        <f t="shared" ca="1" si="214"/>
        <v>1.0901414199999999</v>
      </c>
      <c r="I558" s="13">
        <f t="shared" si="204"/>
        <v>0.11</v>
      </c>
      <c r="J558" s="29">
        <f t="shared" si="205"/>
        <v>44162</v>
      </c>
      <c r="K558" s="2">
        <f t="shared" si="206"/>
        <v>375</v>
      </c>
      <c r="L558" s="17">
        <f t="shared" si="207"/>
        <v>375</v>
      </c>
      <c r="M558" s="12">
        <f t="shared" si="198"/>
        <v>1.1680055570000001</v>
      </c>
      <c r="N558" s="12">
        <f t="shared" ca="1" si="199"/>
        <v>1.2732912359999999</v>
      </c>
      <c r="O558" s="17">
        <f t="shared" si="208"/>
        <v>0</v>
      </c>
      <c r="P558" s="14">
        <f t="shared" ca="1" si="196"/>
        <v>273.29123600000003</v>
      </c>
      <c r="Q558" s="14">
        <f t="shared" si="197"/>
        <v>0</v>
      </c>
      <c r="R558" s="14">
        <f t="shared" si="215"/>
        <v>0</v>
      </c>
      <c r="S558" s="20">
        <f t="shared" si="200"/>
        <v>0</v>
      </c>
      <c r="T558" s="14">
        <f t="shared" si="201"/>
        <v>0</v>
      </c>
      <c r="U558" s="4" t="str">
        <f t="shared" si="209"/>
        <v>J=</v>
      </c>
      <c r="V558" s="29">
        <f t="shared" si="210"/>
        <v>45345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8">
        <f t="shared" si="202"/>
        <v>44709</v>
      </c>
      <c r="B559" s="15">
        <f t="shared" ca="1" si="211"/>
        <v>1274.420901</v>
      </c>
      <c r="C559" s="14">
        <f t="shared" si="203"/>
        <v>1000</v>
      </c>
      <c r="D559" s="13">
        <f ca="1">IF(A559&lt;$B$1,VLOOKUP(A559,[1]DI!$A$4:$B$15000,2,FALSE),0)</f>
        <v>0</v>
      </c>
      <c r="E559" s="14">
        <f t="shared" ca="1" si="212"/>
        <v>1</v>
      </c>
      <c r="F559" s="14">
        <f ca="1">(TRUNC(PRODUCT($E$12:$E558),16))</f>
        <v>1.09065682661928</v>
      </c>
      <c r="G559" s="14">
        <f t="shared" si="213"/>
        <v>1</v>
      </c>
      <c r="H559" s="14">
        <f t="shared" ca="1" si="214"/>
        <v>1.0906568299999999</v>
      </c>
      <c r="I559" s="13">
        <f t="shared" si="204"/>
        <v>0.11</v>
      </c>
      <c r="J559" s="29">
        <f t="shared" si="205"/>
        <v>44162</v>
      </c>
      <c r="K559" s="2">
        <f t="shared" si="206"/>
        <v>375</v>
      </c>
      <c r="L559" s="17">
        <f t="shared" si="207"/>
        <v>376</v>
      </c>
      <c r="M559" s="12">
        <f t="shared" si="198"/>
        <v>1.1684893599999999</v>
      </c>
      <c r="N559" s="12">
        <f t="shared" ca="1" si="199"/>
        <v>1.2744209010000001</v>
      </c>
      <c r="O559" s="17">
        <f t="shared" si="208"/>
        <v>0</v>
      </c>
      <c r="P559" s="14">
        <f t="shared" ca="1" si="196"/>
        <v>274.42090100000001</v>
      </c>
      <c r="Q559" s="14">
        <f t="shared" si="197"/>
        <v>0</v>
      </c>
      <c r="R559" s="14">
        <f t="shared" si="215"/>
        <v>0</v>
      </c>
      <c r="S559" s="20">
        <f t="shared" si="200"/>
        <v>0</v>
      </c>
      <c r="T559" s="14">
        <f t="shared" si="201"/>
        <v>0</v>
      </c>
      <c r="U559" s="4" t="str">
        <f t="shared" si="209"/>
        <v>J=</v>
      </c>
      <c r="V559" s="29">
        <f t="shared" si="210"/>
        <v>45345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8">
        <f t="shared" si="202"/>
        <v>44710</v>
      </c>
      <c r="B560" s="15">
        <f t="shared" ca="1" si="211"/>
        <v>1274.420901</v>
      </c>
      <c r="C560" s="14">
        <f t="shared" si="203"/>
        <v>1000</v>
      </c>
      <c r="D560" s="13">
        <f ca="1">IF(A560&lt;$B$1,VLOOKUP(A560,[1]DI!$A$4:$B$15000,2,FALSE),0)</f>
        <v>0</v>
      </c>
      <c r="E560" s="14">
        <f t="shared" ca="1" si="212"/>
        <v>1</v>
      </c>
      <c r="F560" s="14">
        <f ca="1">(TRUNC(PRODUCT($E$12:$E559),16))</f>
        <v>1.09065682661928</v>
      </c>
      <c r="G560" s="14">
        <f t="shared" si="213"/>
        <v>1</v>
      </c>
      <c r="H560" s="14">
        <f t="shared" ca="1" si="214"/>
        <v>1.0906568299999999</v>
      </c>
      <c r="I560" s="13">
        <f t="shared" si="204"/>
        <v>0.11</v>
      </c>
      <c r="J560" s="29">
        <f t="shared" si="205"/>
        <v>44162</v>
      </c>
      <c r="K560" s="2">
        <f t="shared" si="206"/>
        <v>375</v>
      </c>
      <c r="L560" s="17">
        <f t="shared" si="207"/>
        <v>376</v>
      </c>
      <c r="M560" s="12">
        <f t="shared" si="198"/>
        <v>1.1684893599999999</v>
      </c>
      <c r="N560" s="12">
        <f t="shared" ca="1" si="199"/>
        <v>1.2744209010000001</v>
      </c>
      <c r="O560" s="17">
        <f t="shared" si="208"/>
        <v>0</v>
      </c>
      <c r="P560" s="14">
        <f t="shared" ca="1" si="196"/>
        <v>274.42090100000001</v>
      </c>
      <c r="Q560" s="14">
        <f t="shared" si="197"/>
        <v>0</v>
      </c>
      <c r="R560" s="14">
        <f t="shared" si="215"/>
        <v>0</v>
      </c>
      <c r="S560" s="20">
        <f t="shared" si="200"/>
        <v>0</v>
      </c>
      <c r="T560" s="14">
        <f t="shared" si="201"/>
        <v>0</v>
      </c>
      <c r="U560" s="4" t="str">
        <f t="shared" si="209"/>
        <v>J=</v>
      </c>
      <c r="V560" s="29">
        <f t="shared" si="210"/>
        <v>45345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8">
        <f t="shared" si="202"/>
        <v>44711</v>
      </c>
      <c r="B561" s="15">
        <f t="shared" ca="1" si="211"/>
        <v>1274.420901</v>
      </c>
      <c r="C561" s="14">
        <f t="shared" si="203"/>
        <v>1000</v>
      </c>
      <c r="D561" s="13">
        <f ca="1">IF(A561&lt;$B$1,VLOOKUP(A561,[1]DI!$A$4:$B$15000,2,FALSE),0)</f>
        <v>0.1265</v>
      </c>
      <c r="E561" s="14">
        <f t="shared" ca="1" si="212"/>
        <v>1.0004727899999999</v>
      </c>
      <c r="F561" s="14">
        <f ca="1">(TRUNC(PRODUCT($E$12:$E560),16))</f>
        <v>1.09065682661928</v>
      </c>
      <c r="G561" s="14">
        <f t="shared" si="213"/>
        <v>1</v>
      </c>
      <c r="H561" s="14">
        <f t="shared" ca="1" si="214"/>
        <v>1.0906568299999999</v>
      </c>
      <c r="I561" s="13">
        <f t="shared" si="204"/>
        <v>0.11</v>
      </c>
      <c r="J561" s="29">
        <f t="shared" si="205"/>
        <v>44162</v>
      </c>
      <c r="K561" s="2">
        <f t="shared" si="206"/>
        <v>376</v>
      </c>
      <c r="L561" s="17">
        <f t="shared" si="207"/>
        <v>376</v>
      </c>
      <c r="M561" s="12">
        <f t="shared" si="198"/>
        <v>1.1684893599999999</v>
      </c>
      <c r="N561" s="12">
        <f t="shared" ca="1" si="199"/>
        <v>1.2744209010000001</v>
      </c>
      <c r="O561" s="17">
        <f t="shared" si="208"/>
        <v>0</v>
      </c>
      <c r="P561" s="14">
        <f t="shared" ca="1" si="196"/>
        <v>274.42090100000001</v>
      </c>
      <c r="Q561" s="14">
        <f t="shared" si="197"/>
        <v>0</v>
      </c>
      <c r="R561" s="14">
        <f t="shared" si="215"/>
        <v>0</v>
      </c>
      <c r="S561" s="20">
        <f t="shared" si="200"/>
        <v>0</v>
      </c>
      <c r="T561" s="14">
        <f t="shared" si="201"/>
        <v>0</v>
      </c>
      <c r="U561" s="4" t="str">
        <f t="shared" si="209"/>
        <v>J=</v>
      </c>
      <c r="V561" s="29">
        <f t="shared" si="210"/>
        <v>45345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8">
        <f t="shared" si="202"/>
        <v>44712</v>
      </c>
      <c r="B562" s="15">
        <f t="shared" ca="1" si="211"/>
        <v>1275.5515639999999</v>
      </c>
      <c r="C562" s="14">
        <f t="shared" si="203"/>
        <v>1000</v>
      </c>
      <c r="D562" s="13">
        <f ca="1">IF(A562&lt;$B$1,VLOOKUP(A562,[1]DI!$A$4:$B$15000,2,FALSE),0)</f>
        <v>0.1265</v>
      </c>
      <c r="E562" s="14">
        <f t="shared" ca="1" si="212"/>
        <v>1.0004727899999999</v>
      </c>
      <c r="F562" s="14">
        <f ca="1">(TRUNC(PRODUCT($E$12:$E561),16))</f>
        <v>1.09117247826034</v>
      </c>
      <c r="G562" s="14">
        <f t="shared" si="213"/>
        <v>1</v>
      </c>
      <c r="H562" s="14">
        <f t="shared" ca="1" si="214"/>
        <v>1.09117248</v>
      </c>
      <c r="I562" s="13">
        <f t="shared" si="204"/>
        <v>0.11</v>
      </c>
      <c r="J562" s="29">
        <f t="shared" si="205"/>
        <v>44162</v>
      </c>
      <c r="K562" s="2">
        <f t="shared" si="206"/>
        <v>377</v>
      </c>
      <c r="L562" s="17">
        <f t="shared" si="207"/>
        <v>377</v>
      </c>
      <c r="M562" s="12">
        <f t="shared" si="198"/>
        <v>1.1689733630000001</v>
      </c>
      <c r="N562" s="12">
        <f t="shared" ca="1" si="199"/>
        <v>1.2755515639999999</v>
      </c>
      <c r="O562" s="17">
        <f t="shared" si="208"/>
        <v>0</v>
      </c>
      <c r="P562" s="14">
        <f t="shared" ref="P562:P625" ca="1" si="216">TRUNC(((N562-1)*C562),8)+TRUNC(R561*N562,8)</f>
        <v>275.55156399999998</v>
      </c>
      <c r="Q562" s="14">
        <f t="shared" ref="Q562:Q625" si="217">Q561</f>
        <v>0</v>
      </c>
      <c r="R562" s="14">
        <f t="shared" si="215"/>
        <v>0</v>
      </c>
      <c r="S562" s="20">
        <f t="shared" si="200"/>
        <v>0</v>
      </c>
      <c r="T562" s="14">
        <f t="shared" si="201"/>
        <v>0</v>
      </c>
      <c r="U562" s="4" t="str">
        <f t="shared" si="209"/>
        <v>J=</v>
      </c>
      <c r="V562" s="29">
        <f t="shared" si="210"/>
        <v>45345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8">
        <f t="shared" si="202"/>
        <v>44713</v>
      </c>
      <c r="B563" s="15">
        <f t="shared" ca="1" si="211"/>
        <v>1276.683225</v>
      </c>
      <c r="C563" s="14">
        <f t="shared" si="203"/>
        <v>1000</v>
      </c>
      <c r="D563" s="13">
        <f ca="1">IF(A563&lt;$B$1,VLOOKUP(A563,[1]DI!$A$4:$B$15000,2,FALSE),0)</f>
        <v>0.1265</v>
      </c>
      <c r="E563" s="14">
        <f t="shared" ca="1" si="212"/>
        <v>1.0004727899999999</v>
      </c>
      <c r="F563" s="14">
        <f ca="1">(TRUNC(PRODUCT($E$12:$E562),16))</f>
        <v>1.0916883736963301</v>
      </c>
      <c r="G563" s="14">
        <f t="shared" si="213"/>
        <v>1</v>
      </c>
      <c r="H563" s="14">
        <f t="shared" ca="1" si="214"/>
        <v>1.09168837</v>
      </c>
      <c r="I563" s="13">
        <f t="shared" si="204"/>
        <v>0.11</v>
      </c>
      <c r="J563" s="29">
        <f t="shared" si="205"/>
        <v>44162</v>
      </c>
      <c r="K563" s="2">
        <f t="shared" si="206"/>
        <v>378</v>
      </c>
      <c r="L563" s="17">
        <f t="shared" si="207"/>
        <v>378</v>
      </c>
      <c r="M563" s="12">
        <f t="shared" si="198"/>
        <v>1.169457567</v>
      </c>
      <c r="N563" s="12">
        <f t="shared" ca="1" si="199"/>
        <v>1.276683225</v>
      </c>
      <c r="O563" s="17">
        <f t="shared" si="208"/>
        <v>0</v>
      </c>
      <c r="P563" s="14">
        <f t="shared" ca="1" si="216"/>
        <v>276.68322499999999</v>
      </c>
      <c r="Q563" s="14">
        <f t="shared" si="217"/>
        <v>0</v>
      </c>
      <c r="R563" s="14">
        <f t="shared" si="215"/>
        <v>0</v>
      </c>
      <c r="S563" s="20">
        <f t="shared" si="200"/>
        <v>0</v>
      </c>
      <c r="T563" s="14">
        <f t="shared" si="201"/>
        <v>0</v>
      </c>
      <c r="U563" s="4" t="str">
        <f t="shared" si="209"/>
        <v>J=</v>
      </c>
      <c r="V563" s="29">
        <f t="shared" si="210"/>
        <v>45345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8">
        <f t="shared" si="202"/>
        <v>44714</v>
      </c>
      <c r="B564" s="15">
        <f t="shared" ca="1" si="211"/>
        <v>1277.8158969999999</v>
      </c>
      <c r="C564" s="14">
        <f t="shared" si="203"/>
        <v>1000</v>
      </c>
      <c r="D564" s="13">
        <f ca="1">IF(A564&lt;$B$1,VLOOKUP(A564,[1]DI!$A$4:$B$15000,2,FALSE),0)</f>
        <v>0.1265</v>
      </c>
      <c r="E564" s="14">
        <f t="shared" ca="1" si="212"/>
        <v>1.0004727899999999</v>
      </c>
      <c r="F564" s="14">
        <f ca="1">(TRUNC(PRODUCT($E$12:$E563),16))</f>
        <v>1.09220451304253</v>
      </c>
      <c r="G564" s="14">
        <f t="shared" si="213"/>
        <v>1</v>
      </c>
      <c r="H564" s="14">
        <f t="shared" ca="1" si="214"/>
        <v>1.09220451</v>
      </c>
      <c r="I564" s="13">
        <f t="shared" si="204"/>
        <v>0.11</v>
      </c>
      <c r="J564" s="29">
        <f t="shared" si="205"/>
        <v>44162</v>
      </c>
      <c r="K564" s="2">
        <f t="shared" si="206"/>
        <v>379</v>
      </c>
      <c r="L564" s="17">
        <f t="shared" si="207"/>
        <v>379</v>
      </c>
      <c r="M564" s="12">
        <f t="shared" si="198"/>
        <v>1.1699419710000001</v>
      </c>
      <c r="N564" s="12">
        <f t="shared" ca="1" si="199"/>
        <v>1.277815897</v>
      </c>
      <c r="O564" s="17">
        <f t="shared" si="208"/>
        <v>0</v>
      </c>
      <c r="P564" s="14">
        <f t="shared" ca="1" si="216"/>
        <v>277.81589700000001</v>
      </c>
      <c r="Q564" s="14">
        <f t="shared" si="217"/>
        <v>0</v>
      </c>
      <c r="R564" s="14">
        <f t="shared" si="215"/>
        <v>0</v>
      </c>
      <c r="S564" s="20">
        <f t="shared" si="200"/>
        <v>0</v>
      </c>
      <c r="T564" s="14">
        <f t="shared" si="201"/>
        <v>0</v>
      </c>
      <c r="U564" s="4" t="str">
        <f t="shared" si="209"/>
        <v>J=</v>
      </c>
      <c r="V564" s="29">
        <f t="shared" si="210"/>
        <v>45345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8">
        <f t="shared" si="202"/>
        <v>44715</v>
      </c>
      <c r="B565" s="15">
        <f t="shared" ca="1" si="211"/>
        <v>1278.949582</v>
      </c>
      <c r="C565" s="14">
        <f t="shared" si="203"/>
        <v>1000</v>
      </c>
      <c r="D565" s="13">
        <f ca="1">IF(A565&lt;$B$1,VLOOKUP(A565,[1]DI!$A$4:$B$15000,2,FALSE),0)</f>
        <v>0.1265</v>
      </c>
      <c r="E565" s="14">
        <f t="shared" ca="1" si="212"/>
        <v>1.0004727899999999</v>
      </c>
      <c r="F565" s="14">
        <f ca="1">(TRUNC(PRODUCT($E$12:$E564),16))</f>
        <v>1.0927208964142501</v>
      </c>
      <c r="G565" s="14">
        <f t="shared" si="213"/>
        <v>1</v>
      </c>
      <c r="H565" s="14">
        <f t="shared" ca="1" si="214"/>
        <v>1.0927209</v>
      </c>
      <c r="I565" s="13">
        <f t="shared" si="204"/>
        <v>0.11</v>
      </c>
      <c r="J565" s="29">
        <f t="shared" si="205"/>
        <v>44162</v>
      </c>
      <c r="K565" s="2">
        <f t="shared" si="206"/>
        <v>380</v>
      </c>
      <c r="L565" s="17">
        <f t="shared" si="207"/>
        <v>380</v>
      </c>
      <c r="M565" s="12">
        <f t="shared" si="198"/>
        <v>1.1704265760000001</v>
      </c>
      <c r="N565" s="12">
        <f t="shared" ca="1" si="199"/>
        <v>1.2789495820000001</v>
      </c>
      <c r="O565" s="17">
        <f t="shared" si="208"/>
        <v>0</v>
      </c>
      <c r="P565" s="14">
        <f t="shared" ca="1" si="216"/>
        <v>278.94958200000002</v>
      </c>
      <c r="Q565" s="14">
        <f t="shared" si="217"/>
        <v>0</v>
      </c>
      <c r="R565" s="14">
        <f t="shared" si="215"/>
        <v>0</v>
      </c>
      <c r="S565" s="20">
        <f t="shared" si="200"/>
        <v>0</v>
      </c>
      <c r="T565" s="14">
        <f t="shared" si="201"/>
        <v>0</v>
      </c>
      <c r="U565" s="4" t="str">
        <f t="shared" si="209"/>
        <v>J=</v>
      </c>
      <c r="V565" s="29">
        <f t="shared" si="210"/>
        <v>45345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8">
        <f t="shared" si="202"/>
        <v>44716</v>
      </c>
      <c r="B566" s="15">
        <f t="shared" ca="1" si="211"/>
        <v>1280.0842539999999</v>
      </c>
      <c r="C566" s="14">
        <f t="shared" si="203"/>
        <v>1000</v>
      </c>
      <c r="D566" s="13">
        <f ca="1">IF(A566&lt;$B$1,VLOOKUP(A566,[1]DI!$A$4:$B$15000,2,FALSE),0)</f>
        <v>0</v>
      </c>
      <c r="E566" s="14">
        <f t="shared" ca="1" si="212"/>
        <v>1</v>
      </c>
      <c r="F566" s="14">
        <f ca="1">(TRUNC(PRODUCT($E$12:$E565),16))</f>
        <v>1.0932375239268699</v>
      </c>
      <c r="G566" s="14">
        <f t="shared" si="213"/>
        <v>1</v>
      </c>
      <c r="H566" s="14">
        <f t="shared" ca="1" si="214"/>
        <v>1.09323752</v>
      </c>
      <c r="I566" s="13">
        <f t="shared" si="204"/>
        <v>0.11</v>
      </c>
      <c r="J566" s="29">
        <f t="shared" si="205"/>
        <v>44162</v>
      </c>
      <c r="K566" s="2">
        <f t="shared" si="206"/>
        <v>380</v>
      </c>
      <c r="L566" s="17">
        <f t="shared" si="207"/>
        <v>381</v>
      </c>
      <c r="M566" s="12">
        <f t="shared" si="198"/>
        <v>1.170911381</v>
      </c>
      <c r="N566" s="12">
        <f t="shared" ca="1" si="199"/>
        <v>1.2800842539999999</v>
      </c>
      <c r="O566" s="17">
        <f t="shared" si="208"/>
        <v>0</v>
      </c>
      <c r="P566" s="14">
        <f t="shared" ca="1" si="216"/>
        <v>280.08425399999999</v>
      </c>
      <c r="Q566" s="14">
        <f t="shared" si="217"/>
        <v>0</v>
      </c>
      <c r="R566" s="14">
        <f t="shared" si="215"/>
        <v>0</v>
      </c>
      <c r="S566" s="20">
        <f t="shared" si="200"/>
        <v>0</v>
      </c>
      <c r="T566" s="14">
        <f t="shared" si="201"/>
        <v>0</v>
      </c>
      <c r="U566" s="4" t="str">
        <f t="shared" si="209"/>
        <v>J=</v>
      </c>
      <c r="V566" s="29">
        <f t="shared" si="210"/>
        <v>45345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8">
        <f t="shared" si="202"/>
        <v>44717</v>
      </c>
      <c r="B567" s="15">
        <f t="shared" ca="1" si="211"/>
        <v>1280.0842539999999</v>
      </c>
      <c r="C567" s="14">
        <f t="shared" si="203"/>
        <v>1000</v>
      </c>
      <c r="D567" s="13">
        <f ca="1">IF(A567&lt;$B$1,VLOOKUP(A567,[1]DI!$A$4:$B$15000,2,FALSE),0)</f>
        <v>0</v>
      </c>
      <c r="E567" s="14">
        <f t="shared" ca="1" si="212"/>
        <v>1</v>
      </c>
      <c r="F567" s="14">
        <f ca="1">(TRUNC(PRODUCT($E$12:$E566),16))</f>
        <v>1.0932375239268699</v>
      </c>
      <c r="G567" s="14">
        <f t="shared" si="213"/>
        <v>1</v>
      </c>
      <c r="H567" s="14">
        <f t="shared" ca="1" si="214"/>
        <v>1.09323752</v>
      </c>
      <c r="I567" s="13">
        <f t="shared" si="204"/>
        <v>0.11</v>
      </c>
      <c r="J567" s="29">
        <f t="shared" si="205"/>
        <v>44162</v>
      </c>
      <c r="K567" s="2">
        <f t="shared" si="206"/>
        <v>380</v>
      </c>
      <c r="L567" s="17">
        <f t="shared" si="207"/>
        <v>381</v>
      </c>
      <c r="M567" s="12">
        <f t="shared" si="198"/>
        <v>1.170911381</v>
      </c>
      <c r="N567" s="12">
        <f t="shared" ca="1" si="199"/>
        <v>1.2800842539999999</v>
      </c>
      <c r="O567" s="17">
        <f t="shared" si="208"/>
        <v>0</v>
      </c>
      <c r="P567" s="14">
        <f t="shared" ca="1" si="216"/>
        <v>280.08425399999999</v>
      </c>
      <c r="Q567" s="14">
        <f t="shared" si="217"/>
        <v>0</v>
      </c>
      <c r="R567" s="14">
        <f t="shared" si="215"/>
        <v>0</v>
      </c>
      <c r="S567" s="20">
        <f t="shared" si="200"/>
        <v>0</v>
      </c>
      <c r="T567" s="14">
        <f t="shared" si="201"/>
        <v>0</v>
      </c>
      <c r="U567" s="4" t="str">
        <f t="shared" si="209"/>
        <v>J=</v>
      </c>
      <c r="V567" s="29">
        <f t="shared" si="210"/>
        <v>45345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8">
        <f t="shared" si="202"/>
        <v>44718</v>
      </c>
      <c r="B568" s="15">
        <f t="shared" ca="1" si="211"/>
        <v>1280.0842539999999</v>
      </c>
      <c r="C568" s="14">
        <f t="shared" si="203"/>
        <v>1000</v>
      </c>
      <c r="D568" s="13">
        <f ca="1">IF(A568&lt;$B$1,VLOOKUP(A568,[1]DI!$A$4:$B$15000,2,FALSE),0)</f>
        <v>0.1265</v>
      </c>
      <c r="E568" s="14">
        <f t="shared" ca="1" si="212"/>
        <v>1.0004727899999999</v>
      </c>
      <c r="F568" s="14">
        <f ca="1">(TRUNC(PRODUCT($E$12:$E567),16))</f>
        <v>1.0932375239268699</v>
      </c>
      <c r="G568" s="14">
        <f t="shared" si="213"/>
        <v>1</v>
      </c>
      <c r="H568" s="14">
        <f t="shared" ca="1" si="214"/>
        <v>1.09323752</v>
      </c>
      <c r="I568" s="13">
        <f t="shared" si="204"/>
        <v>0.11</v>
      </c>
      <c r="J568" s="29">
        <f t="shared" si="205"/>
        <v>44162</v>
      </c>
      <c r="K568" s="2">
        <f t="shared" si="206"/>
        <v>381</v>
      </c>
      <c r="L568" s="17">
        <f t="shared" si="207"/>
        <v>381</v>
      </c>
      <c r="M568" s="12">
        <f t="shared" si="198"/>
        <v>1.170911381</v>
      </c>
      <c r="N568" s="12">
        <f t="shared" ca="1" si="199"/>
        <v>1.2800842539999999</v>
      </c>
      <c r="O568" s="17">
        <f t="shared" si="208"/>
        <v>0</v>
      </c>
      <c r="P568" s="14">
        <f t="shared" ca="1" si="216"/>
        <v>280.08425399999999</v>
      </c>
      <c r="Q568" s="14">
        <f t="shared" si="217"/>
        <v>0</v>
      </c>
      <c r="R568" s="14">
        <f t="shared" si="215"/>
        <v>0</v>
      </c>
      <c r="S568" s="20">
        <f t="shared" si="200"/>
        <v>0</v>
      </c>
      <c r="T568" s="14">
        <f t="shared" si="201"/>
        <v>0</v>
      </c>
      <c r="U568" s="4" t="str">
        <f t="shared" si="209"/>
        <v>J=</v>
      </c>
      <c r="V568" s="29">
        <f t="shared" si="210"/>
        <v>45345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8">
        <f t="shared" si="202"/>
        <v>44719</v>
      </c>
      <c r="B569" s="15">
        <f t="shared" ca="1" si="211"/>
        <v>1281.2199539999999</v>
      </c>
      <c r="C569" s="14">
        <f t="shared" si="203"/>
        <v>1000</v>
      </c>
      <c r="D569" s="13">
        <f ca="1">IF(A569&lt;$B$1,VLOOKUP(A569,[1]DI!$A$4:$B$15000,2,FALSE),0)</f>
        <v>0.1265</v>
      </c>
      <c r="E569" s="14">
        <f t="shared" ca="1" si="212"/>
        <v>1.0004727899999999</v>
      </c>
      <c r="F569" s="14">
        <f ca="1">(TRUNC(PRODUCT($E$12:$E568),16))</f>
        <v>1.09375439569581</v>
      </c>
      <c r="G569" s="14">
        <f t="shared" si="213"/>
        <v>1</v>
      </c>
      <c r="H569" s="14">
        <f t="shared" ca="1" si="214"/>
        <v>1.0937543999999999</v>
      </c>
      <c r="I569" s="13">
        <f t="shared" si="204"/>
        <v>0.11</v>
      </c>
      <c r="J569" s="29">
        <f t="shared" si="205"/>
        <v>44162</v>
      </c>
      <c r="K569" s="2">
        <f t="shared" si="206"/>
        <v>382</v>
      </c>
      <c r="L569" s="17">
        <f t="shared" si="207"/>
        <v>382</v>
      </c>
      <c r="M569" s="12">
        <f t="shared" si="198"/>
        <v>1.171396388</v>
      </c>
      <c r="N569" s="12">
        <f t="shared" ca="1" si="199"/>
        <v>1.281219954</v>
      </c>
      <c r="O569" s="17">
        <f t="shared" si="208"/>
        <v>0</v>
      </c>
      <c r="P569" s="14">
        <f t="shared" ca="1" si="216"/>
        <v>281.21995399999997</v>
      </c>
      <c r="Q569" s="14">
        <f t="shared" si="217"/>
        <v>0</v>
      </c>
      <c r="R569" s="14">
        <f t="shared" si="215"/>
        <v>0</v>
      </c>
      <c r="S569" s="20">
        <f t="shared" si="200"/>
        <v>0</v>
      </c>
      <c r="T569" s="14">
        <f t="shared" si="201"/>
        <v>0</v>
      </c>
      <c r="U569" s="4" t="str">
        <f t="shared" si="209"/>
        <v>J=</v>
      </c>
      <c r="V569" s="29">
        <f t="shared" si="210"/>
        <v>45345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8">
        <f t="shared" si="202"/>
        <v>44720</v>
      </c>
      <c r="B570" s="15">
        <f t="shared" ca="1" si="211"/>
        <v>1282.3566430000001</v>
      </c>
      <c r="C570" s="14">
        <f t="shared" si="203"/>
        <v>1000</v>
      </c>
      <c r="D570" s="13">
        <f ca="1">IF(A570&lt;$B$1,VLOOKUP(A570,[1]DI!$A$4:$B$15000,2,FALSE),0)</f>
        <v>0.1265</v>
      </c>
      <c r="E570" s="14">
        <f t="shared" ca="1" si="212"/>
        <v>1.0004727899999999</v>
      </c>
      <c r="F570" s="14">
        <f ca="1">(TRUNC(PRODUCT($E$12:$E569),16))</f>
        <v>1.09427151183655</v>
      </c>
      <c r="G570" s="14">
        <f t="shared" si="213"/>
        <v>1</v>
      </c>
      <c r="H570" s="14">
        <f t="shared" ca="1" si="214"/>
        <v>1.09427151</v>
      </c>
      <c r="I570" s="13">
        <f t="shared" si="204"/>
        <v>0.11</v>
      </c>
      <c r="J570" s="29">
        <f t="shared" si="205"/>
        <v>44162</v>
      </c>
      <c r="K570" s="2">
        <f t="shared" si="206"/>
        <v>383</v>
      </c>
      <c r="L570" s="17">
        <f t="shared" si="207"/>
        <v>383</v>
      </c>
      <c r="M570" s="12">
        <f t="shared" si="198"/>
        <v>1.1718815950000001</v>
      </c>
      <c r="N570" s="12">
        <f t="shared" ca="1" si="199"/>
        <v>1.282356643</v>
      </c>
      <c r="O570" s="17">
        <f t="shared" si="208"/>
        <v>0</v>
      </c>
      <c r="P570" s="14">
        <f t="shared" ca="1" si="216"/>
        <v>282.35664300000002</v>
      </c>
      <c r="Q570" s="14">
        <f t="shared" si="217"/>
        <v>0</v>
      </c>
      <c r="R570" s="14">
        <f t="shared" si="215"/>
        <v>0</v>
      </c>
      <c r="S570" s="20">
        <f t="shared" si="200"/>
        <v>0</v>
      </c>
      <c r="T570" s="14">
        <f t="shared" si="201"/>
        <v>0</v>
      </c>
      <c r="U570" s="4" t="str">
        <f t="shared" si="209"/>
        <v>J=</v>
      </c>
      <c r="V570" s="29">
        <f t="shared" si="210"/>
        <v>45345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8">
        <f t="shared" si="202"/>
        <v>44721</v>
      </c>
      <c r="B571" s="15">
        <f t="shared" ca="1" si="211"/>
        <v>1283.4943479999999</v>
      </c>
      <c r="C571" s="14">
        <f t="shared" si="203"/>
        <v>1000</v>
      </c>
      <c r="D571" s="13">
        <f ca="1">IF(A571&lt;$B$1,VLOOKUP(A571,[1]DI!$A$4:$B$15000,2,FALSE),0)</f>
        <v>0.1265</v>
      </c>
      <c r="E571" s="14">
        <f t="shared" ca="1" si="212"/>
        <v>1.0004727899999999</v>
      </c>
      <c r="F571" s="14">
        <f ca="1">(TRUNC(PRODUCT($E$12:$E570),16))</f>
        <v>1.09478887246463</v>
      </c>
      <c r="G571" s="14">
        <f t="shared" si="213"/>
        <v>1</v>
      </c>
      <c r="H571" s="14">
        <f t="shared" ca="1" si="214"/>
        <v>1.0947888699999999</v>
      </c>
      <c r="I571" s="13">
        <f t="shared" si="204"/>
        <v>0.11</v>
      </c>
      <c r="J571" s="29">
        <f t="shared" si="205"/>
        <v>44162</v>
      </c>
      <c r="K571" s="2">
        <f t="shared" si="206"/>
        <v>384</v>
      </c>
      <c r="L571" s="17">
        <f t="shared" si="207"/>
        <v>384</v>
      </c>
      <c r="M571" s="12">
        <f t="shared" si="198"/>
        <v>1.172367004</v>
      </c>
      <c r="N571" s="12">
        <f t="shared" ca="1" si="199"/>
        <v>1.2834943480000001</v>
      </c>
      <c r="O571" s="17">
        <f t="shared" si="208"/>
        <v>0</v>
      </c>
      <c r="P571" s="14">
        <f t="shared" ca="1" si="216"/>
        <v>283.494348</v>
      </c>
      <c r="Q571" s="14">
        <f t="shared" si="217"/>
        <v>0</v>
      </c>
      <c r="R571" s="14">
        <f t="shared" si="215"/>
        <v>0</v>
      </c>
      <c r="S571" s="20">
        <f t="shared" si="200"/>
        <v>0</v>
      </c>
      <c r="T571" s="14">
        <f t="shared" si="201"/>
        <v>0</v>
      </c>
      <c r="U571" s="4" t="str">
        <f t="shared" si="209"/>
        <v>J=</v>
      </c>
      <c r="V571" s="29">
        <f t="shared" si="210"/>
        <v>45345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8">
        <f t="shared" si="202"/>
        <v>44722</v>
      </c>
      <c r="B572" s="15">
        <f t="shared" ca="1" si="211"/>
        <v>1284.633067</v>
      </c>
      <c r="C572" s="14">
        <f t="shared" si="203"/>
        <v>1000</v>
      </c>
      <c r="D572" s="13">
        <f ca="1">IF(A572&lt;$B$1,VLOOKUP(A572,[1]DI!$A$4:$B$15000,2,FALSE),0)</f>
        <v>0.1265</v>
      </c>
      <c r="E572" s="14">
        <f t="shared" ca="1" si="212"/>
        <v>1.0004727899999999</v>
      </c>
      <c r="F572" s="14">
        <f ca="1">(TRUNC(PRODUCT($E$12:$E571),16))</f>
        <v>1.09530647769564</v>
      </c>
      <c r="G572" s="14">
        <f t="shared" si="213"/>
        <v>1</v>
      </c>
      <c r="H572" s="14">
        <f t="shared" ca="1" si="214"/>
        <v>1.0953064800000001</v>
      </c>
      <c r="I572" s="13">
        <f t="shared" si="204"/>
        <v>0.11</v>
      </c>
      <c r="J572" s="29">
        <f t="shared" si="205"/>
        <v>44162</v>
      </c>
      <c r="K572" s="2">
        <f t="shared" si="206"/>
        <v>385</v>
      </c>
      <c r="L572" s="17">
        <f t="shared" si="207"/>
        <v>385</v>
      </c>
      <c r="M572" s="12">
        <f t="shared" si="198"/>
        <v>1.1728526130000001</v>
      </c>
      <c r="N572" s="12">
        <f t="shared" ca="1" si="199"/>
        <v>1.2846330669999999</v>
      </c>
      <c r="O572" s="17">
        <f t="shared" si="208"/>
        <v>0</v>
      </c>
      <c r="P572" s="14">
        <f t="shared" ca="1" si="216"/>
        <v>284.63306699999998</v>
      </c>
      <c r="Q572" s="14">
        <f t="shared" si="217"/>
        <v>0</v>
      </c>
      <c r="R572" s="14">
        <f t="shared" si="215"/>
        <v>0</v>
      </c>
      <c r="S572" s="20">
        <f t="shared" si="200"/>
        <v>0</v>
      </c>
      <c r="T572" s="14">
        <f t="shared" si="201"/>
        <v>0</v>
      </c>
      <c r="U572" s="4" t="str">
        <f t="shared" si="209"/>
        <v>J=</v>
      </c>
      <c r="V572" s="29">
        <f t="shared" si="210"/>
        <v>45345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8">
        <f t="shared" si="202"/>
        <v>44723</v>
      </c>
      <c r="B573" s="15">
        <f t="shared" ca="1" si="211"/>
        <v>1285.772792</v>
      </c>
      <c r="C573" s="14">
        <f t="shared" si="203"/>
        <v>1000</v>
      </c>
      <c r="D573" s="13">
        <f ca="1">IF(A573&lt;$B$1,VLOOKUP(A573,[1]DI!$A$4:$B$15000,2,FALSE),0)</f>
        <v>0</v>
      </c>
      <c r="E573" s="14">
        <f t="shared" ca="1" si="212"/>
        <v>1</v>
      </c>
      <c r="F573" s="14">
        <f ca="1">(TRUNC(PRODUCT($E$12:$E572),16))</f>
        <v>1.09582432764523</v>
      </c>
      <c r="G573" s="14">
        <f t="shared" si="213"/>
        <v>1</v>
      </c>
      <c r="H573" s="14">
        <f t="shared" ca="1" si="214"/>
        <v>1.0958243299999999</v>
      </c>
      <c r="I573" s="13">
        <f t="shared" si="204"/>
        <v>0.11</v>
      </c>
      <c r="J573" s="29">
        <f t="shared" si="205"/>
        <v>44162</v>
      </c>
      <c r="K573" s="2">
        <f t="shared" si="206"/>
        <v>385</v>
      </c>
      <c r="L573" s="17">
        <f t="shared" si="207"/>
        <v>386</v>
      </c>
      <c r="M573" s="12">
        <f t="shared" si="198"/>
        <v>1.173338424</v>
      </c>
      <c r="N573" s="12">
        <f t="shared" ca="1" si="199"/>
        <v>1.2857727919999999</v>
      </c>
      <c r="O573" s="17">
        <f t="shared" si="208"/>
        <v>0</v>
      </c>
      <c r="P573" s="14">
        <f t="shared" ca="1" si="216"/>
        <v>285.77279199999998</v>
      </c>
      <c r="Q573" s="14">
        <f t="shared" si="217"/>
        <v>0</v>
      </c>
      <c r="R573" s="14">
        <f t="shared" si="215"/>
        <v>0</v>
      </c>
      <c r="S573" s="20">
        <f t="shared" si="200"/>
        <v>0</v>
      </c>
      <c r="T573" s="14">
        <f t="shared" si="201"/>
        <v>0</v>
      </c>
      <c r="U573" s="4" t="str">
        <f t="shared" si="209"/>
        <v>J=</v>
      </c>
      <c r="V573" s="29">
        <f t="shared" si="210"/>
        <v>45345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8">
        <f t="shared" si="202"/>
        <v>44724</v>
      </c>
      <c r="B574" s="15">
        <f t="shared" ca="1" si="211"/>
        <v>1285.772792</v>
      </c>
      <c r="C574" s="14">
        <f t="shared" si="203"/>
        <v>1000</v>
      </c>
      <c r="D574" s="13">
        <f ca="1">IF(A574&lt;$B$1,VLOOKUP(A574,[1]DI!$A$4:$B$15000,2,FALSE),0)</f>
        <v>0</v>
      </c>
      <c r="E574" s="14">
        <f t="shared" ca="1" si="212"/>
        <v>1</v>
      </c>
      <c r="F574" s="14">
        <f ca="1">(TRUNC(PRODUCT($E$12:$E573),16))</f>
        <v>1.09582432764523</v>
      </c>
      <c r="G574" s="14">
        <f t="shared" si="213"/>
        <v>1</v>
      </c>
      <c r="H574" s="14">
        <f t="shared" ca="1" si="214"/>
        <v>1.0958243299999999</v>
      </c>
      <c r="I574" s="13">
        <f t="shared" si="204"/>
        <v>0.11</v>
      </c>
      <c r="J574" s="29">
        <f t="shared" si="205"/>
        <v>44162</v>
      </c>
      <c r="K574" s="2">
        <f t="shared" si="206"/>
        <v>385</v>
      </c>
      <c r="L574" s="17">
        <f t="shared" si="207"/>
        <v>386</v>
      </c>
      <c r="M574" s="12">
        <f t="shared" si="198"/>
        <v>1.173338424</v>
      </c>
      <c r="N574" s="12">
        <f t="shared" ca="1" si="199"/>
        <v>1.2857727919999999</v>
      </c>
      <c r="O574" s="17">
        <f t="shared" si="208"/>
        <v>0</v>
      </c>
      <c r="P574" s="14">
        <f t="shared" ca="1" si="216"/>
        <v>285.77279199999998</v>
      </c>
      <c r="Q574" s="14">
        <f t="shared" si="217"/>
        <v>0</v>
      </c>
      <c r="R574" s="14">
        <f t="shared" si="215"/>
        <v>0</v>
      </c>
      <c r="S574" s="20">
        <f t="shared" si="200"/>
        <v>0</v>
      </c>
      <c r="T574" s="14">
        <f t="shared" si="201"/>
        <v>0</v>
      </c>
      <c r="U574" s="4" t="str">
        <f t="shared" si="209"/>
        <v>J=</v>
      </c>
      <c r="V574" s="29">
        <f t="shared" si="210"/>
        <v>45345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8">
        <f t="shared" si="202"/>
        <v>44725</v>
      </c>
      <c r="B575" s="15">
        <f t="shared" ca="1" si="211"/>
        <v>1285.772792</v>
      </c>
      <c r="C575" s="14">
        <f t="shared" si="203"/>
        <v>1000</v>
      </c>
      <c r="D575" s="13">
        <f ca="1">IF(A575&lt;$B$1,VLOOKUP(A575,[1]DI!$A$4:$B$15000,2,FALSE),0)</f>
        <v>0.1265</v>
      </c>
      <c r="E575" s="14">
        <f t="shared" ca="1" si="212"/>
        <v>1.0004727899999999</v>
      </c>
      <c r="F575" s="14">
        <f ca="1">(TRUNC(PRODUCT($E$12:$E574),16))</f>
        <v>1.09582432764523</v>
      </c>
      <c r="G575" s="14">
        <f t="shared" si="213"/>
        <v>1</v>
      </c>
      <c r="H575" s="14">
        <f t="shared" ca="1" si="214"/>
        <v>1.0958243299999999</v>
      </c>
      <c r="I575" s="13">
        <f t="shared" si="204"/>
        <v>0.11</v>
      </c>
      <c r="J575" s="29">
        <f t="shared" si="205"/>
        <v>44162</v>
      </c>
      <c r="K575" s="2">
        <f t="shared" si="206"/>
        <v>386</v>
      </c>
      <c r="L575" s="17">
        <f t="shared" si="207"/>
        <v>386</v>
      </c>
      <c r="M575" s="12">
        <f t="shared" si="198"/>
        <v>1.173338424</v>
      </c>
      <c r="N575" s="12">
        <f t="shared" ca="1" si="199"/>
        <v>1.2857727919999999</v>
      </c>
      <c r="O575" s="17">
        <f t="shared" si="208"/>
        <v>0</v>
      </c>
      <c r="P575" s="14">
        <f t="shared" ca="1" si="216"/>
        <v>285.77279199999998</v>
      </c>
      <c r="Q575" s="14">
        <f t="shared" si="217"/>
        <v>0</v>
      </c>
      <c r="R575" s="14">
        <f t="shared" si="215"/>
        <v>0</v>
      </c>
      <c r="S575" s="20">
        <f t="shared" si="200"/>
        <v>0</v>
      </c>
      <c r="T575" s="14">
        <f t="shared" si="201"/>
        <v>0</v>
      </c>
      <c r="U575" s="4" t="str">
        <f t="shared" si="209"/>
        <v>J=</v>
      </c>
      <c r="V575" s="29">
        <f t="shared" si="210"/>
        <v>45345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8">
        <f t="shared" si="202"/>
        <v>44726</v>
      </c>
      <c r="B576" s="15">
        <f t="shared" ca="1" si="211"/>
        <v>1286.9135229999999</v>
      </c>
      <c r="C576" s="14">
        <f t="shared" si="203"/>
        <v>1000</v>
      </c>
      <c r="D576" s="13">
        <f ca="1">IF(A576&lt;$B$1,VLOOKUP(A576,[1]DI!$A$4:$B$15000,2,FALSE),0)</f>
        <v>0.1265</v>
      </c>
      <c r="E576" s="14">
        <f t="shared" ca="1" si="212"/>
        <v>1.0004727899999999</v>
      </c>
      <c r="F576" s="14">
        <f ca="1">(TRUNC(PRODUCT($E$12:$E575),16))</f>
        <v>1.0963424224291001</v>
      </c>
      <c r="G576" s="14">
        <f t="shared" si="213"/>
        <v>1</v>
      </c>
      <c r="H576" s="14">
        <f t="shared" ca="1" si="214"/>
        <v>1.09634242</v>
      </c>
      <c r="I576" s="13">
        <f t="shared" si="204"/>
        <v>0.11</v>
      </c>
      <c r="J576" s="29">
        <f t="shared" si="205"/>
        <v>44162</v>
      </c>
      <c r="K576" s="2">
        <f t="shared" si="206"/>
        <v>387</v>
      </c>
      <c r="L576" s="17">
        <f t="shared" si="207"/>
        <v>387</v>
      </c>
      <c r="M576" s="12">
        <f t="shared" si="198"/>
        <v>1.1738244360000001</v>
      </c>
      <c r="N576" s="12">
        <f t="shared" ca="1" si="199"/>
        <v>1.2869135229999999</v>
      </c>
      <c r="O576" s="17">
        <f t="shared" si="208"/>
        <v>0</v>
      </c>
      <c r="P576" s="14">
        <f t="shared" ca="1" si="216"/>
        <v>286.913523</v>
      </c>
      <c r="Q576" s="14">
        <f t="shared" si="217"/>
        <v>0</v>
      </c>
      <c r="R576" s="14">
        <f t="shared" si="215"/>
        <v>0</v>
      </c>
      <c r="S576" s="20">
        <f t="shared" si="200"/>
        <v>0</v>
      </c>
      <c r="T576" s="14">
        <f t="shared" si="201"/>
        <v>0</v>
      </c>
      <c r="U576" s="4" t="str">
        <f t="shared" si="209"/>
        <v>J=</v>
      </c>
      <c r="V576" s="29">
        <f t="shared" si="210"/>
        <v>45345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8">
        <f t="shared" si="202"/>
        <v>44727</v>
      </c>
      <c r="B577" s="15">
        <f t="shared" ca="1" si="211"/>
        <v>1288.0552709999999</v>
      </c>
      <c r="C577" s="14">
        <f t="shared" si="203"/>
        <v>1000</v>
      </c>
      <c r="D577" s="13">
        <f ca="1">IF(A577&lt;$B$1,VLOOKUP(A577,[1]DI!$A$4:$B$15000,2,FALSE),0)</f>
        <v>0.1265</v>
      </c>
      <c r="E577" s="14">
        <f t="shared" ca="1" si="212"/>
        <v>1.0004727899999999</v>
      </c>
      <c r="F577" s="14">
        <f ca="1">(TRUNC(PRODUCT($E$12:$E576),16))</f>
        <v>1.096860762163</v>
      </c>
      <c r="G577" s="14">
        <f t="shared" si="213"/>
        <v>1</v>
      </c>
      <c r="H577" s="14">
        <f t="shared" ca="1" si="214"/>
        <v>1.09686076</v>
      </c>
      <c r="I577" s="13">
        <f t="shared" si="204"/>
        <v>0.11</v>
      </c>
      <c r="J577" s="29">
        <f t="shared" si="205"/>
        <v>44162</v>
      </c>
      <c r="K577" s="2">
        <f t="shared" si="206"/>
        <v>388</v>
      </c>
      <c r="L577" s="17">
        <f t="shared" si="207"/>
        <v>388</v>
      </c>
      <c r="M577" s="12">
        <f t="shared" si="198"/>
        <v>1.1743106489999999</v>
      </c>
      <c r="N577" s="12">
        <f t="shared" ca="1" si="199"/>
        <v>1.2880552709999999</v>
      </c>
      <c r="O577" s="17">
        <f t="shared" si="208"/>
        <v>0</v>
      </c>
      <c r="P577" s="14">
        <f t="shared" ca="1" si="216"/>
        <v>288.055271</v>
      </c>
      <c r="Q577" s="14">
        <f t="shared" si="217"/>
        <v>0</v>
      </c>
      <c r="R577" s="14">
        <f t="shared" si="215"/>
        <v>0</v>
      </c>
      <c r="S577" s="20">
        <f t="shared" si="200"/>
        <v>0</v>
      </c>
      <c r="T577" s="14">
        <f t="shared" si="201"/>
        <v>0</v>
      </c>
      <c r="U577" s="4" t="str">
        <f t="shared" si="209"/>
        <v>J=</v>
      </c>
      <c r="V577" s="29">
        <f t="shared" si="210"/>
        <v>45345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8">
        <f t="shared" si="202"/>
        <v>44728</v>
      </c>
      <c r="B578" s="15">
        <f t="shared" ca="1" si="211"/>
        <v>1289.1980370000001</v>
      </c>
      <c r="C578" s="14">
        <f t="shared" si="203"/>
        <v>1000</v>
      </c>
      <c r="D578" s="13">
        <f ca="1">IF(A578&lt;$B$1,VLOOKUP(A578,[1]DI!$A$4:$B$15000,2,FALSE),0)</f>
        <v>0</v>
      </c>
      <c r="E578" s="14">
        <f t="shared" ca="1" si="212"/>
        <v>1</v>
      </c>
      <c r="F578" s="14">
        <f ca="1">(TRUNC(PRODUCT($E$12:$E577),16))</f>
        <v>1.09737934696274</v>
      </c>
      <c r="G578" s="14">
        <f t="shared" si="213"/>
        <v>1</v>
      </c>
      <c r="H578" s="14">
        <f t="shared" ca="1" si="214"/>
        <v>1.09737935</v>
      </c>
      <c r="I578" s="13">
        <f t="shared" si="204"/>
        <v>0.11</v>
      </c>
      <c r="J578" s="29">
        <f t="shared" si="205"/>
        <v>44162</v>
      </c>
      <c r="K578" s="2">
        <f t="shared" si="206"/>
        <v>388</v>
      </c>
      <c r="L578" s="17">
        <f t="shared" si="207"/>
        <v>389</v>
      </c>
      <c r="M578" s="12">
        <f t="shared" si="198"/>
        <v>1.174797063</v>
      </c>
      <c r="N578" s="12">
        <f t="shared" ca="1" si="199"/>
        <v>1.289198037</v>
      </c>
      <c r="O578" s="17">
        <f t="shared" si="208"/>
        <v>0</v>
      </c>
      <c r="P578" s="14">
        <f t="shared" ca="1" si="216"/>
        <v>289.198037</v>
      </c>
      <c r="Q578" s="14">
        <f t="shared" si="217"/>
        <v>0</v>
      </c>
      <c r="R578" s="14">
        <f t="shared" si="215"/>
        <v>0</v>
      </c>
      <c r="S578" s="20">
        <f t="shared" si="200"/>
        <v>0</v>
      </c>
      <c r="T578" s="14">
        <f t="shared" si="201"/>
        <v>0</v>
      </c>
      <c r="U578" s="4" t="str">
        <f t="shared" si="209"/>
        <v>J=</v>
      </c>
      <c r="V578" s="29">
        <f t="shared" si="210"/>
        <v>45345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8">
        <f t="shared" si="202"/>
        <v>44729</v>
      </c>
      <c r="B579" s="15">
        <f t="shared" ca="1" si="211"/>
        <v>1289.1980370000001</v>
      </c>
      <c r="C579" s="14">
        <f t="shared" si="203"/>
        <v>1000</v>
      </c>
      <c r="D579" s="13">
        <f ca="1">IF(A579&lt;$B$1,VLOOKUP(A579,[1]DI!$A$4:$B$15000,2,FALSE),0)</f>
        <v>0.13150000000000001</v>
      </c>
      <c r="E579" s="14">
        <f t="shared" ca="1" si="212"/>
        <v>1.0004903700000001</v>
      </c>
      <c r="F579" s="14">
        <f ca="1">(TRUNC(PRODUCT($E$12:$E578),16))</f>
        <v>1.09737934696274</v>
      </c>
      <c r="G579" s="14">
        <f t="shared" si="213"/>
        <v>1</v>
      </c>
      <c r="H579" s="14">
        <f t="shared" ca="1" si="214"/>
        <v>1.09737935</v>
      </c>
      <c r="I579" s="13">
        <f t="shared" si="204"/>
        <v>0.11</v>
      </c>
      <c r="J579" s="29">
        <f t="shared" si="205"/>
        <v>44162</v>
      </c>
      <c r="K579" s="2">
        <f t="shared" si="206"/>
        <v>389</v>
      </c>
      <c r="L579" s="17">
        <f t="shared" si="207"/>
        <v>389</v>
      </c>
      <c r="M579" s="12">
        <f t="shared" si="198"/>
        <v>1.174797063</v>
      </c>
      <c r="N579" s="12">
        <f t="shared" ca="1" si="199"/>
        <v>1.289198037</v>
      </c>
      <c r="O579" s="17">
        <f t="shared" si="208"/>
        <v>0</v>
      </c>
      <c r="P579" s="14">
        <f t="shared" ca="1" si="216"/>
        <v>289.198037</v>
      </c>
      <c r="Q579" s="14">
        <f t="shared" si="217"/>
        <v>0</v>
      </c>
      <c r="R579" s="14">
        <f t="shared" si="215"/>
        <v>0</v>
      </c>
      <c r="S579" s="20">
        <f t="shared" si="200"/>
        <v>0</v>
      </c>
      <c r="T579" s="14">
        <f t="shared" si="201"/>
        <v>0</v>
      </c>
      <c r="U579" s="4" t="str">
        <f t="shared" si="209"/>
        <v>J=</v>
      </c>
      <c r="V579" s="29">
        <f t="shared" si="210"/>
        <v>45345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8">
        <f t="shared" si="202"/>
        <v>44730</v>
      </c>
      <c r="B580" s="15">
        <f t="shared" ca="1" si="211"/>
        <v>1290.3644830000001</v>
      </c>
      <c r="C580" s="14">
        <f t="shared" si="203"/>
        <v>1000</v>
      </c>
      <c r="D580" s="13">
        <f ca="1">IF(A580&lt;$B$1,VLOOKUP(A580,[1]DI!$A$4:$B$15000,2,FALSE),0)</f>
        <v>0</v>
      </c>
      <c r="E580" s="14">
        <f t="shared" ca="1" si="212"/>
        <v>1</v>
      </c>
      <c r="F580" s="14">
        <f ca="1">(TRUNC(PRODUCT($E$12:$E579),16))</f>
        <v>1.0979174688731099</v>
      </c>
      <c r="G580" s="14">
        <f t="shared" si="213"/>
        <v>1</v>
      </c>
      <c r="H580" s="14">
        <f t="shared" ca="1" si="214"/>
        <v>1.0979174700000001</v>
      </c>
      <c r="I580" s="13">
        <f t="shared" si="204"/>
        <v>0.11</v>
      </c>
      <c r="J580" s="29">
        <f t="shared" si="205"/>
        <v>44162</v>
      </c>
      <c r="K580" s="2">
        <f t="shared" si="206"/>
        <v>389</v>
      </c>
      <c r="L580" s="17">
        <f t="shared" si="207"/>
        <v>390</v>
      </c>
      <c r="M580" s="12">
        <f t="shared" si="198"/>
        <v>1.1752836790000001</v>
      </c>
      <c r="N580" s="12">
        <f t="shared" ca="1" si="199"/>
        <v>1.2903644830000001</v>
      </c>
      <c r="O580" s="17">
        <f t="shared" si="208"/>
        <v>0</v>
      </c>
      <c r="P580" s="14">
        <f t="shared" ca="1" si="216"/>
        <v>290.36448300000001</v>
      </c>
      <c r="Q580" s="14">
        <f t="shared" si="217"/>
        <v>0</v>
      </c>
      <c r="R580" s="14">
        <f t="shared" si="215"/>
        <v>0</v>
      </c>
      <c r="S580" s="20">
        <f t="shared" si="200"/>
        <v>0</v>
      </c>
      <c r="T580" s="14">
        <f t="shared" si="201"/>
        <v>0</v>
      </c>
      <c r="U580" s="4" t="str">
        <f t="shared" si="209"/>
        <v>J=</v>
      </c>
      <c r="V580" s="29">
        <f t="shared" si="210"/>
        <v>45345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8">
        <f t="shared" si="202"/>
        <v>44731</v>
      </c>
      <c r="B581" s="15">
        <f t="shared" ca="1" si="211"/>
        <v>1290.3644830000001</v>
      </c>
      <c r="C581" s="14">
        <f t="shared" si="203"/>
        <v>1000</v>
      </c>
      <c r="D581" s="13">
        <f ca="1">IF(A581&lt;$B$1,VLOOKUP(A581,[1]DI!$A$4:$B$15000,2,FALSE),0)</f>
        <v>0</v>
      </c>
      <c r="E581" s="14">
        <f t="shared" ca="1" si="212"/>
        <v>1</v>
      </c>
      <c r="F581" s="14">
        <f ca="1">(TRUNC(PRODUCT($E$12:$E580),16))</f>
        <v>1.0979174688731099</v>
      </c>
      <c r="G581" s="14">
        <f t="shared" si="213"/>
        <v>1</v>
      </c>
      <c r="H581" s="14">
        <f t="shared" ca="1" si="214"/>
        <v>1.0979174700000001</v>
      </c>
      <c r="I581" s="13">
        <f t="shared" si="204"/>
        <v>0.11</v>
      </c>
      <c r="J581" s="29">
        <f t="shared" si="205"/>
        <v>44162</v>
      </c>
      <c r="K581" s="2">
        <f t="shared" si="206"/>
        <v>389</v>
      </c>
      <c r="L581" s="17">
        <f t="shared" si="207"/>
        <v>390</v>
      </c>
      <c r="M581" s="12">
        <f t="shared" si="198"/>
        <v>1.1752836790000001</v>
      </c>
      <c r="N581" s="12">
        <f t="shared" ca="1" si="199"/>
        <v>1.2903644830000001</v>
      </c>
      <c r="O581" s="17">
        <f t="shared" si="208"/>
        <v>0</v>
      </c>
      <c r="P581" s="14">
        <f t="shared" ca="1" si="216"/>
        <v>290.36448300000001</v>
      </c>
      <c r="Q581" s="14">
        <f t="shared" si="217"/>
        <v>0</v>
      </c>
      <c r="R581" s="14">
        <f t="shared" si="215"/>
        <v>0</v>
      </c>
      <c r="S581" s="20">
        <f t="shared" si="200"/>
        <v>0</v>
      </c>
      <c r="T581" s="14">
        <f t="shared" si="201"/>
        <v>0</v>
      </c>
      <c r="U581" s="4" t="str">
        <f t="shared" si="209"/>
        <v>J=</v>
      </c>
      <c r="V581" s="29">
        <f t="shared" si="210"/>
        <v>45345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8">
        <f t="shared" si="202"/>
        <v>44732</v>
      </c>
      <c r="B582" s="15">
        <f t="shared" ca="1" si="211"/>
        <v>1290.3644830000001</v>
      </c>
      <c r="C582" s="14">
        <f t="shared" si="203"/>
        <v>1000</v>
      </c>
      <c r="D582" s="13">
        <f ca="1">IF(A582&lt;$B$1,VLOOKUP(A582,[1]DI!$A$4:$B$15000,2,FALSE),0)</f>
        <v>0.13150000000000001</v>
      </c>
      <c r="E582" s="14">
        <f t="shared" ca="1" si="212"/>
        <v>1.0004903700000001</v>
      </c>
      <c r="F582" s="14">
        <f ca="1">(TRUNC(PRODUCT($E$12:$E581),16))</f>
        <v>1.0979174688731099</v>
      </c>
      <c r="G582" s="14">
        <f t="shared" si="213"/>
        <v>1</v>
      </c>
      <c r="H582" s="14">
        <f t="shared" ca="1" si="214"/>
        <v>1.0979174700000001</v>
      </c>
      <c r="I582" s="13">
        <f t="shared" si="204"/>
        <v>0.11</v>
      </c>
      <c r="J582" s="29">
        <f t="shared" si="205"/>
        <v>44162</v>
      </c>
      <c r="K582" s="2">
        <f t="shared" si="206"/>
        <v>390</v>
      </c>
      <c r="L582" s="17">
        <f t="shared" si="207"/>
        <v>390</v>
      </c>
      <c r="M582" s="12">
        <f t="shared" si="198"/>
        <v>1.1752836790000001</v>
      </c>
      <c r="N582" s="12">
        <f t="shared" ca="1" si="199"/>
        <v>1.2903644830000001</v>
      </c>
      <c r="O582" s="17">
        <f t="shared" si="208"/>
        <v>0</v>
      </c>
      <c r="P582" s="14">
        <f t="shared" ca="1" si="216"/>
        <v>290.36448300000001</v>
      </c>
      <c r="Q582" s="14">
        <f t="shared" si="217"/>
        <v>0</v>
      </c>
      <c r="R582" s="14">
        <f t="shared" si="215"/>
        <v>0</v>
      </c>
      <c r="S582" s="20">
        <f t="shared" si="200"/>
        <v>0</v>
      </c>
      <c r="T582" s="14">
        <f t="shared" si="201"/>
        <v>0</v>
      </c>
      <c r="U582" s="4" t="str">
        <f t="shared" si="209"/>
        <v>J=</v>
      </c>
      <c r="V582" s="29">
        <f t="shared" si="210"/>
        <v>45345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8">
        <f t="shared" si="202"/>
        <v>44733</v>
      </c>
      <c r="B583" s="15">
        <f t="shared" ca="1" si="211"/>
        <v>1291.5319810000001</v>
      </c>
      <c r="C583" s="14">
        <f t="shared" si="203"/>
        <v>1000</v>
      </c>
      <c r="D583" s="13">
        <f ca="1">IF(A583&lt;$B$1,VLOOKUP(A583,[1]DI!$A$4:$B$15000,2,FALSE),0)</f>
        <v>0.13150000000000001</v>
      </c>
      <c r="E583" s="14">
        <f t="shared" ca="1" si="212"/>
        <v>1.0004903700000001</v>
      </c>
      <c r="F583" s="14">
        <f ca="1">(TRUNC(PRODUCT($E$12:$E582),16))</f>
        <v>1.09845585466232</v>
      </c>
      <c r="G583" s="14">
        <f t="shared" si="213"/>
        <v>1</v>
      </c>
      <c r="H583" s="14">
        <f t="shared" ca="1" si="214"/>
        <v>1.0984558499999999</v>
      </c>
      <c r="I583" s="13">
        <f t="shared" si="204"/>
        <v>0.11</v>
      </c>
      <c r="J583" s="29">
        <f t="shared" si="205"/>
        <v>44162</v>
      </c>
      <c r="K583" s="2">
        <f t="shared" si="206"/>
        <v>391</v>
      </c>
      <c r="L583" s="17">
        <f t="shared" si="207"/>
        <v>391</v>
      </c>
      <c r="M583" s="12">
        <f t="shared" si="198"/>
        <v>1.175770497</v>
      </c>
      <c r="N583" s="12">
        <f t="shared" ca="1" si="199"/>
        <v>1.2915319810000001</v>
      </c>
      <c r="O583" s="17">
        <f t="shared" si="208"/>
        <v>0</v>
      </c>
      <c r="P583" s="14">
        <f t="shared" ca="1" si="216"/>
        <v>291.53198099999997</v>
      </c>
      <c r="Q583" s="14">
        <f t="shared" si="217"/>
        <v>0</v>
      </c>
      <c r="R583" s="14">
        <f t="shared" si="215"/>
        <v>0</v>
      </c>
      <c r="S583" s="20">
        <f t="shared" si="200"/>
        <v>0</v>
      </c>
      <c r="T583" s="14">
        <f t="shared" si="201"/>
        <v>0</v>
      </c>
      <c r="U583" s="4" t="str">
        <f t="shared" si="209"/>
        <v>J=</v>
      </c>
      <c r="V583" s="29">
        <f t="shared" si="210"/>
        <v>45345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8">
        <f t="shared" si="202"/>
        <v>44734</v>
      </c>
      <c r="B584" s="15">
        <f t="shared" ca="1" si="211"/>
        <v>1292.7005409999999</v>
      </c>
      <c r="C584" s="14">
        <f t="shared" si="203"/>
        <v>1000</v>
      </c>
      <c r="D584" s="13">
        <f ca="1">IF(A584&lt;$B$1,VLOOKUP(A584,[1]DI!$A$4:$B$15000,2,FALSE),0)</f>
        <v>0.13150000000000001</v>
      </c>
      <c r="E584" s="14">
        <f t="shared" ca="1" si="212"/>
        <v>1.0004903700000001</v>
      </c>
      <c r="F584" s="14">
        <f ca="1">(TRUNC(PRODUCT($E$12:$E583),16))</f>
        <v>1.09899450445977</v>
      </c>
      <c r="G584" s="14">
        <f t="shared" si="213"/>
        <v>1</v>
      </c>
      <c r="H584" s="14">
        <f t="shared" ca="1" si="214"/>
        <v>1.0989945000000001</v>
      </c>
      <c r="I584" s="13">
        <f t="shared" si="204"/>
        <v>0.11</v>
      </c>
      <c r="J584" s="29">
        <f t="shared" si="205"/>
        <v>44162</v>
      </c>
      <c r="K584" s="2">
        <f t="shared" si="206"/>
        <v>392</v>
      </c>
      <c r="L584" s="17">
        <f t="shared" si="207"/>
        <v>392</v>
      </c>
      <c r="M584" s="12">
        <f t="shared" si="198"/>
        <v>1.1762575159999999</v>
      </c>
      <c r="N584" s="12">
        <f t="shared" ca="1" si="199"/>
        <v>1.2927005410000001</v>
      </c>
      <c r="O584" s="17">
        <f t="shared" si="208"/>
        <v>0</v>
      </c>
      <c r="P584" s="14">
        <f t="shared" ca="1" si="216"/>
        <v>292.70054099999999</v>
      </c>
      <c r="Q584" s="14">
        <f t="shared" si="217"/>
        <v>0</v>
      </c>
      <c r="R584" s="14">
        <f t="shared" si="215"/>
        <v>0</v>
      </c>
      <c r="S584" s="20">
        <f t="shared" si="200"/>
        <v>0</v>
      </c>
      <c r="T584" s="14">
        <f t="shared" si="201"/>
        <v>0</v>
      </c>
      <c r="U584" s="4" t="str">
        <f t="shared" si="209"/>
        <v>J=</v>
      </c>
      <c r="V584" s="29">
        <f t="shared" si="210"/>
        <v>45345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8">
        <f t="shared" si="202"/>
        <v>44735</v>
      </c>
      <c r="B585" s="15">
        <f t="shared" ca="1" si="211"/>
        <v>1293.870165</v>
      </c>
      <c r="C585" s="14">
        <f t="shared" si="203"/>
        <v>1000</v>
      </c>
      <c r="D585" s="13">
        <f ca="1">IF(A585&lt;$B$1,VLOOKUP(A585,[1]DI!$A$4:$B$15000,2,FALSE),0)</f>
        <v>0.13150000000000001</v>
      </c>
      <c r="E585" s="14">
        <f t="shared" ca="1" si="212"/>
        <v>1.0004903700000001</v>
      </c>
      <c r="F585" s="14">
        <f ca="1">(TRUNC(PRODUCT($E$12:$E584),16))</f>
        <v>1.0995334183949199</v>
      </c>
      <c r="G585" s="14">
        <f t="shared" si="213"/>
        <v>1</v>
      </c>
      <c r="H585" s="14">
        <f t="shared" ca="1" si="214"/>
        <v>1.09953342</v>
      </c>
      <c r="I585" s="13">
        <f t="shared" si="204"/>
        <v>0.11</v>
      </c>
      <c r="J585" s="29">
        <f t="shared" si="205"/>
        <v>44162</v>
      </c>
      <c r="K585" s="2">
        <f t="shared" si="206"/>
        <v>393</v>
      </c>
      <c r="L585" s="17">
        <f t="shared" si="207"/>
        <v>393</v>
      </c>
      <c r="M585" s="12">
        <f t="shared" si="198"/>
        <v>1.1767447369999999</v>
      </c>
      <c r="N585" s="12">
        <f t="shared" ca="1" si="199"/>
        <v>1.293870165</v>
      </c>
      <c r="O585" s="17">
        <f t="shared" si="208"/>
        <v>0</v>
      </c>
      <c r="P585" s="14">
        <f t="shared" ca="1" si="216"/>
        <v>293.87016499999999</v>
      </c>
      <c r="Q585" s="14">
        <f t="shared" si="217"/>
        <v>0</v>
      </c>
      <c r="R585" s="14">
        <f t="shared" si="215"/>
        <v>0</v>
      </c>
      <c r="S585" s="20">
        <f t="shared" si="200"/>
        <v>0</v>
      </c>
      <c r="T585" s="14">
        <f t="shared" si="201"/>
        <v>0</v>
      </c>
      <c r="U585" s="4" t="str">
        <f t="shared" si="209"/>
        <v>J=</v>
      </c>
      <c r="V585" s="29">
        <f t="shared" si="210"/>
        <v>45345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8">
        <f t="shared" si="202"/>
        <v>44736</v>
      </c>
      <c r="B586" s="15">
        <f t="shared" ca="1" si="211"/>
        <v>1295.040843</v>
      </c>
      <c r="C586" s="14">
        <f t="shared" si="203"/>
        <v>1000</v>
      </c>
      <c r="D586" s="13">
        <f ca="1">IF(A586&lt;$B$1,VLOOKUP(A586,[1]DI!$A$4:$B$15000,2,FALSE),0)</f>
        <v>0.13150000000000001</v>
      </c>
      <c r="E586" s="14">
        <f t="shared" ca="1" si="212"/>
        <v>1.0004903700000001</v>
      </c>
      <c r="F586" s="14">
        <f ca="1">(TRUNC(PRODUCT($E$12:$E585),16))</f>
        <v>1.1000725965972999</v>
      </c>
      <c r="G586" s="14">
        <f t="shared" si="213"/>
        <v>1</v>
      </c>
      <c r="H586" s="14">
        <f t="shared" ca="1" si="214"/>
        <v>1.1000726000000001</v>
      </c>
      <c r="I586" s="13">
        <f t="shared" si="204"/>
        <v>0.11</v>
      </c>
      <c r="J586" s="29">
        <f t="shared" si="205"/>
        <v>44162</v>
      </c>
      <c r="K586" s="2">
        <f t="shared" si="206"/>
        <v>394</v>
      </c>
      <c r="L586" s="17">
        <f t="shared" si="207"/>
        <v>394</v>
      </c>
      <c r="M586" s="12">
        <f t="shared" si="198"/>
        <v>1.17723216</v>
      </c>
      <c r="N586" s="12">
        <f t="shared" ca="1" si="199"/>
        <v>1.295040843</v>
      </c>
      <c r="O586" s="17">
        <f t="shared" si="208"/>
        <v>0</v>
      </c>
      <c r="P586" s="14">
        <f t="shared" ca="1" si="216"/>
        <v>295.040843</v>
      </c>
      <c r="Q586" s="14">
        <f t="shared" si="217"/>
        <v>0</v>
      </c>
      <c r="R586" s="14">
        <f t="shared" si="215"/>
        <v>0</v>
      </c>
      <c r="S586" s="20">
        <f t="shared" si="200"/>
        <v>0</v>
      </c>
      <c r="T586" s="14">
        <f t="shared" si="201"/>
        <v>0</v>
      </c>
      <c r="U586" s="4" t="str">
        <f t="shared" si="209"/>
        <v>J=</v>
      </c>
      <c r="V586" s="29">
        <f t="shared" si="210"/>
        <v>45345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8">
        <f t="shared" si="202"/>
        <v>44737</v>
      </c>
      <c r="B587" s="15">
        <f t="shared" ca="1" si="211"/>
        <v>1296.2125740000001</v>
      </c>
      <c r="C587" s="14">
        <f t="shared" si="203"/>
        <v>1000</v>
      </c>
      <c r="D587" s="13">
        <f ca="1">IF(A587&lt;$B$1,VLOOKUP(A587,[1]DI!$A$4:$B$15000,2,FALSE),0)</f>
        <v>0</v>
      </c>
      <c r="E587" s="14">
        <f t="shared" ca="1" si="212"/>
        <v>1</v>
      </c>
      <c r="F587" s="14">
        <f ca="1">(TRUNC(PRODUCT($E$12:$E586),16))</f>
        <v>1.1006120391965</v>
      </c>
      <c r="G587" s="14">
        <f t="shared" si="213"/>
        <v>1</v>
      </c>
      <c r="H587" s="14">
        <f t="shared" ca="1" si="214"/>
        <v>1.1006120399999999</v>
      </c>
      <c r="I587" s="13">
        <f t="shared" si="204"/>
        <v>0.11</v>
      </c>
      <c r="J587" s="29">
        <f t="shared" si="205"/>
        <v>44162</v>
      </c>
      <c r="K587" s="2">
        <f t="shared" si="206"/>
        <v>394</v>
      </c>
      <c r="L587" s="17">
        <f t="shared" si="207"/>
        <v>395</v>
      </c>
      <c r="M587" s="12">
        <f t="shared" si="198"/>
        <v>1.177719784</v>
      </c>
      <c r="N587" s="12">
        <f t="shared" ca="1" si="199"/>
        <v>1.2962125739999999</v>
      </c>
      <c r="O587" s="17">
        <f t="shared" si="208"/>
        <v>0</v>
      </c>
      <c r="P587" s="14">
        <f t="shared" ca="1" si="216"/>
        <v>296.21257400000002</v>
      </c>
      <c r="Q587" s="14">
        <f t="shared" si="217"/>
        <v>0</v>
      </c>
      <c r="R587" s="14">
        <f t="shared" si="215"/>
        <v>0</v>
      </c>
      <c r="S587" s="20">
        <f t="shared" si="200"/>
        <v>0</v>
      </c>
      <c r="T587" s="14">
        <f t="shared" si="201"/>
        <v>0</v>
      </c>
      <c r="U587" s="4" t="str">
        <f t="shared" si="209"/>
        <v>J=</v>
      </c>
      <c r="V587" s="29">
        <f t="shared" si="210"/>
        <v>45345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8">
        <f t="shared" si="202"/>
        <v>44738</v>
      </c>
      <c r="B588" s="15">
        <f t="shared" ca="1" si="211"/>
        <v>1296.2125740000001</v>
      </c>
      <c r="C588" s="14">
        <f t="shared" si="203"/>
        <v>1000</v>
      </c>
      <c r="D588" s="13">
        <f ca="1">IF(A588&lt;$B$1,VLOOKUP(A588,[1]DI!$A$4:$B$15000,2,FALSE),0)</f>
        <v>0</v>
      </c>
      <c r="E588" s="14">
        <f t="shared" ca="1" si="212"/>
        <v>1</v>
      </c>
      <c r="F588" s="14">
        <f ca="1">(TRUNC(PRODUCT($E$12:$E587),16))</f>
        <v>1.1006120391965</v>
      </c>
      <c r="G588" s="14">
        <f t="shared" si="213"/>
        <v>1</v>
      </c>
      <c r="H588" s="14">
        <f t="shared" ca="1" si="214"/>
        <v>1.1006120399999999</v>
      </c>
      <c r="I588" s="13">
        <f t="shared" si="204"/>
        <v>0.11</v>
      </c>
      <c r="J588" s="29">
        <f t="shared" si="205"/>
        <v>44162</v>
      </c>
      <c r="K588" s="2">
        <f t="shared" si="206"/>
        <v>394</v>
      </c>
      <c r="L588" s="17">
        <f t="shared" si="207"/>
        <v>395</v>
      </c>
      <c r="M588" s="12">
        <f t="shared" ref="M588:M651" si="218">ROUND((I588+1)^(L588/252),9)</f>
        <v>1.177719784</v>
      </c>
      <c r="N588" s="12">
        <f t="shared" ref="N588:N651" ca="1" si="219">ROUND(H588*M588,9)</f>
        <v>1.2962125739999999</v>
      </c>
      <c r="O588" s="17">
        <f t="shared" si="208"/>
        <v>0</v>
      </c>
      <c r="P588" s="14">
        <f t="shared" ca="1" si="216"/>
        <v>296.21257400000002</v>
      </c>
      <c r="Q588" s="14">
        <f t="shared" si="217"/>
        <v>0</v>
      </c>
      <c r="R588" s="14">
        <f t="shared" si="215"/>
        <v>0</v>
      </c>
      <c r="S588" s="20">
        <f t="shared" ref="S588:S651" si="220">IF($O588&gt;0,VLOOKUP($O588,$Y$12:$AE$150,7),0)</f>
        <v>0</v>
      </c>
      <c r="T588" s="14">
        <f t="shared" ref="T588:T651" si="221">IF(S588&gt;0,TRUNC(S588*C588,8),0)</f>
        <v>0</v>
      </c>
      <c r="U588" s="4" t="str">
        <f t="shared" si="209"/>
        <v>J=</v>
      </c>
      <c r="V588" s="29">
        <f t="shared" si="210"/>
        <v>45345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8">
        <f t="shared" ref="A589:A652" si="222">(A588+1)</f>
        <v>44739</v>
      </c>
      <c r="B589" s="15">
        <f t="shared" ca="1" si="211"/>
        <v>1296.2125740000001</v>
      </c>
      <c r="C589" s="14">
        <f t="shared" ref="C589:C652" si="223">(C588-T588)</f>
        <v>1000</v>
      </c>
      <c r="D589" s="13">
        <f ca="1">IF(A589&lt;$B$1,VLOOKUP(A589,[1]DI!$A$4:$B$15000,2,FALSE),0)</f>
        <v>0.13150000000000001</v>
      </c>
      <c r="E589" s="14">
        <f t="shared" ca="1" si="212"/>
        <v>1.0004903700000001</v>
      </c>
      <c r="F589" s="14">
        <f ca="1">(TRUNC(PRODUCT($E$12:$E588),16))</f>
        <v>1.1006120391965</v>
      </c>
      <c r="G589" s="14">
        <f t="shared" si="213"/>
        <v>1</v>
      </c>
      <c r="H589" s="14">
        <f t="shared" ca="1" si="214"/>
        <v>1.1006120399999999</v>
      </c>
      <c r="I589" s="13">
        <f t="shared" ref="I589:I652" si="224">I588</f>
        <v>0.11</v>
      </c>
      <c r="J589" s="29">
        <f t="shared" ref="J589:J652" si="225">IF(O588&gt;0,VLOOKUP(O588,Y$12:AI$150,2),J588)</f>
        <v>44162</v>
      </c>
      <c r="K589" s="2">
        <f t="shared" ref="K589:K652" si="226">IF(A589&gt;J589,IF(NETWORKDAYS(J589,A589,$Y$160:$Y$544)-1=0,1,NETWORKDAYS(J589,A589,$Y$160:$Y$544)-1),0)</f>
        <v>395</v>
      </c>
      <c r="L589" s="17">
        <f t="shared" ref="L589:L652" si="227">IF(AND(K589=1,K588=1),1,IF(K589&gt;0,IF(K589=K588,K589+1,K589),0))</f>
        <v>395</v>
      </c>
      <c r="M589" s="12">
        <f t="shared" si="218"/>
        <v>1.177719784</v>
      </c>
      <c r="N589" s="12">
        <f t="shared" ca="1" si="219"/>
        <v>1.2962125739999999</v>
      </c>
      <c r="O589" s="17">
        <f t="shared" ref="O589:O652" si="228">IF(VLOOKUP(A589,Z$12:AG$150,8)=VLOOKUP(A588,Z$12:AG$150,8),0,VLOOKUP(A589,Z$12:AG$150,8))</f>
        <v>0</v>
      </c>
      <c r="P589" s="14">
        <f t="shared" ca="1" si="216"/>
        <v>296.21257400000002</v>
      </c>
      <c r="Q589" s="14">
        <f t="shared" si="217"/>
        <v>0</v>
      </c>
      <c r="R589" s="14">
        <f t="shared" si="215"/>
        <v>0</v>
      </c>
      <c r="S589" s="20">
        <f t="shared" si="220"/>
        <v>0</v>
      </c>
      <c r="T589" s="14">
        <f t="shared" si="221"/>
        <v>0</v>
      </c>
      <c r="U589" s="4" t="str">
        <f t="shared" ref="U589:U652" si="229">IF(O588&gt;0,VLOOKUP(O588,Y$12:AI$150,10),U588)</f>
        <v>J=</v>
      </c>
      <c r="V589" s="29">
        <f t="shared" ref="V589:V652" si="230">IF(O588&gt;0,VLOOKUP(O588,Y$12:AI$150,11),V588)</f>
        <v>45345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8">
        <f t="shared" si="222"/>
        <v>44740</v>
      </c>
      <c r="B590" s="15">
        <f t="shared" ref="B590:B653" ca="1" si="231">IF(A590&lt;=TODAY(),C590+P590,IF(AND(A590&gt;TODAY(),A590&lt;=$B$1),IF(VLOOKUP(TODAY(),$A$10:$D$5000,4,FALSE)=0,"n.d",C590+P590),"n.d"))</f>
        <v>1297.3853730000001</v>
      </c>
      <c r="C590" s="14">
        <f t="shared" si="223"/>
        <v>1000</v>
      </c>
      <c r="D590" s="13">
        <f ca="1">IF(A590&lt;$B$1,VLOOKUP(A590,[1]DI!$A$4:$B$15000,2,FALSE),0)</f>
        <v>0.13150000000000001</v>
      </c>
      <c r="E590" s="14">
        <f t="shared" ref="E590:E653" ca="1" si="232">ROUND(((1+D590)^(1/252)),8)</f>
        <v>1.0004903700000001</v>
      </c>
      <c r="F590" s="14">
        <f ca="1">(TRUNC(PRODUCT($E$12:$E589),16))</f>
        <v>1.1011517463221601</v>
      </c>
      <c r="G590" s="14">
        <f t="shared" ref="G590:G653" si="233">IF(O589&gt;0,F589,G589)</f>
        <v>1</v>
      </c>
      <c r="H590" s="14">
        <f t="shared" ref="H590:H653" ca="1" si="234">ROUND(F590/G590,8)</f>
        <v>1.1011517500000001</v>
      </c>
      <c r="I590" s="13">
        <f t="shared" si="224"/>
        <v>0.11</v>
      </c>
      <c r="J590" s="29">
        <f t="shared" si="225"/>
        <v>44162</v>
      </c>
      <c r="K590" s="2">
        <f t="shared" si="226"/>
        <v>396</v>
      </c>
      <c r="L590" s="17">
        <f t="shared" si="227"/>
        <v>396</v>
      </c>
      <c r="M590" s="12">
        <f t="shared" si="218"/>
        <v>1.1782076109999999</v>
      </c>
      <c r="N590" s="12">
        <f t="shared" ca="1" si="219"/>
        <v>1.297385373</v>
      </c>
      <c r="O590" s="17">
        <f t="shared" si="228"/>
        <v>0</v>
      </c>
      <c r="P590" s="14">
        <f t="shared" ca="1" si="216"/>
        <v>297.38537300000002</v>
      </c>
      <c r="Q590" s="14">
        <f t="shared" si="217"/>
        <v>0</v>
      </c>
      <c r="R590" s="14">
        <f t="shared" si="215"/>
        <v>0</v>
      </c>
      <c r="S590" s="20">
        <f t="shared" si="220"/>
        <v>0</v>
      </c>
      <c r="T590" s="14">
        <f t="shared" si="221"/>
        <v>0</v>
      </c>
      <c r="U590" s="4" t="str">
        <f t="shared" si="229"/>
        <v>J=</v>
      </c>
      <c r="V590" s="29">
        <f t="shared" si="230"/>
        <v>45345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8">
        <f t="shared" si="222"/>
        <v>44741</v>
      </c>
      <c r="B591" s="15">
        <f t="shared" ca="1" si="231"/>
        <v>1298.559227</v>
      </c>
      <c r="C591" s="14">
        <f t="shared" si="223"/>
        <v>1000</v>
      </c>
      <c r="D591" s="13">
        <f ca="1">IF(A591&lt;$B$1,VLOOKUP(A591,[1]DI!$A$4:$B$15000,2,FALSE),0)</f>
        <v>0.13150000000000001</v>
      </c>
      <c r="E591" s="14">
        <f t="shared" ca="1" si="232"/>
        <v>1.0004903700000001</v>
      </c>
      <c r="F591" s="14">
        <f ca="1">(TRUNC(PRODUCT($E$12:$E590),16))</f>
        <v>1.101691718104</v>
      </c>
      <c r="G591" s="14">
        <f t="shared" si="233"/>
        <v>1</v>
      </c>
      <c r="H591" s="14">
        <f t="shared" ca="1" si="234"/>
        <v>1.10169172</v>
      </c>
      <c r="I591" s="13">
        <f t="shared" si="224"/>
        <v>0.11</v>
      </c>
      <c r="J591" s="29">
        <f t="shared" si="225"/>
        <v>44162</v>
      </c>
      <c r="K591" s="2">
        <f t="shared" si="226"/>
        <v>397</v>
      </c>
      <c r="L591" s="17">
        <f t="shared" si="227"/>
        <v>397</v>
      </c>
      <c r="M591" s="12">
        <f t="shared" si="218"/>
        <v>1.1786956399999999</v>
      </c>
      <c r="N591" s="12">
        <f t="shared" ca="1" si="219"/>
        <v>1.2985592269999999</v>
      </c>
      <c r="O591" s="17">
        <f t="shared" si="228"/>
        <v>0</v>
      </c>
      <c r="P591" s="14">
        <f t="shared" ca="1" si="216"/>
        <v>298.55922700000002</v>
      </c>
      <c r="Q591" s="14">
        <f t="shared" si="217"/>
        <v>0</v>
      </c>
      <c r="R591" s="14">
        <f t="shared" si="215"/>
        <v>0</v>
      </c>
      <c r="S591" s="20">
        <f t="shared" si="220"/>
        <v>0</v>
      </c>
      <c r="T591" s="14">
        <f t="shared" si="221"/>
        <v>0</v>
      </c>
      <c r="U591" s="4" t="str">
        <f t="shared" si="229"/>
        <v>J=</v>
      </c>
      <c r="V591" s="29">
        <f t="shared" si="230"/>
        <v>45345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8">
        <f t="shared" si="222"/>
        <v>44742</v>
      </c>
      <c r="B592" s="15">
        <f t="shared" ca="1" si="231"/>
        <v>1299.734136</v>
      </c>
      <c r="C592" s="14">
        <f t="shared" si="223"/>
        <v>1000</v>
      </c>
      <c r="D592" s="13">
        <f ca="1">IF(A592&lt;$B$1,VLOOKUP(A592,[1]DI!$A$4:$B$15000,2,FALSE),0)</f>
        <v>0.13150000000000001</v>
      </c>
      <c r="E592" s="14">
        <f t="shared" ca="1" si="232"/>
        <v>1.0004903700000001</v>
      </c>
      <c r="F592" s="14">
        <f ca="1">(TRUNC(PRODUCT($E$12:$E591),16))</f>
        <v>1.10223195467181</v>
      </c>
      <c r="G592" s="14">
        <f t="shared" si="233"/>
        <v>1</v>
      </c>
      <c r="H592" s="14">
        <f t="shared" ca="1" si="234"/>
        <v>1.10223195</v>
      </c>
      <c r="I592" s="13">
        <f t="shared" si="224"/>
        <v>0.11</v>
      </c>
      <c r="J592" s="29">
        <f t="shared" si="225"/>
        <v>44162</v>
      </c>
      <c r="K592" s="2">
        <f t="shared" si="226"/>
        <v>398</v>
      </c>
      <c r="L592" s="17">
        <f t="shared" si="227"/>
        <v>398</v>
      </c>
      <c r="M592" s="12">
        <f t="shared" si="218"/>
        <v>1.1791838699999999</v>
      </c>
      <c r="N592" s="12">
        <f t="shared" ca="1" si="219"/>
        <v>1.2997341360000001</v>
      </c>
      <c r="O592" s="17">
        <f t="shared" si="228"/>
        <v>0</v>
      </c>
      <c r="P592" s="14">
        <f t="shared" ca="1" si="216"/>
        <v>299.73413599999998</v>
      </c>
      <c r="Q592" s="14">
        <f t="shared" si="217"/>
        <v>0</v>
      </c>
      <c r="R592" s="14">
        <f t="shared" si="215"/>
        <v>0</v>
      </c>
      <c r="S592" s="20">
        <f t="shared" si="220"/>
        <v>0</v>
      </c>
      <c r="T592" s="14">
        <f t="shared" si="221"/>
        <v>0</v>
      </c>
      <c r="U592" s="4" t="str">
        <f t="shared" si="229"/>
        <v>J=</v>
      </c>
      <c r="V592" s="29">
        <f t="shared" si="230"/>
        <v>45345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8">
        <f t="shared" si="222"/>
        <v>44743</v>
      </c>
      <c r="B593" s="15">
        <f t="shared" ca="1" si="231"/>
        <v>1300.910128</v>
      </c>
      <c r="C593" s="14">
        <f t="shared" si="223"/>
        <v>1000</v>
      </c>
      <c r="D593" s="13">
        <f ca="1">IF(A593&lt;$B$1,VLOOKUP(A593,[1]DI!$A$4:$B$15000,2,FALSE),0)</f>
        <v>0.13150000000000001</v>
      </c>
      <c r="E593" s="14">
        <f t="shared" ca="1" si="232"/>
        <v>1.0004903700000001</v>
      </c>
      <c r="F593" s="14">
        <f ca="1">(TRUNC(PRODUCT($E$12:$E592),16))</f>
        <v>1.10277245615542</v>
      </c>
      <c r="G593" s="14">
        <f t="shared" si="233"/>
        <v>1</v>
      </c>
      <c r="H593" s="14">
        <f t="shared" ca="1" si="234"/>
        <v>1.10277246</v>
      </c>
      <c r="I593" s="13">
        <f t="shared" si="224"/>
        <v>0.11</v>
      </c>
      <c r="J593" s="29">
        <f t="shared" si="225"/>
        <v>44162</v>
      </c>
      <c r="K593" s="2">
        <f t="shared" si="226"/>
        <v>399</v>
      </c>
      <c r="L593" s="17">
        <f t="shared" si="227"/>
        <v>399</v>
      </c>
      <c r="M593" s="12">
        <f t="shared" si="218"/>
        <v>1.179672303</v>
      </c>
      <c r="N593" s="12">
        <f t="shared" ca="1" si="219"/>
        <v>1.3009101279999999</v>
      </c>
      <c r="O593" s="17">
        <f t="shared" si="228"/>
        <v>0</v>
      </c>
      <c r="P593" s="14">
        <f t="shared" ca="1" si="216"/>
        <v>300.91012799999999</v>
      </c>
      <c r="Q593" s="14">
        <f t="shared" si="217"/>
        <v>0</v>
      </c>
      <c r="R593" s="14">
        <f t="shared" si="215"/>
        <v>0</v>
      </c>
      <c r="S593" s="20">
        <f t="shared" si="220"/>
        <v>0</v>
      </c>
      <c r="T593" s="14">
        <f t="shared" si="221"/>
        <v>0</v>
      </c>
      <c r="U593" s="4" t="str">
        <f t="shared" si="229"/>
        <v>J=</v>
      </c>
      <c r="V593" s="29">
        <f t="shared" si="230"/>
        <v>45345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8">
        <f t="shared" si="222"/>
        <v>44744</v>
      </c>
      <c r="B594" s="15">
        <f t="shared" ca="1" si="231"/>
        <v>1302.087166</v>
      </c>
      <c r="C594" s="14">
        <f t="shared" si="223"/>
        <v>1000</v>
      </c>
      <c r="D594" s="13">
        <f ca="1">IF(A594&lt;$B$1,VLOOKUP(A594,[1]DI!$A$4:$B$15000,2,FALSE),0)</f>
        <v>0</v>
      </c>
      <c r="E594" s="14">
        <f t="shared" ca="1" si="232"/>
        <v>1</v>
      </c>
      <c r="F594" s="14">
        <f ca="1">(TRUNC(PRODUCT($E$12:$E593),16))</f>
        <v>1.10331322268475</v>
      </c>
      <c r="G594" s="14">
        <f t="shared" si="233"/>
        <v>1</v>
      </c>
      <c r="H594" s="14">
        <f t="shared" ca="1" si="234"/>
        <v>1.10331322</v>
      </c>
      <c r="I594" s="13">
        <f t="shared" si="224"/>
        <v>0.11</v>
      </c>
      <c r="J594" s="29">
        <f t="shared" si="225"/>
        <v>44162</v>
      </c>
      <c r="K594" s="2">
        <f t="shared" si="226"/>
        <v>399</v>
      </c>
      <c r="L594" s="17">
        <f t="shared" si="227"/>
        <v>400</v>
      </c>
      <c r="M594" s="12">
        <f t="shared" si="218"/>
        <v>1.1801609390000001</v>
      </c>
      <c r="N594" s="12">
        <f t="shared" ca="1" si="219"/>
        <v>1.302087166</v>
      </c>
      <c r="O594" s="17">
        <f t="shared" si="228"/>
        <v>0</v>
      </c>
      <c r="P594" s="14">
        <f t="shared" ca="1" si="216"/>
        <v>302.08716600000002</v>
      </c>
      <c r="Q594" s="14">
        <f t="shared" si="217"/>
        <v>0</v>
      </c>
      <c r="R594" s="14">
        <f t="shared" ref="R594:R657" si="235">IF(O594&gt;0,P594-Q594,R593)</f>
        <v>0</v>
      </c>
      <c r="S594" s="20">
        <f t="shared" si="220"/>
        <v>0</v>
      </c>
      <c r="T594" s="14">
        <f t="shared" si="221"/>
        <v>0</v>
      </c>
      <c r="U594" s="4" t="str">
        <f t="shared" si="229"/>
        <v>J=</v>
      </c>
      <c r="V594" s="29">
        <f t="shared" si="230"/>
        <v>45345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8">
        <f t="shared" si="222"/>
        <v>44745</v>
      </c>
      <c r="B595" s="15">
        <f t="shared" ca="1" si="231"/>
        <v>1302.087166</v>
      </c>
      <c r="C595" s="14">
        <f t="shared" si="223"/>
        <v>1000</v>
      </c>
      <c r="D595" s="13">
        <f ca="1">IF(A595&lt;$B$1,VLOOKUP(A595,[1]DI!$A$4:$B$15000,2,FALSE),0)</f>
        <v>0</v>
      </c>
      <c r="E595" s="14">
        <f t="shared" ca="1" si="232"/>
        <v>1</v>
      </c>
      <c r="F595" s="14">
        <f ca="1">(TRUNC(PRODUCT($E$12:$E594),16))</f>
        <v>1.10331322268475</v>
      </c>
      <c r="G595" s="14">
        <f t="shared" si="233"/>
        <v>1</v>
      </c>
      <c r="H595" s="14">
        <f t="shared" ca="1" si="234"/>
        <v>1.10331322</v>
      </c>
      <c r="I595" s="13">
        <f t="shared" si="224"/>
        <v>0.11</v>
      </c>
      <c r="J595" s="29">
        <f t="shared" si="225"/>
        <v>44162</v>
      </c>
      <c r="K595" s="2">
        <f t="shared" si="226"/>
        <v>399</v>
      </c>
      <c r="L595" s="17">
        <f t="shared" si="227"/>
        <v>400</v>
      </c>
      <c r="M595" s="12">
        <f t="shared" si="218"/>
        <v>1.1801609390000001</v>
      </c>
      <c r="N595" s="12">
        <f t="shared" ca="1" si="219"/>
        <v>1.302087166</v>
      </c>
      <c r="O595" s="17">
        <f t="shared" si="228"/>
        <v>0</v>
      </c>
      <c r="P595" s="14">
        <f t="shared" ca="1" si="216"/>
        <v>302.08716600000002</v>
      </c>
      <c r="Q595" s="14">
        <f t="shared" si="217"/>
        <v>0</v>
      </c>
      <c r="R595" s="14">
        <f t="shared" si="235"/>
        <v>0</v>
      </c>
      <c r="S595" s="20">
        <f t="shared" si="220"/>
        <v>0</v>
      </c>
      <c r="T595" s="14">
        <f t="shared" si="221"/>
        <v>0</v>
      </c>
      <c r="U595" s="4" t="str">
        <f t="shared" si="229"/>
        <v>J=</v>
      </c>
      <c r="V595" s="29">
        <f t="shared" si="230"/>
        <v>45345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8">
        <f t="shared" si="222"/>
        <v>44746</v>
      </c>
      <c r="B596" s="15">
        <f t="shared" ca="1" si="231"/>
        <v>1302.087166</v>
      </c>
      <c r="C596" s="14">
        <f t="shared" si="223"/>
        <v>1000</v>
      </c>
      <c r="D596" s="13">
        <f ca="1">IF(A596&lt;$B$1,VLOOKUP(A596,[1]DI!$A$4:$B$15000,2,FALSE),0)</f>
        <v>0.13150000000000001</v>
      </c>
      <c r="E596" s="14">
        <f t="shared" ca="1" si="232"/>
        <v>1.0004903700000001</v>
      </c>
      <c r="F596" s="14">
        <f ca="1">(TRUNC(PRODUCT($E$12:$E595),16))</f>
        <v>1.10331322268475</v>
      </c>
      <c r="G596" s="14">
        <f t="shared" si="233"/>
        <v>1</v>
      </c>
      <c r="H596" s="14">
        <f t="shared" ca="1" si="234"/>
        <v>1.10331322</v>
      </c>
      <c r="I596" s="13">
        <f t="shared" si="224"/>
        <v>0.11</v>
      </c>
      <c r="J596" s="29">
        <f t="shared" si="225"/>
        <v>44162</v>
      </c>
      <c r="K596" s="2">
        <f t="shared" si="226"/>
        <v>400</v>
      </c>
      <c r="L596" s="17">
        <f t="shared" si="227"/>
        <v>400</v>
      </c>
      <c r="M596" s="12">
        <f t="shared" si="218"/>
        <v>1.1801609390000001</v>
      </c>
      <c r="N596" s="12">
        <f t="shared" ca="1" si="219"/>
        <v>1.302087166</v>
      </c>
      <c r="O596" s="17">
        <f t="shared" si="228"/>
        <v>0</v>
      </c>
      <c r="P596" s="14">
        <f t="shared" ca="1" si="216"/>
        <v>302.08716600000002</v>
      </c>
      <c r="Q596" s="14">
        <f t="shared" si="217"/>
        <v>0</v>
      </c>
      <c r="R596" s="14">
        <f t="shared" si="235"/>
        <v>0</v>
      </c>
      <c r="S596" s="20">
        <f t="shared" si="220"/>
        <v>0</v>
      </c>
      <c r="T596" s="14">
        <f t="shared" si="221"/>
        <v>0</v>
      </c>
      <c r="U596" s="4" t="str">
        <f t="shared" si="229"/>
        <v>J=</v>
      </c>
      <c r="V596" s="29">
        <f t="shared" si="230"/>
        <v>45345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8">
        <f t="shared" si="222"/>
        <v>44747</v>
      </c>
      <c r="B597" s="15">
        <f t="shared" ca="1" si="231"/>
        <v>1303.2652739999999</v>
      </c>
      <c r="C597" s="14">
        <f t="shared" si="223"/>
        <v>1000</v>
      </c>
      <c r="D597" s="13">
        <f ca="1">IF(A597&lt;$B$1,VLOOKUP(A597,[1]DI!$A$4:$B$15000,2,FALSE),0)</f>
        <v>0.13150000000000001</v>
      </c>
      <c r="E597" s="14">
        <f t="shared" ca="1" si="232"/>
        <v>1.0004903700000001</v>
      </c>
      <c r="F597" s="14">
        <f ca="1">(TRUNC(PRODUCT($E$12:$E596),16))</f>
        <v>1.10385425438975</v>
      </c>
      <c r="G597" s="14">
        <f t="shared" si="233"/>
        <v>1</v>
      </c>
      <c r="H597" s="14">
        <f t="shared" ca="1" si="234"/>
        <v>1.1038542499999999</v>
      </c>
      <c r="I597" s="13">
        <f t="shared" si="224"/>
        <v>0.11</v>
      </c>
      <c r="J597" s="29">
        <f t="shared" si="225"/>
        <v>44162</v>
      </c>
      <c r="K597" s="2">
        <f t="shared" si="226"/>
        <v>401</v>
      </c>
      <c r="L597" s="17">
        <f t="shared" si="227"/>
        <v>401</v>
      </c>
      <c r="M597" s="12">
        <f t="shared" si="218"/>
        <v>1.180649777</v>
      </c>
      <c r="N597" s="12">
        <f t="shared" ca="1" si="219"/>
        <v>1.3032652739999999</v>
      </c>
      <c r="O597" s="17">
        <f t="shared" si="228"/>
        <v>0</v>
      </c>
      <c r="P597" s="14">
        <f t="shared" ca="1" si="216"/>
        <v>303.26527399999998</v>
      </c>
      <c r="Q597" s="14">
        <f t="shared" si="217"/>
        <v>0</v>
      </c>
      <c r="R597" s="14">
        <f t="shared" si="235"/>
        <v>0</v>
      </c>
      <c r="S597" s="20">
        <f t="shared" si="220"/>
        <v>0</v>
      </c>
      <c r="T597" s="14">
        <f t="shared" si="221"/>
        <v>0</v>
      </c>
      <c r="U597" s="4" t="str">
        <f t="shared" si="229"/>
        <v>J=</v>
      </c>
      <c r="V597" s="29">
        <f t="shared" si="230"/>
        <v>45345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8">
        <f t="shared" si="222"/>
        <v>44748</v>
      </c>
      <c r="B598" s="15">
        <f t="shared" ca="1" si="231"/>
        <v>1304.4444530000001</v>
      </c>
      <c r="C598" s="14">
        <f t="shared" si="223"/>
        <v>1000</v>
      </c>
      <c r="D598" s="13">
        <f ca="1">IF(A598&lt;$B$1,VLOOKUP(A598,[1]DI!$A$4:$B$15000,2,FALSE),0)</f>
        <v>0.13150000000000001</v>
      </c>
      <c r="E598" s="14">
        <f t="shared" ca="1" si="232"/>
        <v>1.0004903700000001</v>
      </c>
      <c r="F598" s="14">
        <f ca="1">(TRUNC(PRODUCT($E$12:$E597),16))</f>
        <v>1.10439555140048</v>
      </c>
      <c r="G598" s="14">
        <f t="shared" si="233"/>
        <v>1</v>
      </c>
      <c r="H598" s="14">
        <f t="shared" ca="1" si="234"/>
        <v>1.10439555</v>
      </c>
      <c r="I598" s="13">
        <f t="shared" si="224"/>
        <v>0.11</v>
      </c>
      <c r="J598" s="29">
        <f t="shared" si="225"/>
        <v>44162</v>
      </c>
      <c r="K598" s="2">
        <f t="shared" si="226"/>
        <v>402</v>
      </c>
      <c r="L598" s="17">
        <f t="shared" si="227"/>
        <v>402</v>
      </c>
      <c r="M598" s="12">
        <f t="shared" si="218"/>
        <v>1.1811388169999999</v>
      </c>
      <c r="N598" s="12">
        <f t="shared" ca="1" si="219"/>
        <v>1.3044444529999999</v>
      </c>
      <c r="O598" s="17">
        <f t="shared" si="228"/>
        <v>0</v>
      </c>
      <c r="P598" s="14">
        <f t="shared" ca="1" si="216"/>
        <v>304.44445300000001</v>
      </c>
      <c r="Q598" s="14">
        <f t="shared" si="217"/>
        <v>0</v>
      </c>
      <c r="R598" s="14">
        <f t="shared" si="235"/>
        <v>0</v>
      </c>
      <c r="S598" s="20">
        <f t="shared" si="220"/>
        <v>0</v>
      </c>
      <c r="T598" s="14">
        <f t="shared" si="221"/>
        <v>0</v>
      </c>
      <c r="U598" s="4" t="str">
        <f t="shared" si="229"/>
        <v>J=</v>
      </c>
      <c r="V598" s="29">
        <f t="shared" si="230"/>
        <v>45345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8">
        <f t="shared" si="222"/>
        <v>44749</v>
      </c>
      <c r="B599" s="15">
        <f t="shared" ca="1" si="231"/>
        <v>1305.6246940000001</v>
      </c>
      <c r="C599" s="14">
        <f t="shared" si="223"/>
        <v>1000</v>
      </c>
      <c r="D599" s="13">
        <f ca="1">IF(A599&lt;$B$1,VLOOKUP(A599,[1]DI!$A$4:$B$15000,2,FALSE),0)</f>
        <v>0.13150000000000001</v>
      </c>
      <c r="E599" s="14">
        <f t="shared" ca="1" si="232"/>
        <v>1.0004903700000001</v>
      </c>
      <c r="F599" s="14">
        <f ca="1">(TRUNC(PRODUCT($E$12:$E598),16))</f>
        <v>1.1049371138470201</v>
      </c>
      <c r="G599" s="14">
        <f t="shared" si="233"/>
        <v>1</v>
      </c>
      <c r="H599" s="14">
        <f t="shared" ca="1" si="234"/>
        <v>1.1049371100000001</v>
      </c>
      <c r="I599" s="13">
        <f t="shared" si="224"/>
        <v>0.11</v>
      </c>
      <c r="J599" s="29">
        <f t="shared" si="225"/>
        <v>44162</v>
      </c>
      <c r="K599" s="2">
        <f t="shared" si="226"/>
        <v>403</v>
      </c>
      <c r="L599" s="17">
        <f t="shared" si="227"/>
        <v>403</v>
      </c>
      <c r="M599" s="12">
        <f t="shared" si="218"/>
        <v>1.18162806</v>
      </c>
      <c r="N599" s="12">
        <f t="shared" ca="1" si="219"/>
        <v>1.305624694</v>
      </c>
      <c r="O599" s="17">
        <f t="shared" si="228"/>
        <v>0</v>
      </c>
      <c r="P599" s="14">
        <f t="shared" ca="1" si="216"/>
        <v>305.62469399999998</v>
      </c>
      <c r="Q599" s="14">
        <f t="shared" si="217"/>
        <v>0</v>
      </c>
      <c r="R599" s="14">
        <f t="shared" si="235"/>
        <v>0</v>
      </c>
      <c r="S599" s="20">
        <f t="shared" si="220"/>
        <v>0</v>
      </c>
      <c r="T599" s="14">
        <f t="shared" si="221"/>
        <v>0</v>
      </c>
      <c r="U599" s="4" t="str">
        <f t="shared" si="229"/>
        <v>J=</v>
      </c>
      <c r="V599" s="29">
        <f t="shared" si="230"/>
        <v>45345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8">
        <f t="shared" si="222"/>
        <v>44750</v>
      </c>
      <c r="B600" s="15">
        <f t="shared" ca="1" si="231"/>
        <v>1306.806006</v>
      </c>
      <c r="C600" s="14">
        <f t="shared" si="223"/>
        <v>1000</v>
      </c>
      <c r="D600" s="13">
        <f ca="1">IF(A600&lt;$B$1,VLOOKUP(A600,[1]DI!$A$4:$B$15000,2,FALSE),0)</f>
        <v>0.13150000000000001</v>
      </c>
      <c r="E600" s="14">
        <f t="shared" ca="1" si="232"/>
        <v>1.0004903700000001</v>
      </c>
      <c r="F600" s="14">
        <f ca="1">(TRUNC(PRODUCT($E$12:$E599),16))</f>
        <v>1.1054789418595401</v>
      </c>
      <c r="G600" s="14">
        <f t="shared" si="233"/>
        <v>1</v>
      </c>
      <c r="H600" s="14">
        <f t="shared" ca="1" si="234"/>
        <v>1.10547894</v>
      </c>
      <c r="I600" s="13">
        <f t="shared" si="224"/>
        <v>0.11</v>
      </c>
      <c r="J600" s="29">
        <f t="shared" si="225"/>
        <v>44162</v>
      </c>
      <c r="K600" s="2">
        <f t="shared" si="226"/>
        <v>404</v>
      </c>
      <c r="L600" s="17">
        <f t="shared" si="227"/>
        <v>404</v>
      </c>
      <c r="M600" s="12">
        <f t="shared" si="218"/>
        <v>1.1821175049999999</v>
      </c>
      <c r="N600" s="12">
        <f t="shared" ca="1" si="219"/>
        <v>1.306806006</v>
      </c>
      <c r="O600" s="17">
        <f t="shared" si="228"/>
        <v>0</v>
      </c>
      <c r="P600" s="14">
        <f t="shared" ca="1" si="216"/>
        <v>306.80600600000002</v>
      </c>
      <c r="Q600" s="14">
        <f t="shared" si="217"/>
        <v>0</v>
      </c>
      <c r="R600" s="14">
        <f t="shared" si="235"/>
        <v>0</v>
      </c>
      <c r="S600" s="20">
        <f t="shared" si="220"/>
        <v>0</v>
      </c>
      <c r="T600" s="14">
        <f t="shared" si="221"/>
        <v>0</v>
      </c>
      <c r="U600" s="4" t="str">
        <f t="shared" si="229"/>
        <v>J=</v>
      </c>
      <c r="V600" s="29">
        <f t="shared" si="230"/>
        <v>45345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8">
        <f t="shared" si="222"/>
        <v>44751</v>
      </c>
      <c r="B601" s="15">
        <f t="shared" ca="1" si="231"/>
        <v>1307.9883930000001</v>
      </c>
      <c r="C601" s="14">
        <f t="shared" si="223"/>
        <v>1000</v>
      </c>
      <c r="D601" s="13">
        <f ca="1">IF(A601&lt;$B$1,VLOOKUP(A601,[1]DI!$A$4:$B$15000,2,FALSE),0)</f>
        <v>0</v>
      </c>
      <c r="E601" s="14">
        <f t="shared" ca="1" si="232"/>
        <v>1</v>
      </c>
      <c r="F601" s="14">
        <f ca="1">(TRUNC(PRODUCT($E$12:$E600),16))</f>
        <v>1.10602103556826</v>
      </c>
      <c r="G601" s="14">
        <f t="shared" si="233"/>
        <v>1</v>
      </c>
      <c r="H601" s="14">
        <f t="shared" ca="1" si="234"/>
        <v>1.1060210399999999</v>
      </c>
      <c r="I601" s="13">
        <f t="shared" si="224"/>
        <v>0.11</v>
      </c>
      <c r="J601" s="29">
        <f t="shared" si="225"/>
        <v>44162</v>
      </c>
      <c r="K601" s="2">
        <f t="shared" si="226"/>
        <v>404</v>
      </c>
      <c r="L601" s="17">
        <f t="shared" si="227"/>
        <v>405</v>
      </c>
      <c r="M601" s="12">
        <f t="shared" si="218"/>
        <v>1.182607153</v>
      </c>
      <c r="N601" s="12">
        <f t="shared" ca="1" si="219"/>
        <v>1.307988393</v>
      </c>
      <c r="O601" s="17">
        <f t="shared" si="228"/>
        <v>0</v>
      </c>
      <c r="P601" s="14">
        <f t="shared" ca="1" si="216"/>
        <v>307.98839299999997</v>
      </c>
      <c r="Q601" s="14">
        <f t="shared" si="217"/>
        <v>0</v>
      </c>
      <c r="R601" s="14">
        <f t="shared" si="235"/>
        <v>0</v>
      </c>
      <c r="S601" s="20">
        <f t="shared" si="220"/>
        <v>0</v>
      </c>
      <c r="T601" s="14">
        <f t="shared" si="221"/>
        <v>0</v>
      </c>
      <c r="U601" s="4" t="str">
        <f t="shared" si="229"/>
        <v>J=</v>
      </c>
      <c r="V601" s="29">
        <f t="shared" si="230"/>
        <v>45345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8">
        <f t="shared" si="222"/>
        <v>44752</v>
      </c>
      <c r="B602" s="15">
        <f t="shared" ca="1" si="231"/>
        <v>1307.9883930000001</v>
      </c>
      <c r="C602" s="14">
        <f t="shared" si="223"/>
        <v>1000</v>
      </c>
      <c r="D602" s="13">
        <f ca="1">IF(A602&lt;$B$1,VLOOKUP(A602,[1]DI!$A$4:$B$15000,2,FALSE),0)</f>
        <v>0</v>
      </c>
      <c r="E602" s="14">
        <f t="shared" ca="1" si="232"/>
        <v>1</v>
      </c>
      <c r="F602" s="14">
        <f ca="1">(TRUNC(PRODUCT($E$12:$E601),16))</f>
        <v>1.10602103556826</v>
      </c>
      <c r="G602" s="14">
        <f t="shared" si="233"/>
        <v>1</v>
      </c>
      <c r="H602" s="14">
        <f t="shared" ca="1" si="234"/>
        <v>1.1060210399999999</v>
      </c>
      <c r="I602" s="13">
        <f t="shared" si="224"/>
        <v>0.11</v>
      </c>
      <c r="J602" s="29">
        <f t="shared" si="225"/>
        <v>44162</v>
      </c>
      <c r="K602" s="2">
        <f t="shared" si="226"/>
        <v>404</v>
      </c>
      <c r="L602" s="17">
        <f t="shared" si="227"/>
        <v>405</v>
      </c>
      <c r="M602" s="12">
        <f t="shared" si="218"/>
        <v>1.182607153</v>
      </c>
      <c r="N602" s="12">
        <f t="shared" ca="1" si="219"/>
        <v>1.307988393</v>
      </c>
      <c r="O602" s="17">
        <f t="shared" si="228"/>
        <v>0</v>
      </c>
      <c r="P602" s="14">
        <f t="shared" ca="1" si="216"/>
        <v>307.98839299999997</v>
      </c>
      <c r="Q602" s="14">
        <f t="shared" si="217"/>
        <v>0</v>
      </c>
      <c r="R602" s="14">
        <f t="shared" si="235"/>
        <v>0</v>
      </c>
      <c r="S602" s="20">
        <f t="shared" si="220"/>
        <v>0</v>
      </c>
      <c r="T602" s="14">
        <f t="shared" si="221"/>
        <v>0</v>
      </c>
      <c r="U602" s="4" t="str">
        <f t="shared" si="229"/>
        <v>J=</v>
      </c>
      <c r="V602" s="29">
        <f t="shared" si="230"/>
        <v>45345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8">
        <f t="shared" si="222"/>
        <v>44753</v>
      </c>
      <c r="B603" s="15">
        <f t="shared" ca="1" si="231"/>
        <v>1307.9883930000001</v>
      </c>
      <c r="C603" s="14">
        <f t="shared" si="223"/>
        <v>1000</v>
      </c>
      <c r="D603" s="13">
        <f ca="1">IF(A603&lt;$B$1,VLOOKUP(A603,[1]DI!$A$4:$B$15000,2,FALSE),0)</f>
        <v>0.13150000000000001</v>
      </c>
      <c r="E603" s="14">
        <f t="shared" ca="1" si="232"/>
        <v>1.0004903700000001</v>
      </c>
      <c r="F603" s="14">
        <f ca="1">(TRUNC(PRODUCT($E$12:$E602),16))</f>
        <v>1.10602103556826</v>
      </c>
      <c r="G603" s="14">
        <f t="shared" si="233"/>
        <v>1</v>
      </c>
      <c r="H603" s="14">
        <f t="shared" ca="1" si="234"/>
        <v>1.1060210399999999</v>
      </c>
      <c r="I603" s="13">
        <f t="shared" si="224"/>
        <v>0.11</v>
      </c>
      <c r="J603" s="29">
        <f t="shared" si="225"/>
        <v>44162</v>
      </c>
      <c r="K603" s="2">
        <f t="shared" si="226"/>
        <v>405</v>
      </c>
      <c r="L603" s="17">
        <f t="shared" si="227"/>
        <v>405</v>
      </c>
      <c r="M603" s="12">
        <f t="shared" si="218"/>
        <v>1.182607153</v>
      </c>
      <c r="N603" s="12">
        <f t="shared" ca="1" si="219"/>
        <v>1.307988393</v>
      </c>
      <c r="O603" s="17">
        <f t="shared" si="228"/>
        <v>0</v>
      </c>
      <c r="P603" s="14">
        <f t="shared" ca="1" si="216"/>
        <v>307.98839299999997</v>
      </c>
      <c r="Q603" s="14">
        <f t="shared" si="217"/>
        <v>0</v>
      </c>
      <c r="R603" s="14">
        <f t="shared" si="235"/>
        <v>0</v>
      </c>
      <c r="S603" s="20">
        <f t="shared" si="220"/>
        <v>0</v>
      </c>
      <c r="T603" s="14">
        <f t="shared" si="221"/>
        <v>0</v>
      </c>
      <c r="U603" s="4" t="str">
        <f t="shared" si="229"/>
        <v>J=</v>
      </c>
      <c r="V603" s="29">
        <f t="shared" si="230"/>
        <v>45345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8">
        <f t="shared" si="222"/>
        <v>44754</v>
      </c>
      <c r="B604" s="15">
        <f t="shared" ca="1" si="231"/>
        <v>1309.1718430000001</v>
      </c>
      <c r="C604" s="14">
        <f t="shared" si="223"/>
        <v>1000</v>
      </c>
      <c r="D604" s="13">
        <f ca="1">IF(A604&lt;$B$1,VLOOKUP(A604,[1]DI!$A$4:$B$15000,2,FALSE),0)</f>
        <v>0.13150000000000001</v>
      </c>
      <c r="E604" s="14">
        <f t="shared" ca="1" si="232"/>
        <v>1.0004903700000001</v>
      </c>
      <c r="F604" s="14">
        <f ca="1">(TRUNC(PRODUCT($E$12:$E603),16))</f>
        <v>1.1065633951034699</v>
      </c>
      <c r="G604" s="14">
        <f t="shared" si="233"/>
        <v>1</v>
      </c>
      <c r="H604" s="14">
        <f t="shared" ca="1" si="234"/>
        <v>1.1065634</v>
      </c>
      <c r="I604" s="13">
        <f t="shared" si="224"/>
        <v>0.11</v>
      </c>
      <c r="J604" s="29">
        <f t="shared" si="225"/>
        <v>44162</v>
      </c>
      <c r="K604" s="2">
        <f t="shared" si="226"/>
        <v>406</v>
      </c>
      <c r="L604" s="17">
        <f t="shared" si="227"/>
        <v>406</v>
      </c>
      <c r="M604" s="12">
        <f t="shared" si="218"/>
        <v>1.183097004</v>
      </c>
      <c r="N604" s="12">
        <f t="shared" ca="1" si="219"/>
        <v>1.3091718429999999</v>
      </c>
      <c r="O604" s="17">
        <f t="shared" si="228"/>
        <v>0</v>
      </c>
      <c r="P604" s="14">
        <f t="shared" ca="1" si="216"/>
        <v>309.17184300000002</v>
      </c>
      <c r="Q604" s="14">
        <f t="shared" si="217"/>
        <v>0</v>
      </c>
      <c r="R604" s="14">
        <f t="shared" si="235"/>
        <v>0</v>
      </c>
      <c r="S604" s="20">
        <f t="shared" si="220"/>
        <v>0</v>
      </c>
      <c r="T604" s="14">
        <f t="shared" si="221"/>
        <v>0</v>
      </c>
      <c r="U604" s="4" t="str">
        <f t="shared" si="229"/>
        <v>J=</v>
      </c>
      <c r="V604" s="29">
        <f t="shared" si="230"/>
        <v>45345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8">
        <f t="shared" si="222"/>
        <v>44755</v>
      </c>
      <c r="B605" s="15">
        <f t="shared" ca="1" si="231"/>
        <v>1310.3563570000001</v>
      </c>
      <c r="C605" s="14">
        <f t="shared" si="223"/>
        <v>1000</v>
      </c>
      <c r="D605" s="13">
        <f ca="1">IF(A605&lt;$B$1,VLOOKUP(A605,[1]DI!$A$4:$B$15000,2,FALSE),0)</f>
        <v>0.13150000000000001</v>
      </c>
      <c r="E605" s="14">
        <f t="shared" ca="1" si="232"/>
        <v>1.0004903700000001</v>
      </c>
      <c r="F605" s="14">
        <f ca="1">(TRUNC(PRODUCT($E$12:$E604),16))</f>
        <v>1.1071060205955201</v>
      </c>
      <c r="G605" s="14">
        <f t="shared" si="233"/>
        <v>1</v>
      </c>
      <c r="H605" s="14">
        <f t="shared" ca="1" si="234"/>
        <v>1.10710602</v>
      </c>
      <c r="I605" s="13">
        <f t="shared" si="224"/>
        <v>0.11</v>
      </c>
      <c r="J605" s="29">
        <f t="shared" si="225"/>
        <v>44162</v>
      </c>
      <c r="K605" s="2">
        <f t="shared" si="226"/>
        <v>407</v>
      </c>
      <c r="L605" s="17">
        <f t="shared" si="227"/>
        <v>407</v>
      </c>
      <c r="M605" s="12">
        <f t="shared" si="218"/>
        <v>1.1835870580000001</v>
      </c>
      <c r="N605" s="12">
        <f t="shared" ca="1" si="219"/>
        <v>1.3103563570000001</v>
      </c>
      <c r="O605" s="17">
        <f t="shared" si="228"/>
        <v>0</v>
      </c>
      <c r="P605" s="14">
        <f t="shared" ca="1" si="216"/>
        <v>310.356357</v>
      </c>
      <c r="Q605" s="14">
        <f t="shared" si="217"/>
        <v>0</v>
      </c>
      <c r="R605" s="14">
        <f t="shared" si="235"/>
        <v>0</v>
      </c>
      <c r="S605" s="20">
        <f t="shared" si="220"/>
        <v>0</v>
      </c>
      <c r="T605" s="14">
        <f t="shared" si="221"/>
        <v>0</v>
      </c>
      <c r="U605" s="4" t="str">
        <f t="shared" si="229"/>
        <v>J=</v>
      </c>
      <c r="V605" s="29">
        <f t="shared" si="230"/>
        <v>45345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8">
        <f t="shared" si="222"/>
        <v>44756</v>
      </c>
      <c r="B606" s="15">
        <f t="shared" ca="1" si="231"/>
        <v>1311.5419469999999</v>
      </c>
      <c r="C606" s="14">
        <f t="shared" si="223"/>
        <v>1000</v>
      </c>
      <c r="D606" s="13">
        <f ca="1">IF(A606&lt;$B$1,VLOOKUP(A606,[1]DI!$A$4:$B$15000,2,FALSE),0)</f>
        <v>0.13150000000000001</v>
      </c>
      <c r="E606" s="14">
        <f t="shared" ca="1" si="232"/>
        <v>1.0004903700000001</v>
      </c>
      <c r="F606" s="14">
        <f ca="1">(TRUNC(PRODUCT($E$12:$E605),16))</f>
        <v>1.1076489121748401</v>
      </c>
      <c r="G606" s="14">
        <f t="shared" si="233"/>
        <v>1</v>
      </c>
      <c r="H606" s="14">
        <f t="shared" ca="1" si="234"/>
        <v>1.10764891</v>
      </c>
      <c r="I606" s="13">
        <f t="shared" si="224"/>
        <v>0.11</v>
      </c>
      <c r="J606" s="29">
        <f t="shared" si="225"/>
        <v>44162</v>
      </c>
      <c r="K606" s="2">
        <f t="shared" si="226"/>
        <v>408</v>
      </c>
      <c r="L606" s="17">
        <f t="shared" si="227"/>
        <v>408</v>
      </c>
      <c r="M606" s="12">
        <f t="shared" si="218"/>
        <v>1.1840773149999999</v>
      </c>
      <c r="N606" s="12">
        <f t="shared" ca="1" si="219"/>
        <v>1.311541947</v>
      </c>
      <c r="O606" s="17">
        <f t="shared" si="228"/>
        <v>0</v>
      </c>
      <c r="P606" s="14">
        <f t="shared" ca="1" si="216"/>
        <v>311.54194699999999</v>
      </c>
      <c r="Q606" s="14">
        <f t="shared" si="217"/>
        <v>0</v>
      </c>
      <c r="R606" s="14">
        <f t="shared" si="235"/>
        <v>0</v>
      </c>
      <c r="S606" s="20">
        <f t="shared" si="220"/>
        <v>0</v>
      </c>
      <c r="T606" s="14">
        <f t="shared" si="221"/>
        <v>0</v>
      </c>
      <c r="U606" s="4" t="str">
        <f t="shared" si="229"/>
        <v>J=</v>
      </c>
      <c r="V606" s="29">
        <f t="shared" si="230"/>
        <v>45345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8">
        <f t="shared" si="222"/>
        <v>44757</v>
      </c>
      <c r="B607" s="15">
        <f t="shared" ca="1" si="231"/>
        <v>1312.728615</v>
      </c>
      <c r="C607" s="14">
        <f t="shared" si="223"/>
        <v>1000</v>
      </c>
      <c r="D607" s="13">
        <f ca="1">IF(A607&lt;$B$1,VLOOKUP(A607,[1]DI!$A$4:$B$15000,2,FALSE),0)</f>
        <v>0.13150000000000001</v>
      </c>
      <c r="E607" s="14">
        <f t="shared" ca="1" si="232"/>
        <v>1.0004903700000001</v>
      </c>
      <c r="F607" s="14">
        <f ca="1">(TRUNC(PRODUCT($E$12:$E606),16))</f>
        <v>1.1081920699719101</v>
      </c>
      <c r="G607" s="14">
        <f t="shared" si="233"/>
        <v>1</v>
      </c>
      <c r="H607" s="14">
        <f t="shared" ca="1" si="234"/>
        <v>1.1081920700000001</v>
      </c>
      <c r="I607" s="13">
        <f t="shared" si="224"/>
        <v>0.11</v>
      </c>
      <c r="J607" s="29">
        <f t="shared" si="225"/>
        <v>44162</v>
      </c>
      <c r="K607" s="2">
        <f t="shared" si="226"/>
        <v>409</v>
      </c>
      <c r="L607" s="17">
        <f t="shared" si="227"/>
        <v>409</v>
      </c>
      <c r="M607" s="12">
        <f t="shared" si="218"/>
        <v>1.1845677750000001</v>
      </c>
      <c r="N607" s="12">
        <f t="shared" ca="1" si="219"/>
        <v>1.3127286149999999</v>
      </c>
      <c r="O607" s="17">
        <f t="shared" si="228"/>
        <v>0</v>
      </c>
      <c r="P607" s="14">
        <f t="shared" ca="1" si="216"/>
        <v>312.72861499999999</v>
      </c>
      <c r="Q607" s="14">
        <f t="shared" si="217"/>
        <v>0</v>
      </c>
      <c r="R607" s="14">
        <f t="shared" si="235"/>
        <v>0</v>
      </c>
      <c r="S607" s="20">
        <f t="shared" si="220"/>
        <v>0</v>
      </c>
      <c r="T607" s="14">
        <f t="shared" si="221"/>
        <v>0</v>
      </c>
      <c r="U607" s="4" t="str">
        <f t="shared" si="229"/>
        <v>J=</v>
      </c>
      <c r="V607" s="29">
        <f t="shared" si="230"/>
        <v>45345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8">
        <f t="shared" si="222"/>
        <v>44758</v>
      </c>
      <c r="B608" s="15">
        <f t="shared" ca="1" si="231"/>
        <v>1313.916348</v>
      </c>
      <c r="C608" s="14">
        <f t="shared" si="223"/>
        <v>1000</v>
      </c>
      <c r="D608" s="13">
        <f ca="1">IF(A608&lt;$B$1,VLOOKUP(A608,[1]DI!$A$4:$B$15000,2,FALSE),0)</f>
        <v>0</v>
      </c>
      <c r="E608" s="14">
        <f t="shared" ca="1" si="232"/>
        <v>1</v>
      </c>
      <c r="F608" s="14">
        <f ca="1">(TRUNC(PRODUCT($E$12:$E607),16))</f>
        <v>1.10873549411726</v>
      </c>
      <c r="G608" s="14">
        <f t="shared" si="233"/>
        <v>1</v>
      </c>
      <c r="H608" s="14">
        <f t="shared" ca="1" si="234"/>
        <v>1.1087354899999999</v>
      </c>
      <c r="I608" s="13">
        <f t="shared" si="224"/>
        <v>0.11</v>
      </c>
      <c r="J608" s="29">
        <f t="shared" si="225"/>
        <v>44162</v>
      </c>
      <c r="K608" s="2">
        <f t="shared" si="226"/>
        <v>409</v>
      </c>
      <c r="L608" s="17">
        <f t="shared" si="227"/>
        <v>410</v>
      </c>
      <c r="M608" s="12">
        <f t="shared" si="218"/>
        <v>1.185058438</v>
      </c>
      <c r="N608" s="12">
        <f t="shared" ca="1" si="219"/>
        <v>1.313916348</v>
      </c>
      <c r="O608" s="17">
        <f t="shared" si="228"/>
        <v>0</v>
      </c>
      <c r="P608" s="14">
        <f t="shared" ca="1" si="216"/>
        <v>313.91634800000003</v>
      </c>
      <c r="Q608" s="14">
        <f t="shared" si="217"/>
        <v>0</v>
      </c>
      <c r="R608" s="14">
        <f t="shared" si="235"/>
        <v>0</v>
      </c>
      <c r="S608" s="20">
        <f t="shared" si="220"/>
        <v>0</v>
      </c>
      <c r="T608" s="14">
        <f t="shared" si="221"/>
        <v>0</v>
      </c>
      <c r="U608" s="4" t="str">
        <f t="shared" si="229"/>
        <v>J=</v>
      </c>
      <c r="V608" s="29">
        <f t="shared" si="230"/>
        <v>45345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8">
        <f t="shared" si="222"/>
        <v>44759</v>
      </c>
      <c r="B609" s="15">
        <f t="shared" ca="1" si="231"/>
        <v>1313.916348</v>
      </c>
      <c r="C609" s="14">
        <f t="shared" si="223"/>
        <v>1000</v>
      </c>
      <c r="D609" s="13">
        <f ca="1">IF(A609&lt;$B$1,VLOOKUP(A609,[1]DI!$A$4:$B$15000,2,FALSE),0)</f>
        <v>0</v>
      </c>
      <c r="E609" s="14">
        <f t="shared" ca="1" si="232"/>
        <v>1</v>
      </c>
      <c r="F609" s="14">
        <f ca="1">(TRUNC(PRODUCT($E$12:$E608),16))</f>
        <v>1.10873549411726</v>
      </c>
      <c r="G609" s="14">
        <f t="shared" si="233"/>
        <v>1</v>
      </c>
      <c r="H609" s="14">
        <f t="shared" ca="1" si="234"/>
        <v>1.1087354899999999</v>
      </c>
      <c r="I609" s="13">
        <f t="shared" si="224"/>
        <v>0.11</v>
      </c>
      <c r="J609" s="29">
        <f t="shared" si="225"/>
        <v>44162</v>
      </c>
      <c r="K609" s="2">
        <f t="shared" si="226"/>
        <v>409</v>
      </c>
      <c r="L609" s="17">
        <f t="shared" si="227"/>
        <v>410</v>
      </c>
      <c r="M609" s="12">
        <f t="shared" si="218"/>
        <v>1.185058438</v>
      </c>
      <c r="N609" s="12">
        <f t="shared" ca="1" si="219"/>
        <v>1.313916348</v>
      </c>
      <c r="O609" s="17">
        <f t="shared" si="228"/>
        <v>0</v>
      </c>
      <c r="P609" s="14">
        <f t="shared" ca="1" si="216"/>
        <v>313.91634800000003</v>
      </c>
      <c r="Q609" s="14">
        <f t="shared" si="217"/>
        <v>0</v>
      </c>
      <c r="R609" s="14">
        <f t="shared" si="235"/>
        <v>0</v>
      </c>
      <c r="S609" s="20">
        <f t="shared" si="220"/>
        <v>0</v>
      </c>
      <c r="T609" s="14">
        <f t="shared" si="221"/>
        <v>0</v>
      </c>
      <c r="U609" s="4" t="str">
        <f t="shared" si="229"/>
        <v>J=</v>
      </c>
      <c r="V609" s="29">
        <f t="shared" si="230"/>
        <v>45345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8">
        <f t="shared" si="222"/>
        <v>44760</v>
      </c>
      <c r="B610" s="15">
        <f t="shared" ca="1" si="231"/>
        <v>1313.916348</v>
      </c>
      <c r="C610" s="14">
        <f t="shared" si="223"/>
        <v>1000</v>
      </c>
      <c r="D610" s="13">
        <f ca="1">IF(A610&lt;$B$1,VLOOKUP(A610,[1]DI!$A$4:$B$15000,2,FALSE),0)</f>
        <v>0.13150000000000001</v>
      </c>
      <c r="E610" s="14">
        <f t="shared" ca="1" si="232"/>
        <v>1.0004903700000001</v>
      </c>
      <c r="F610" s="14">
        <f ca="1">(TRUNC(PRODUCT($E$12:$E609),16))</f>
        <v>1.10873549411726</v>
      </c>
      <c r="G610" s="14">
        <f t="shared" si="233"/>
        <v>1</v>
      </c>
      <c r="H610" s="14">
        <f t="shared" ca="1" si="234"/>
        <v>1.1087354899999999</v>
      </c>
      <c r="I610" s="13">
        <f t="shared" si="224"/>
        <v>0.11</v>
      </c>
      <c r="J610" s="29">
        <f t="shared" si="225"/>
        <v>44162</v>
      </c>
      <c r="K610" s="2">
        <f t="shared" si="226"/>
        <v>410</v>
      </c>
      <c r="L610" s="17">
        <f t="shared" si="227"/>
        <v>410</v>
      </c>
      <c r="M610" s="12">
        <f t="shared" si="218"/>
        <v>1.185058438</v>
      </c>
      <c r="N610" s="12">
        <f t="shared" ca="1" si="219"/>
        <v>1.313916348</v>
      </c>
      <c r="O610" s="17">
        <f t="shared" si="228"/>
        <v>0</v>
      </c>
      <c r="P610" s="14">
        <f t="shared" ca="1" si="216"/>
        <v>313.91634800000003</v>
      </c>
      <c r="Q610" s="14">
        <f t="shared" si="217"/>
        <v>0</v>
      </c>
      <c r="R610" s="14">
        <f t="shared" si="235"/>
        <v>0</v>
      </c>
      <c r="S610" s="20">
        <f t="shared" si="220"/>
        <v>0</v>
      </c>
      <c r="T610" s="14">
        <f t="shared" si="221"/>
        <v>0</v>
      </c>
      <c r="U610" s="4" t="str">
        <f t="shared" si="229"/>
        <v>J=</v>
      </c>
      <c r="V610" s="29">
        <f t="shared" si="230"/>
        <v>45345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8">
        <f t="shared" si="222"/>
        <v>44761</v>
      </c>
      <c r="B611" s="15">
        <f t="shared" ca="1" si="231"/>
        <v>1315.105161</v>
      </c>
      <c r="C611" s="14">
        <f t="shared" si="223"/>
        <v>1000</v>
      </c>
      <c r="D611" s="13">
        <f ca="1">IF(A611&lt;$B$1,VLOOKUP(A611,[1]DI!$A$4:$B$15000,2,FALSE),0)</f>
        <v>0.13150000000000001</v>
      </c>
      <c r="E611" s="14">
        <f t="shared" ca="1" si="232"/>
        <v>1.0004903700000001</v>
      </c>
      <c r="F611" s="14">
        <f ca="1">(TRUNC(PRODUCT($E$12:$E610),16))</f>
        <v>1.10927918474151</v>
      </c>
      <c r="G611" s="14">
        <f t="shared" si="233"/>
        <v>1</v>
      </c>
      <c r="H611" s="14">
        <f t="shared" ca="1" si="234"/>
        <v>1.1092791799999999</v>
      </c>
      <c r="I611" s="13">
        <f t="shared" si="224"/>
        <v>0.11</v>
      </c>
      <c r="J611" s="29">
        <f t="shared" si="225"/>
        <v>44162</v>
      </c>
      <c r="K611" s="2">
        <f t="shared" si="226"/>
        <v>411</v>
      </c>
      <c r="L611" s="17">
        <f t="shared" si="227"/>
        <v>411</v>
      </c>
      <c r="M611" s="12">
        <f t="shared" si="218"/>
        <v>1.1855493050000001</v>
      </c>
      <c r="N611" s="12">
        <f t="shared" ca="1" si="219"/>
        <v>1.315105161</v>
      </c>
      <c r="O611" s="17">
        <f t="shared" si="228"/>
        <v>0</v>
      </c>
      <c r="P611" s="14">
        <f t="shared" ca="1" si="216"/>
        <v>315.10516100000001</v>
      </c>
      <c r="Q611" s="14">
        <f t="shared" si="217"/>
        <v>0</v>
      </c>
      <c r="R611" s="14">
        <f t="shared" si="235"/>
        <v>0</v>
      </c>
      <c r="S611" s="20">
        <f t="shared" si="220"/>
        <v>0</v>
      </c>
      <c r="T611" s="14">
        <f t="shared" si="221"/>
        <v>0</v>
      </c>
      <c r="U611" s="4" t="str">
        <f t="shared" si="229"/>
        <v>J=</v>
      </c>
      <c r="V611" s="29">
        <f t="shared" si="230"/>
        <v>45345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8">
        <f t="shared" si="222"/>
        <v>44762</v>
      </c>
      <c r="B612" s="15">
        <f t="shared" ca="1" si="231"/>
        <v>1316.2950519999999</v>
      </c>
      <c r="C612" s="14">
        <f t="shared" si="223"/>
        <v>1000</v>
      </c>
      <c r="D612" s="13">
        <f ca="1">IF(A612&lt;$B$1,VLOOKUP(A612,[1]DI!$A$4:$B$15000,2,FALSE),0)</f>
        <v>0.13150000000000001</v>
      </c>
      <c r="E612" s="14">
        <f t="shared" ca="1" si="232"/>
        <v>1.0004903700000001</v>
      </c>
      <c r="F612" s="14">
        <f ca="1">(TRUNC(PRODUCT($E$12:$E611),16))</f>
        <v>1.1098231419753299</v>
      </c>
      <c r="G612" s="14">
        <f t="shared" si="233"/>
        <v>1</v>
      </c>
      <c r="H612" s="14">
        <f t="shared" ca="1" si="234"/>
        <v>1.10982314</v>
      </c>
      <c r="I612" s="13">
        <f t="shared" si="224"/>
        <v>0.11</v>
      </c>
      <c r="J612" s="29">
        <f t="shared" si="225"/>
        <v>44162</v>
      </c>
      <c r="K612" s="2">
        <f t="shared" si="226"/>
        <v>412</v>
      </c>
      <c r="L612" s="17">
        <f t="shared" si="227"/>
        <v>412</v>
      </c>
      <c r="M612" s="12">
        <f t="shared" si="218"/>
        <v>1.1860403740000001</v>
      </c>
      <c r="N612" s="12">
        <f t="shared" ca="1" si="219"/>
        <v>1.3162950520000001</v>
      </c>
      <c r="O612" s="17">
        <f t="shared" si="228"/>
        <v>0</v>
      </c>
      <c r="P612" s="14">
        <f t="shared" ca="1" si="216"/>
        <v>316.295052</v>
      </c>
      <c r="Q612" s="14">
        <f t="shared" si="217"/>
        <v>0</v>
      </c>
      <c r="R612" s="14">
        <f t="shared" si="235"/>
        <v>0</v>
      </c>
      <c r="S612" s="20">
        <f t="shared" si="220"/>
        <v>0</v>
      </c>
      <c r="T612" s="14">
        <f t="shared" si="221"/>
        <v>0</v>
      </c>
      <c r="U612" s="4" t="str">
        <f t="shared" si="229"/>
        <v>J=</v>
      </c>
      <c r="V612" s="29">
        <f t="shared" si="230"/>
        <v>45345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8">
        <f t="shared" si="222"/>
        <v>44763</v>
      </c>
      <c r="B613" s="15">
        <f t="shared" ca="1" si="231"/>
        <v>1317.4860249999999</v>
      </c>
      <c r="C613" s="14">
        <f t="shared" si="223"/>
        <v>1000</v>
      </c>
      <c r="D613" s="13">
        <f ca="1">IF(A613&lt;$B$1,VLOOKUP(A613,[1]DI!$A$4:$B$15000,2,FALSE),0)</f>
        <v>0.13150000000000001</v>
      </c>
      <c r="E613" s="14">
        <f t="shared" ca="1" si="232"/>
        <v>1.0004903700000001</v>
      </c>
      <c r="F613" s="14">
        <f ca="1">(TRUNC(PRODUCT($E$12:$E612),16))</f>
        <v>1.11036736594946</v>
      </c>
      <c r="G613" s="14">
        <f t="shared" si="233"/>
        <v>1</v>
      </c>
      <c r="H613" s="14">
        <f t="shared" ca="1" si="234"/>
        <v>1.1103673700000001</v>
      </c>
      <c r="I613" s="13">
        <f t="shared" si="224"/>
        <v>0.11</v>
      </c>
      <c r="J613" s="29">
        <f t="shared" si="225"/>
        <v>44162</v>
      </c>
      <c r="K613" s="2">
        <f t="shared" si="226"/>
        <v>413</v>
      </c>
      <c r="L613" s="17">
        <f t="shared" si="227"/>
        <v>413</v>
      </c>
      <c r="M613" s="12">
        <f t="shared" si="218"/>
        <v>1.1865316480000001</v>
      </c>
      <c r="N613" s="12">
        <f t="shared" ca="1" si="219"/>
        <v>1.317486025</v>
      </c>
      <c r="O613" s="17">
        <f t="shared" si="228"/>
        <v>0</v>
      </c>
      <c r="P613" s="14">
        <f t="shared" ca="1" si="216"/>
        <v>317.48602499999998</v>
      </c>
      <c r="Q613" s="14">
        <f t="shared" si="217"/>
        <v>0</v>
      </c>
      <c r="R613" s="14">
        <f t="shared" si="235"/>
        <v>0</v>
      </c>
      <c r="S613" s="20">
        <f t="shared" si="220"/>
        <v>0</v>
      </c>
      <c r="T613" s="14">
        <f t="shared" si="221"/>
        <v>0</v>
      </c>
      <c r="U613" s="4" t="str">
        <f t="shared" si="229"/>
        <v>J=</v>
      </c>
      <c r="V613" s="29">
        <f t="shared" si="230"/>
        <v>45345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8">
        <f t="shared" si="222"/>
        <v>44764</v>
      </c>
      <c r="B614" s="15">
        <f t="shared" ca="1" si="231"/>
        <v>1318.6780670000001</v>
      </c>
      <c r="C614" s="14">
        <f t="shared" si="223"/>
        <v>1000</v>
      </c>
      <c r="D614" s="13">
        <f ca="1">IF(A614&lt;$B$1,VLOOKUP(A614,[1]DI!$A$4:$B$15000,2,FALSE),0)</f>
        <v>0.13150000000000001</v>
      </c>
      <c r="E614" s="14">
        <f t="shared" ca="1" si="232"/>
        <v>1.0004903700000001</v>
      </c>
      <c r="F614" s="14">
        <f ca="1">(TRUNC(PRODUCT($E$12:$E613),16))</f>
        <v>1.1109118567947001</v>
      </c>
      <c r="G614" s="14">
        <f t="shared" si="233"/>
        <v>1</v>
      </c>
      <c r="H614" s="14">
        <f t="shared" ca="1" si="234"/>
        <v>1.1109118600000001</v>
      </c>
      <c r="I614" s="13">
        <f t="shared" si="224"/>
        <v>0.11</v>
      </c>
      <c r="J614" s="29">
        <f t="shared" si="225"/>
        <v>44162</v>
      </c>
      <c r="K614" s="2">
        <f t="shared" si="226"/>
        <v>414</v>
      </c>
      <c r="L614" s="17">
        <f t="shared" si="227"/>
        <v>414</v>
      </c>
      <c r="M614" s="12">
        <f t="shared" si="218"/>
        <v>1.187023124</v>
      </c>
      <c r="N614" s="12">
        <f t="shared" ca="1" si="219"/>
        <v>1.318678067</v>
      </c>
      <c r="O614" s="17">
        <f t="shared" si="228"/>
        <v>0</v>
      </c>
      <c r="P614" s="14">
        <f t="shared" ca="1" si="216"/>
        <v>318.678067</v>
      </c>
      <c r="Q614" s="14">
        <f t="shared" si="217"/>
        <v>0</v>
      </c>
      <c r="R614" s="14">
        <f t="shared" si="235"/>
        <v>0</v>
      </c>
      <c r="S614" s="20">
        <f t="shared" si="220"/>
        <v>0</v>
      </c>
      <c r="T614" s="14">
        <f t="shared" si="221"/>
        <v>0</v>
      </c>
      <c r="U614" s="4" t="str">
        <f t="shared" si="229"/>
        <v>J=</v>
      </c>
      <c r="V614" s="29">
        <f t="shared" si="230"/>
        <v>45345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8">
        <f t="shared" si="222"/>
        <v>44765</v>
      </c>
      <c r="B615" s="15">
        <f t="shared" ca="1" si="231"/>
        <v>1319.8711779999999</v>
      </c>
      <c r="C615" s="14">
        <f t="shared" si="223"/>
        <v>1000</v>
      </c>
      <c r="D615" s="13">
        <f ca="1">IF(A615&lt;$B$1,VLOOKUP(A615,[1]DI!$A$4:$B$15000,2,FALSE),0)</f>
        <v>0</v>
      </c>
      <c r="E615" s="14">
        <f t="shared" ca="1" si="232"/>
        <v>1</v>
      </c>
      <c r="F615" s="14">
        <f ca="1">(TRUNC(PRODUCT($E$12:$E614),16))</f>
        <v>1.11145661464192</v>
      </c>
      <c r="G615" s="14">
        <f t="shared" si="233"/>
        <v>1</v>
      </c>
      <c r="H615" s="14">
        <f t="shared" ca="1" si="234"/>
        <v>1.1114566100000001</v>
      </c>
      <c r="I615" s="13">
        <f t="shared" si="224"/>
        <v>0.11</v>
      </c>
      <c r="J615" s="29">
        <f t="shared" si="225"/>
        <v>44162</v>
      </c>
      <c r="K615" s="2">
        <f t="shared" si="226"/>
        <v>414</v>
      </c>
      <c r="L615" s="17">
        <f t="shared" si="227"/>
        <v>415</v>
      </c>
      <c r="M615" s="12">
        <f t="shared" si="218"/>
        <v>1.1875148040000001</v>
      </c>
      <c r="N615" s="12">
        <f t="shared" ca="1" si="219"/>
        <v>1.3198711780000001</v>
      </c>
      <c r="O615" s="17">
        <f t="shared" si="228"/>
        <v>0</v>
      </c>
      <c r="P615" s="14">
        <f t="shared" ca="1" si="216"/>
        <v>319.87117799999999</v>
      </c>
      <c r="Q615" s="14">
        <f t="shared" si="217"/>
        <v>0</v>
      </c>
      <c r="R615" s="14">
        <f t="shared" si="235"/>
        <v>0</v>
      </c>
      <c r="S615" s="20">
        <f t="shared" si="220"/>
        <v>0</v>
      </c>
      <c r="T615" s="14">
        <f t="shared" si="221"/>
        <v>0</v>
      </c>
      <c r="U615" s="4" t="str">
        <f t="shared" si="229"/>
        <v>J=</v>
      </c>
      <c r="V615" s="29">
        <f t="shared" si="230"/>
        <v>45345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8">
        <f t="shared" si="222"/>
        <v>44766</v>
      </c>
      <c r="B616" s="15">
        <f t="shared" ca="1" si="231"/>
        <v>1319.8711779999999</v>
      </c>
      <c r="C616" s="14">
        <f t="shared" si="223"/>
        <v>1000</v>
      </c>
      <c r="D616" s="13">
        <f ca="1">IF(A616&lt;$B$1,VLOOKUP(A616,[1]DI!$A$4:$B$15000,2,FALSE),0)</f>
        <v>0</v>
      </c>
      <c r="E616" s="14">
        <f t="shared" ca="1" si="232"/>
        <v>1</v>
      </c>
      <c r="F616" s="14">
        <f ca="1">(TRUNC(PRODUCT($E$12:$E615),16))</f>
        <v>1.11145661464192</v>
      </c>
      <c r="G616" s="14">
        <f t="shared" si="233"/>
        <v>1</v>
      </c>
      <c r="H616" s="14">
        <f t="shared" ca="1" si="234"/>
        <v>1.1114566100000001</v>
      </c>
      <c r="I616" s="13">
        <f t="shared" si="224"/>
        <v>0.11</v>
      </c>
      <c r="J616" s="29">
        <f t="shared" si="225"/>
        <v>44162</v>
      </c>
      <c r="K616" s="2">
        <f t="shared" si="226"/>
        <v>414</v>
      </c>
      <c r="L616" s="17">
        <f t="shared" si="227"/>
        <v>415</v>
      </c>
      <c r="M616" s="12">
        <f t="shared" si="218"/>
        <v>1.1875148040000001</v>
      </c>
      <c r="N616" s="12">
        <f t="shared" ca="1" si="219"/>
        <v>1.3198711780000001</v>
      </c>
      <c r="O616" s="17">
        <f t="shared" si="228"/>
        <v>0</v>
      </c>
      <c r="P616" s="14">
        <f t="shared" ca="1" si="216"/>
        <v>319.87117799999999</v>
      </c>
      <c r="Q616" s="14">
        <f t="shared" si="217"/>
        <v>0</v>
      </c>
      <c r="R616" s="14">
        <f t="shared" si="235"/>
        <v>0</v>
      </c>
      <c r="S616" s="20">
        <f t="shared" si="220"/>
        <v>0</v>
      </c>
      <c r="T616" s="14">
        <f t="shared" si="221"/>
        <v>0</v>
      </c>
      <c r="U616" s="4" t="str">
        <f t="shared" si="229"/>
        <v>J=</v>
      </c>
      <c r="V616" s="29">
        <f t="shared" si="230"/>
        <v>45345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8">
        <f t="shared" si="222"/>
        <v>44767</v>
      </c>
      <c r="B617" s="15">
        <f t="shared" ca="1" si="231"/>
        <v>1319.8711779999999</v>
      </c>
      <c r="C617" s="14">
        <f t="shared" si="223"/>
        <v>1000</v>
      </c>
      <c r="D617" s="13">
        <f ca="1">IF(A617&lt;$B$1,VLOOKUP(A617,[1]DI!$A$4:$B$15000,2,FALSE),0)</f>
        <v>0.13150000000000001</v>
      </c>
      <c r="E617" s="14">
        <f t="shared" ca="1" si="232"/>
        <v>1.0004903700000001</v>
      </c>
      <c r="F617" s="14">
        <f ca="1">(TRUNC(PRODUCT($E$12:$E616),16))</f>
        <v>1.11145661464192</v>
      </c>
      <c r="G617" s="14">
        <f t="shared" si="233"/>
        <v>1</v>
      </c>
      <c r="H617" s="14">
        <f t="shared" ca="1" si="234"/>
        <v>1.1114566100000001</v>
      </c>
      <c r="I617" s="13">
        <f t="shared" si="224"/>
        <v>0.11</v>
      </c>
      <c r="J617" s="29">
        <f t="shared" si="225"/>
        <v>44162</v>
      </c>
      <c r="K617" s="2">
        <f t="shared" si="226"/>
        <v>415</v>
      </c>
      <c r="L617" s="17">
        <f t="shared" si="227"/>
        <v>415</v>
      </c>
      <c r="M617" s="12">
        <f t="shared" si="218"/>
        <v>1.1875148040000001</v>
      </c>
      <c r="N617" s="12">
        <f t="shared" ca="1" si="219"/>
        <v>1.3198711780000001</v>
      </c>
      <c r="O617" s="17">
        <f t="shared" si="228"/>
        <v>0</v>
      </c>
      <c r="P617" s="14">
        <f t="shared" ca="1" si="216"/>
        <v>319.87117799999999</v>
      </c>
      <c r="Q617" s="14">
        <f t="shared" si="217"/>
        <v>0</v>
      </c>
      <c r="R617" s="14">
        <f t="shared" si="235"/>
        <v>0</v>
      </c>
      <c r="S617" s="20">
        <f t="shared" si="220"/>
        <v>0</v>
      </c>
      <c r="T617" s="14">
        <f t="shared" si="221"/>
        <v>0</v>
      </c>
      <c r="U617" s="4" t="str">
        <f t="shared" si="229"/>
        <v>J=</v>
      </c>
      <c r="V617" s="29">
        <f t="shared" si="230"/>
        <v>45345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8">
        <f t="shared" si="222"/>
        <v>44768</v>
      </c>
      <c r="B618" s="15">
        <f t="shared" ca="1" si="231"/>
        <v>1321.0653849999999</v>
      </c>
      <c r="C618" s="14">
        <f t="shared" si="223"/>
        <v>1000</v>
      </c>
      <c r="D618" s="13">
        <f ca="1">IF(A618&lt;$B$1,VLOOKUP(A618,[1]DI!$A$4:$B$15000,2,FALSE),0)</f>
        <v>0.13150000000000001</v>
      </c>
      <c r="E618" s="14">
        <f t="shared" ca="1" si="232"/>
        <v>1.0004903700000001</v>
      </c>
      <c r="F618" s="14">
        <f ca="1">(TRUNC(PRODUCT($E$12:$E617),16))</f>
        <v>1.11200163962204</v>
      </c>
      <c r="G618" s="14">
        <f t="shared" si="233"/>
        <v>1</v>
      </c>
      <c r="H618" s="14">
        <f t="shared" ca="1" si="234"/>
        <v>1.1120016399999999</v>
      </c>
      <c r="I618" s="13">
        <f t="shared" si="224"/>
        <v>0.11</v>
      </c>
      <c r="J618" s="29">
        <f t="shared" si="225"/>
        <v>44162</v>
      </c>
      <c r="K618" s="2">
        <f t="shared" si="226"/>
        <v>416</v>
      </c>
      <c r="L618" s="17">
        <f t="shared" si="227"/>
        <v>416</v>
      </c>
      <c r="M618" s="12">
        <f t="shared" si="218"/>
        <v>1.188006688</v>
      </c>
      <c r="N618" s="12">
        <f t="shared" ca="1" si="219"/>
        <v>1.321065385</v>
      </c>
      <c r="O618" s="17">
        <f t="shared" si="228"/>
        <v>0</v>
      </c>
      <c r="P618" s="14">
        <f t="shared" ca="1" si="216"/>
        <v>321.06538499999999</v>
      </c>
      <c r="Q618" s="14">
        <f t="shared" si="217"/>
        <v>0</v>
      </c>
      <c r="R618" s="14">
        <f t="shared" si="235"/>
        <v>0</v>
      </c>
      <c r="S618" s="20">
        <f t="shared" si="220"/>
        <v>0</v>
      </c>
      <c r="T618" s="14">
        <f t="shared" si="221"/>
        <v>0</v>
      </c>
      <c r="U618" s="4" t="str">
        <f t="shared" si="229"/>
        <v>J=</v>
      </c>
      <c r="V618" s="29">
        <f t="shared" si="230"/>
        <v>45345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8">
        <f t="shared" si="222"/>
        <v>44769</v>
      </c>
      <c r="B619" s="15">
        <f t="shared" ca="1" si="231"/>
        <v>1322.260665</v>
      </c>
      <c r="C619" s="14">
        <f t="shared" si="223"/>
        <v>1000</v>
      </c>
      <c r="D619" s="13">
        <f ca="1">IF(A619&lt;$B$1,VLOOKUP(A619,[1]DI!$A$4:$B$15000,2,FALSE),0)</f>
        <v>0.13150000000000001</v>
      </c>
      <c r="E619" s="14">
        <f t="shared" ca="1" si="232"/>
        <v>1.0004903700000001</v>
      </c>
      <c r="F619" s="14">
        <f ca="1">(TRUNC(PRODUCT($E$12:$E618),16))</f>
        <v>1.1125469318660599</v>
      </c>
      <c r="G619" s="14">
        <f t="shared" si="233"/>
        <v>1</v>
      </c>
      <c r="H619" s="14">
        <f t="shared" ca="1" si="234"/>
        <v>1.1125469299999999</v>
      </c>
      <c r="I619" s="13">
        <f t="shared" si="224"/>
        <v>0.11</v>
      </c>
      <c r="J619" s="29">
        <f t="shared" si="225"/>
        <v>44162</v>
      </c>
      <c r="K619" s="2">
        <f t="shared" si="226"/>
        <v>417</v>
      </c>
      <c r="L619" s="17">
        <f t="shared" si="227"/>
        <v>417</v>
      </c>
      <c r="M619" s="12">
        <f t="shared" si="218"/>
        <v>1.1884987760000001</v>
      </c>
      <c r="N619" s="12">
        <f t="shared" ca="1" si="219"/>
        <v>1.3222606649999999</v>
      </c>
      <c r="O619" s="17">
        <f t="shared" si="228"/>
        <v>0</v>
      </c>
      <c r="P619" s="14">
        <f t="shared" ca="1" si="216"/>
        <v>322.26066500000002</v>
      </c>
      <c r="Q619" s="14">
        <f t="shared" si="217"/>
        <v>0</v>
      </c>
      <c r="R619" s="14">
        <f t="shared" si="235"/>
        <v>0</v>
      </c>
      <c r="S619" s="20">
        <f t="shared" si="220"/>
        <v>0</v>
      </c>
      <c r="T619" s="14">
        <f t="shared" si="221"/>
        <v>0</v>
      </c>
      <c r="U619" s="4" t="str">
        <f t="shared" si="229"/>
        <v>J=</v>
      </c>
      <c r="V619" s="29">
        <f t="shared" si="230"/>
        <v>45345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8">
        <f t="shared" si="222"/>
        <v>44770</v>
      </c>
      <c r="B620" s="15">
        <f t="shared" ca="1" si="231"/>
        <v>1323.4570269999999</v>
      </c>
      <c r="C620" s="14">
        <f t="shared" si="223"/>
        <v>1000</v>
      </c>
      <c r="D620" s="13">
        <f ca="1">IF(A620&lt;$B$1,VLOOKUP(A620,[1]DI!$A$4:$B$15000,2,FALSE),0)</f>
        <v>0.13150000000000001</v>
      </c>
      <c r="E620" s="14">
        <f t="shared" ca="1" si="232"/>
        <v>1.0004903700000001</v>
      </c>
      <c r="F620" s="14">
        <f ca="1">(TRUNC(PRODUCT($E$12:$E619),16))</f>
        <v>1.11309249150504</v>
      </c>
      <c r="G620" s="14">
        <f t="shared" si="233"/>
        <v>1</v>
      </c>
      <c r="H620" s="14">
        <f t="shared" ca="1" si="234"/>
        <v>1.1130924900000001</v>
      </c>
      <c r="I620" s="13">
        <f t="shared" si="224"/>
        <v>0.11</v>
      </c>
      <c r="J620" s="29">
        <f t="shared" si="225"/>
        <v>44162</v>
      </c>
      <c r="K620" s="2">
        <f t="shared" si="226"/>
        <v>418</v>
      </c>
      <c r="L620" s="17">
        <f t="shared" si="227"/>
        <v>418</v>
      </c>
      <c r="M620" s="12">
        <f t="shared" si="218"/>
        <v>1.1889910669999999</v>
      </c>
      <c r="N620" s="12">
        <f t="shared" ca="1" si="219"/>
        <v>1.3234570269999999</v>
      </c>
      <c r="O620" s="17">
        <f t="shared" si="228"/>
        <v>0</v>
      </c>
      <c r="P620" s="14">
        <f t="shared" ca="1" si="216"/>
        <v>323.45702699999998</v>
      </c>
      <c r="Q620" s="14">
        <f t="shared" si="217"/>
        <v>0</v>
      </c>
      <c r="R620" s="14">
        <f t="shared" si="235"/>
        <v>0</v>
      </c>
      <c r="S620" s="20">
        <f t="shared" si="220"/>
        <v>0</v>
      </c>
      <c r="T620" s="14">
        <f t="shared" si="221"/>
        <v>0</v>
      </c>
      <c r="U620" s="4" t="str">
        <f t="shared" si="229"/>
        <v>J=</v>
      </c>
      <c r="V620" s="29">
        <f t="shared" si="230"/>
        <v>45345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8">
        <f t="shared" si="222"/>
        <v>44771</v>
      </c>
      <c r="B621" s="15">
        <f t="shared" ca="1" si="231"/>
        <v>1324.6544759999999</v>
      </c>
      <c r="C621" s="14">
        <f t="shared" si="223"/>
        <v>1000</v>
      </c>
      <c r="D621" s="13">
        <f ca="1">IF(A621&lt;$B$1,VLOOKUP(A621,[1]DI!$A$4:$B$15000,2,FALSE),0)</f>
        <v>0.13150000000000001</v>
      </c>
      <c r="E621" s="14">
        <f t="shared" ca="1" si="232"/>
        <v>1.0004903700000001</v>
      </c>
      <c r="F621" s="14">
        <f ca="1">(TRUNC(PRODUCT($E$12:$E620),16))</f>
        <v>1.1136383186701</v>
      </c>
      <c r="G621" s="14">
        <f t="shared" si="233"/>
        <v>1</v>
      </c>
      <c r="H621" s="14">
        <f t="shared" ca="1" si="234"/>
        <v>1.11363832</v>
      </c>
      <c r="I621" s="13">
        <f t="shared" si="224"/>
        <v>0.11</v>
      </c>
      <c r="J621" s="29">
        <f t="shared" si="225"/>
        <v>44162</v>
      </c>
      <c r="K621" s="2">
        <f t="shared" si="226"/>
        <v>419</v>
      </c>
      <c r="L621" s="17">
        <f t="shared" si="227"/>
        <v>419</v>
      </c>
      <c r="M621" s="12">
        <f t="shared" si="218"/>
        <v>1.1894835619999999</v>
      </c>
      <c r="N621" s="12">
        <f t="shared" ca="1" si="219"/>
        <v>1.3246544760000001</v>
      </c>
      <c r="O621" s="17">
        <f t="shared" si="228"/>
        <v>0</v>
      </c>
      <c r="P621" s="14">
        <f t="shared" ca="1" si="216"/>
        <v>324.65447599999999</v>
      </c>
      <c r="Q621" s="14">
        <f t="shared" si="217"/>
        <v>0</v>
      </c>
      <c r="R621" s="14">
        <f t="shared" si="235"/>
        <v>0</v>
      </c>
      <c r="S621" s="20">
        <f t="shared" si="220"/>
        <v>0</v>
      </c>
      <c r="T621" s="14">
        <f t="shared" si="221"/>
        <v>0</v>
      </c>
      <c r="U621" s="4" t="str">
        <f t="shared" si="229"/>
        <v>J=</v>
      </c>
      <c r="V621" s="29">
        <f t="shared" si="230"/>
        <v>45345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8">
        <f t="shared" si="222"/>
        <v>44772</v>
      </c>
      <c r="B622" s="15">
        <f t="shared" ca="1" si="231"/>
        <v>1325.852999</v>
      </c>
      <c r="C622" s="14">
        <f t="shared" si="223"/>
        <v>1000</v>
      </c>
      <c r="D622" s="13">
        <f ca="1">IF(A622&lt;$B$1,VLOOKUP(A622,[1]DI!$A$4:$B$15000,2,FALSE),0)</f>
        <v>0</v>
      </c>
      <c r="E622" s="14">
        <f t="shared" ca="1" si="232"/>
        <v>1</v>
      </c>
      <c r="F622" s="14">
        <f ca="1">(TRUNC(PRODUCT($E$12:$E621),16))</f>
        <v>1.1141844134924299</v>
      </c>
      <c r="G622" s="14">
        <f t="shared" si="233"/>
        <v>1</v>
      </c>
      <c r="H622" s="14">
        <f t="shared" ca="1" si="234"/>
        <v>1.11418441</v>
      </c>
      <c r="I622" s="13">
        <f t="shared" si="224"/>
        <v>0.11</v>
      </c>
      <c r="J622" s="29">
        <f t="shared" si="225"/>
        <v>44162</v>
      </c>
      <c r="K622" s="2">
        <f t="shared" si="226"/>
        <v>419</v>
      </c>
      <c r="L622" s="17">
        <f t="shared" si="227"/>
        <v>420</v>
      </c>
      <c r="M622" s="12">
        <f t="shared" si="218"/>
        <v>1.1899762620000001</v>
      </c>
      <c r="N622" s="12">
        <f t="shared" ca="1" si="219"/>
        <v>1.3258529990000001</v>
      </c>
      <c r="O622" s="17">
        <f t="shared" si="228"/>
        <v>0</v>
      </c>
      <c r="P622" s="14">
        <f t="shared" ca="1" si="216"/>
        <v>325.85299900000001</v>
      </c>
      <c r="Q622" s="14">
        <f t="shared" si="217"/>
        <v>0</v>
      </c>
      <c r="R622" s="14">
        <f t="shared" si="235"/>
        <v>0</v>
      </c>
      <c r="S622" s="20">
        <f t="shared" si="220"/>
        <v>0</v>
      </c>
      <c r="T622" s="14">
        <f t="shared" si="221"/>
        <v>0</v>
      </c>
      <c r="U622" s="4" t="str">
        <f t="shared" si="229"/>
        <v>J=</v>
      </c>
      <c r="V622" s="29">
        <f t="shared" si="230"/>
        <v>45345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8">
        <f t="shared" si="222"/>
        <v>44773</v>
      </c>
      <c r="B623" s="15">
        <f t="shared" ca="1" si="231"/>
        <v>1325.852999</v>
      </c>
      <c r="C623" s="14">
        <f t="shared" si="223"/>
        <v>1000</v>
      </c>
      <c r="D623" s="13">
        <f ca="1">IF(A623&lt;$B$1,VLOOKUP(A623,[1]DI!$A$4:$B$15000,2,FALSE),0)</f>
        <v>0</v>
      </c>
      <c r="E623" s="14">
        <f t="shared" ca="1" si="232"/>
        <v>1</v>
      </c>
      <c r="F623" s="14">
        <f ca="1">(TRUNC(PRODUCT($E$12:$E622),16))</f>
        <v>1.1141844134924299</v>
      </c>
      <c r="G623" s="14">
        <f t="shared" si="233"/>
        <v>1</v>
      </c>
      <c r="H623" s="14">
        <f t="shared" ca="1" si="234"/>
        <v>1.11418441</v>
      </c>
      <c r="I623" s="13">
        <f t="shared" si="224"/>
        <v>0.11</v>
      </c>
      <c r="J623" s="29">
        <f t="shared" si="225"/>
        <v>44162</v>
      </c>
      <c r="K623" s="2">
        <f t="shared" si="226"/>
        <v>419</v>
      </c>
      <c r="L623" s="17">
        <f t="shared" si="227"/>
        <v>420</v>
      </c>
      <c r="M623" s="12">
        <f t="shared" si="218"/>
        <v>1.1899762620000001</v>
      </c>
      <c r="N623" s="12">
        <f t="shared" ca="1" si="219"/>
        <v>1.3258529990000001</v>
      </c>
      <c r="O623" s="17">
        <f t="shared" si="228"/>
        <v>0</v>
      </c>
      <c r="P623" s="14">
        <f t="shared" ca="1" si="216"/>
        <v>325.85299900000001</v>
      </c>
      <c r="Q623" s="14">
        <f t="shared" si="217"/>
        <v>0</v>
      </c>
      <c r="R623" s="14">
        <f t="shared" si="235"/>
        <v>0</v>
      </c>
      <c r="S623" s="20">
        <f t="shared" si="220"/>
        <v>0</v>
      </c>
      <c r="T623" s="14">
        <f t="shared" si="221"/>
        <v>0</v>
      </c>
      <c r="U623" s="4" t="str">
        <f t="shared" si="229"/>
        <v>J=</v>
      </c>
      <c r="V623" s="29">
        <f t="shared" si="230"/>
        <v>45345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8">
        <f t="shared" si="222"/>
        <v>44774</v>
      </c>
      <c r="B624" s="15">
        <f t="shared" ca="1" si="231"/>
        <v>1325.852999</v>
      </c>
      <c r="C624" s="14">
        <f t="shared" si="223"/>
        <v>1000</v>
      </c>
      <c r="D624" s="13">
        <f ca="1">IF(A624&lt;$B$1,VLOOKUP(A624,[1]DI!$A$4:$B$15000,2,FALSE),0)</f>
        <v>0.13150000000000001</v>
      </c>
      <c r="E624" s="14">
        <f t="shared" ca="1" si="232"/>
        <v>1.0004903700000001</v>
      </c>
      <c r="F624" s="14">
        <f ca="1">(TRUNC(PRODUCT($E$12:$E623),16))</f>
        <v>1.1141844134924299</v>
      </c>
      <c r="G624" s="14">
        <f t="shared" si="233"/>
        <v>1</v>
      </c>
      <c r="H624" s="14">
        <f t="shared" ca="1" si="234"/>
        <v>1.11418441</v>
      </c>
      <c r="I624" s="13">
        <f t="shared" si="224"/>
        <v>0.11</v>
      </c>
      <c r="J624" s="29">
        <f t="shared" si="225"/>
        <v>44162</v>
      </c>
      <c r="K624" s="2">
        <f t="shared" si="226"/>
        <v>420</v>
      </c>
      <c r="L624" s="17">
        <f t="shared" si="227"/>
        <v>420</v>
      </c>
      <c r="M624" s="12">
        <f t="shared" si="218"/>
        <v>1.1899762620000001</v>
      </c>
      <c r="N624" s="12">
        <f t="shared" ca="1" si="219"/>
        <v>1.3258529990000001</v>
      </c>
      <c r="O624" s="17">
        <f t="shared" si="228"/>
        <v>0</v>
      </c>
      <c r="P624" s="14">
        <f t="shared" ca="1" si="216"/>
        <v>325.85299900000001</v>
      </c>
      <c r="Q624" s="14">
        <f t="shared" si="217"/>
        <v>0</v>
      </c>
      <c r="R624" s="14">
        <f t="shared" si="235"/>
        <v>0</v>
      </c>
      <c r="S624" s="20">
        <f t="shared" si="220"/>
        <v>0</v>
      </c>
      <c r="T624" s="14">
        <f t="shared" si="221"/>
        <v>0</v>
      </c>
      <c r="U624" s="4" t="str">
        <f t="shared" si="229"/>
        <v>J=</v>
      </c>
      <c r="V624" s="29">
        <f t="shared" si="230"/>
        <v>45345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8">
        <f t="shared" si="222"/>
        <v>44775</v>
      </c>
      <c r="B625" s="15">
        <f t="shared" ca="1" si="231"/>
        <v>1327.052621</v>
      </c>
      <c r="C625" s="14">
        <f t="shared" si="223"/>
        <v>1000</v>
      </c>
      <c r="D625" s="13">
        <f ca="1">IF(A625&lt;$B$1,VLOOKUP(A625,[1]DI!$A$4:$B$15000,2,FALSE),0)</f>
        <v>0.13150000000000001</v>
      </c>
      <c r="E625" s="14">
        <f t="shared" ca="1" si="232"/>
        <v>1.0004903700000001</v>
      </c>
      <c r="F625" s="14">
        <f ca="1">(TRUNC(PRODUCT($E$12:$E624),16))</f>
        <v>1.1147307761032701</v>
      </c>
      <c r="G625" s="14">
        <f t="shared" si="233"/>
        <v>1</v>
      </c>
      <c r="H625" s="14">
        <f t="shared" ca="1" si="234"/>
        <v>1.1147307799999999</v>
      </c>
      <c r="I625" s="13">
        <f t="shared" si="224"/>
        <v>0.11</v>
      </c>
      <c r="J625" s="29">
        <f t="shared" si="225"/>
        <v>44162</v>
      </c>
      <c r="K625" s="2">
        <f t="shared" si="226"/>
        <v>421</v>
      </c>
      <c r="L625" s="17">
        <f t="shared" si="227"/>
        <v>421</v>
      </c>
      <c r="M625" s="12">
        <f t="shared" si="218"/>
        <v>1.1904691650000001</v>
      </c>
      <c r="N625" s="12">
        <f t="shared" ca="1" si="219"/>
        <v>1.327052621</v>
      </c>
      <c r="O625" s="17">
        <f t="shared" si="228"/>
        <v>0</v>
      </c>
      <c r="P625" s="14">
        <f t="shared" ca="1" si="216"/>
        <v>327.05262099999999</v>
      </c>
      <c r="Q625" s="14">
        <f t="shared" si="217"/>
        <v>0</v>
      </c>
      <c r="R625" s="14">
        <f t="shared" si="235"/>
        <v>0</v>
      </c>
      <c r="S625" s="20">
        <f t="shared" si="220"/>
        <v>0</v>
      </c>
      <c r="T625" s="14">
        <f t="shared" si="221"/>
        <v>0</v>
      </c>
      <c r="U625" s="4" t="str">
        <f t="shared" si="229"/>
        <v>J=</v>
      </c>
      <c r="V625" s="29">
        <f t="shared" si="230"/>
        <v>45345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8">
        <f t="shared" si="222"/>
        <v>44776</v>
      </c>
      <c r="B626" s="15">
        <f t="shared" ca="1" si="231"/>
        <v>1328.2533189999999</v>
      </c>
      <c r="C626" s="14">
        <f t="shared" si="223"/>
        <v>1000</v>
      </c>
      <c r="D626" s="13">
        <f ca="1">IF(A626&lt;$B$1,VLOOKUP(A626,[1]DI!$A$4:$B$15000,2,FALSE),0)</f>
        <v>0.13150000000000001</v>
      </c>
      <c r="E626" s="14">
        <f t="shared" ca="1" si="232"/>
        <v>1.0004903700000001</v>
      </c>
      <c r="F626" s="14">
        <f ca="1">(TRUNC(PRODUCT($E$12:$E625),16))</f>
        <v>1.1152774066339499</v>
      </c>
      <c r="G626" s="14">
        <f t="shared" si="233"/>
        <v>1</v>
      </c>
      <c r="H626" s="14">
        <f t="shared" ca="1" si="234"/>
        <v>1.11527741</v>
      </c>
      <c r="I626" s="13">
        <f t="shared" si="224"/>
        <v>0.11</v>
      </c>
      <c r="J626" s="29">
        <f t="shared" si="225"/>
        <v>44162</v>
      </c>
      <c r="K626" s="2">
        <f t="shared" si="226"/>
        <v>422</v>
      </c>
      <c r="L626" s="17">
        <f t="shared" si="227"/>
        <v>422</v>
      </c>
      <c r="M626" s="12">
        <f t="shared" si="218"/>
        <v>1.190962273</v>
      </c>
      <c r="N626" s="12">
        <f t="shared" ca="1" si="219"/>
        <v>1.3282533190000001</v>
      </c>
      <c r="O626" s="17">
        <f t="shared" si="228"/>
        <v>0</v>
      </c>
      <c r="P626" s="14">
        <f t="shared" ref="P626:P689" ca="1" si="236">TRUNC(((N626-1)*C626),8)+TRUNC(R625*N626,8)</f>
        <v>328.25331899999998</v>
      </c>
      <c r="Q626" s="14">
        <f t="shared" ref="Q626:Q689" si="237">Q625</f>
        <v>0</v>
      </c>
      <c r="R626" s="14">
        <f t="shared" si="235"/>
        <v>0</v>
      </c>
      <c r="S626" s="20">
        <f t="shared" si="220"/>
        <v>0</v>
      </c>
      <c r="T626" s="14">
        <f t="shared" si="221"/>
        <v>0</v>
      </c>
      <c r="U626" s="4" t="str">
        <f t="shared" si="229"/>
        <v>J=</v>
      </c>
      <c r="V626" s="29">
        <f t="shared" si="230"/>
        <v>45345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8">
        <f t="shared" si="222"/>
        <v>44777</v>
      </c>
      <c r="B627" s="15">
        <f t="shared" ca="1" si="231"/>
        <v>1329.4551059999999</v>
      </c>
      <c r="C627" s="14">
        <f t="shared" si="223"/>
        <v>1000</v>
      </c>
      <c r="D627" s="13">
        <f ca="1">IF(A627&lt;$B$1,VLOOKUP(A627,[1]DI!$A$4:$B$15000,2,FALSE),0)</f>
        <v>0.13650000000000001</v>
      </c>
      <c r="E627" s="14">
        <f t="shared" ca="1" si="232"/>
        <v>1.00050788</v>
      </c>
      <c r="F627" s="14">
        <f ca="1">(TRUNC(PRODUCT($E$12:$E626),16))</f>
        <v>1.1158243052158401</v>
      </c>
      <c r="G627" s="14">
        <f t="shared" si="233"/>
        <v>1</v>
      </c>
      <c r="H627" s="14">
        <f t="shared" ca="1" si="234"/>
        <v>1.11582431</v>
      </c>
      <c r="I627" s="13">
        <f t="shared" si="224"/>
        <v>0.11</v>
      </c>
      <c r="J627" s="29">
        <f t="shared" si="225"/>
        <v>44162</v>
      </c>
      <c r="K627" s="2">
        <f t="shared" si="226"/>
        <v>423</v>
      </c>
      <c r="L627" s="17">
        <f t="shared" si="227"/>
        <v>423</v>
      </c>
      <c r="M627" s="12">
        <f t="shared" si="218"/>
        <v>1.1914555849999999</v>
      </c>
      <c r="N627" s="12">
        <f t="shared" ca="1" si="219"/>
        <v>1.3294551059999999</v>
      </c>
      <c r="O627" s="17">
        <f t="shared" si="228"/>
        <v>0</v>
      </c>
      <c r="P627" s="14">
        <f t="shared" ca="1" si="236"/>
        <v>329.455106</v>
      </c>
      <c r="Q627" s="14">
        <f t="shared" si="237"/>
        <v>0</v>
      </c>
      <c r="R627" s="14">
        <f t="shared" si="235"/>
        <v>0</v>
      </c>
      <c r="S627" s="20">
        <f t="shared" si="220"/>
        <v>0</v>
      </c>
      <c r="T627" s="14">
        <f t="shared" si="221"/>
        <v>0</v>
      </c>
      <c r="U627" s="4" t="str">
        <f t="shared" si="229"/>
        <v>J=</v>
      </c>
      <c r="V627" s="29">
        <f t="shared" si="230"/>
        <v>45345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8">
        <f t="shared" si="222"/>
        <v>44778</v>
      </c>
      <c r="B628" s="15">
        <f t="shared" ca="1" si="231"/>
        <v>1330.6812609999999</v>
      </c>
      <c r="C628" s="14">
        <f t="shared" si="223"/>
        <v>1000</v>
      </c>
      <c r="D628" s="13">
        <f ca="1">IF(A628&lt;$B$1,VLOOKUP(A628,[1]DI!$A$4:$B$15000,2,FALSE),0)</f>
        <v>0.13650000000000001</v>
      </c>
      <c r="E628" s="14">
        <f t="shared" ca="1" si="232"/>
        <v>1.00050788</v>
      </c>
      <c r="F628" s="14">
        <f ca="1">(TRUNC(PRODUCT($E$12:$E627),16))</f>
        <v>1.11639101006397</v>
      </c>
      <c r="G628" s="14">
        <f t="shared" si="233"/>
        <v>1</v>
      </c>
      <c r="H628" s="14">
        <f t="shared" ca="1" si="234"/>
        <v>1.1163910100000001</v>
      </c>
      <c r="I628" s="13">
        <f t="shared" si="224"/>
        <v>0.11</v>
      </c>
      <c r="J628" s="29">
        <f t="shared" si="225"/>
        <v>44162</v>
      </c>
      <c r="K628" s="2">
        <f t="shared" si="226"/>
        <v>424</v>
      </c>
      <c r="L628" s="17">
        <f t="shared" si="227"/>
        <v>424</v>
      </c>
      <c r="M628" s="12">
        <f t="shared" si="218"/>
        <v>1.1919491010000001</v>
      </c>
      <c r="N628" s="12">
        <f t="shared" ca="1" si="219"/>
        <v>1.3306812610000001</v>
      </c>
      <c r="O628" s="17">
        <f t="shared" si="228"/>
        <v>0</v>
      </c>
      <c r="P628" s="14">
        <f t="shared" ca="1" si="236"/>
        <v>330.68126100000001</v>
      </c>
      <c r="Q628" s="14">
        <f t="shared" si="237"/>
        <v>0</v>
      </c>
      <c r="R628" s="14">
        <f t="shared" si="235"/>
        <v>0</v>
      </c>
      <c r="S628" s="20">
        <f t="shared" si="220"/>
        <v>0</v>
      </c>
      <c r="T628" s="14">
        <f t="shared" si="221"/>
        <v>0</v>
      </c>
      <c r="U628" s="4" t="str">
        <f t="shared" si="229"/>
        <v>J=</v>
      </c>
      <c r="V628" s="29">
        <f t="shared" si="230"/>
        <v>45345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8">
        <f t="shared" si="222"/>
        <v>44779</v>
      </c>
      <c r="B629" s="15">
        <f t="shared" ca="1" si="231"/>
        <v>1331.9085479999999</v>
      </c>
      <c r="C629" s="14">
        <f t="shared" si="223"/>
        <v>1000</v>
      </c>
      <c r="D629" s="13">
        <f ca="1">IF(A629&lt;$B$1,VLOOKUP(A629,[1]DI!$A$4:$B$15000,2,FALSE),0)</f>
        <v>0</v>
      </c>
      <c r="E629" s="14">
        <f t="shared" ca="1" si="232"/>
        <v>1</v>
      </c>
      <c r="F629" s="14">
        <f ca="1">(TRUNC(PRODUCT($E$12:$E628),16))</f>
        <v>1.11695800273017</v>
      </c>
      <c r="G629" s="14">
        <f t="shared" si="233"/>
        <v>1</v>
      </c>
      <c r="H629" s="14">
        <f t="shared" ca="1" si="234"/>
        <v>1.1169579999999999</v>
      </c>
      <c r="I629" s="13">
        <f t="shared" si="224"/>
        <v>0.11</v>
      </c>
      <c r="J629" s="29">
        <f t="shared" si="225"/>
        <v>44162</v>
      </c>
      <c r="K629" s="2">
        <f t="shared" si="226"/>
        <v>424</v>
      </c>
      <c r="L629" s="17">
        <f t="shared" si="227"/>
        <v>425</v>
      </c>
      <c r="M629" s="12">
        <f t="shared" si="218"/>
        <v>1.192442821</v>
      </c>
      <c r="N629" s="12">
        <f t="shared" ca="1" si="219"/>
        <v>1.3319085479999999</v>
      </c>
      <c r="O629" s="17">
        <f t="shared" si="228"/>
        <v>0</v>
      </c>
      <c r="P629" s="14">
        <f t="shared" ca="1" si="236"/>
        <v>331.908548</v>
      </c>
      <c r="Q629" s="14">
        <f t="shared" si="237"/>
        <v>0</v>
      </c>
      <c r="R629" s="14">
        <f t="shared" si="235"/>
        <v>0</v>
      </c>
      <c r="S629" s="20">
        <f t="shared" si="220"/>
        <v>0</v>
      </c>
      <c r="T629" s="14">
        <f t="shared" si="221"/>
        <v>0</v>
      </c>
      <c r="U629" s="4" t="str">
        <f t="shared" si="229"/>
        <v>J=</v>
      </c>
      <c r="V629" s="29">
        <f t="shared" si="230"/>
        <v>45345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8">
        <f t="shared" si="222"/>
        <v>44780</v>
      </c>
      <c r="B630" s="15">
        <f t="shared" ca="1" si="231"/>
        <v>1331.9085479999999</v>
      </c>
      <c r="C630" s="14">
        <f t="shared" si="223"/>
        <v>1000</v>
      </c>
      <c r="D630" s="13">
        <f ca="1">IF(A630&lt;$B$1,VLOOKUP(A630,[1]DI!$A$4:$B$15000,2,FALSE),0)</f>
        <v>0</v>
      </c>
      <c r="E630" s="14">
        <f t="shared" ca="1" si="232"/>
        <v>1</v>
      </c>
      <c r="F630" s="14">
        <f ca="1">(TRUNC(PRODUCT($E$12:$E629),16))</f>
        <v>1.11695800273017</v>
      </c>
      <c r="G630" s="14">
        <f t="shared" si="233"/>
        <v>1</v>
      </c>
      <c r="H630" s="14">
        <f t="shared" ca="1" si="234"/>
        <v>1.1169579999999999</v>
      </c>
      <c r="I630" s="13">
        <f t="shared" si="224"/>
        <v>0.11</v>
      </c>
      <c r="J630" s="29">
        <f t="shared" si="225"/>
        <v>44162</v>
      </c>
      <c r="K630" s="2">
        <f t="shared" si="226"/>
        <v>424</v>
      </c>
      <c r="L630" s="17">
        <f t="shared" si="227"/>
        <v>425</v>
      </c>
      <c r="M630" s="12">
        <f t="shared" si="218"/>
        <v>1.192442821</v>
      </c>
      <c r="N630" s="12">
        <f t="shared" ca="1" si="219"/>
        <v>1.3319085479999999</v>
      </c>
      <c r="O630" s="17">
        <f t="shared" si="228"/>
        <v>0</v>
      </c>
      <c r="P630" s="14">
        <f t="shared" ca="1" si="236"/>
        <v>331.908548</v>
      </c>
      <c r="Q630" s="14">
        <f t="shared" si="237"/>
        <v>0</v>
      </c>
      <c r="R630" s="14">
        <f t="shared" si="235"/>
        <v>0</v>
      </c>
      <c r="S630" s="20">
        <f t="shared" si="220"/>
        <v>0</v>
      </c>
      <c r="T630" s="14">
        <f t="shared" si="221"/>
        <v>0</v>
      </c>
      <c r="U630" s="4" t="str">
        <f t="shared" si="229"/>
        <v>J=</v>
      </c>
      <c r="V630" s="29">
        <f t="shared" si="230"/>
        <v>45345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8">
        <f t="shared" si="222"/>
        <v>44781</v>
      </c>
      <c r="B631" s="15">
        <f t="shared" ca="1" si="231"/>
        <v>1331.9085479999999</v>
      </c>
      <c r="C631" s="14">
        <f t="shared" si="223"/>
        <v>1000</v>
      </c>
      <c r="D631" s="13">
        <f ca="1">IF(A631&lt;$B$1,VLOOKUP(A631,[1]DI!$A$4:$B$15000,2,FALSE),0)</f>
        <v>0.13650000000000001</v>
      </c>
      <c r="E631" s="14">
        <f t="shared" ca="1" si="232"/>
        <v>1.00050788</v>
      </c>
      <c r="F631" s="14">
        <f ca="1">(TRUNC(PRODUCT($E$12:$E630),16))</f>
        <v>1.11695800273017</v>
      </c>
      <c r="G631" s="14">
        <f t="shared" si="233"/>
        <v>1</v>
      </c>
      <c r="H631" s="14">
        <f t="shared" ca="1" si="234"/>
        <v>1.1169579999999999</v>
      </c>
      <c r="I631" s="13">
        <f t="shared" si="224"/>
        <v>0.11</v>
      </c>
      <c r="J631" s="29">
        <f t="shared" si="225"/>
        <v>44162</v>
      </c>
      <c r="K631" s="2">
        <f t="shared" si="226"/>
        <v>425</v>
      </c>
      <c r="L631" s="17">
        <f t="shared" si="227"/>
        <v>425</v>
      </c>
      <c r="M631" s="12">
        <f t="shared" si="218"/>
        <v>1.192442821</v>
      </c>
      <c r="N631" s="12">
        <f t="shared" ca="1" si="219"/>
        <v>1.3319085479999999</v>
      </c>
      <c r="O631" s="17">
        <f t="shared" si="228"/>
        <v>0</v>
      </c>
      <c r="P631" s="14">
        <f t="shared" ca="1" si="236"/>
        <v>331.908548</v>
      </c>
      <c r="Q631" s="14">
        <f t="shared" si="237"/>
        <v>0</v>
      </c>
      <c r="R631" s="14">
        <f t="shared" si="235"/>
        <v>0</v>
      </c>
      <c r="S631" s="20">
        <f t="shared" si="220"/>
        <v>0</v>
      </c>
      <c r="T631" s="14">
        <f t="shared" si="221"/>
        <v>0</v>
      </c>
      <c r="U631" s="4" t="str">
        <f t="shared" si="229"/>
        <v>J=</v>
      </c>
      <c r="V631" s="29">
        <f t="shared" si="230"/>
        <v>45345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8">
        <f t="shared" si="222"/>
        <v>44782</v>
      </c>
      <c r="B632" s="15">
        <f t="shared" ca="1" si="231"/>
        <v>1333.1369709999999</v>
      </c>
      <c r="C632" s="14">
        <f t="shared" si="223"/>
        <v>1000</v>
      </c>
      <c r="D632" s="13">
        <f ca="1">IF(A632&lt;$B$1,VLOOKUP(A632,[1]DI!$A$4:$B$15000,2,FALSE),0)</f>
        <v>0.13650000000000001</v>
      </c>
      <c r="E632" s="14">
        <f t="shared" ca="1" si="232"/>
        <v>1.00050788</v>
      </c>
      <c r="F632" s="14">
        <f ca="1">(TRUNC(PRODUCT($E$12:$E631),16))</f>
        <v>1.11752528336059</v>
      </c>
      <c r="G632" s="14">
        <f t="shared" si="233"/>
        <v>1</v>
      </c>
      <c r="H632" s="14">
        <f t="shared" ca="1" si="234"/>
        <v>1.11752528</v>
      </c>
      <c r="I632" s="13">
        <f t="shared" si="224"/>
        <v>0.11</v>
      </c>
      <c r="J632" s="29">
        <f t="shared" si="225"/>
        <v>44162</v>
      </c>
      <c r="K632" s="2">
        <f t="shared" si="226"/>
        <v>426</v>
      </c>
      <c r="L632" s="17">
        <f t="shared" si="227"/>
        <v>426</v>
      </c>
      <c r="M632" s="12">
        <f t="shared" si="218"/>
        <v>1.192936746</v>
      </c>
      <c r="N632" s="12">
        <f t="shared" ca="1" si="219"/>
        <v>1.3331369710000001</v>
      </c>
      <c r="O632" s="17">
        <f t="shared" si="228"/>
        <v>0</v>
      </c>
      <c r="P632" s="14">
        <f t="shared" ca="1" si="236"/>
        <v>333.13697100000002</v>
      </c>
      <c r="Q632" s="14">
        <f t="shared" si="237"/>
        <v>0</v>
      </c>
      <c r="R632" s="14">
        <f t="shared" si="235"/>
        <v>0</v>
      </c>
      <c r="S632" s="20">
        <f t="shared" si="220"/>
        <v>0</v>
      </c>
      <c r="T632" s="14">
        <f t="shared" si="221"/>
        <v>0</v>
      </c>
      <c r="U632" s="4" t="str">
        <f t="shared" si="229"/>
        <v>J=</v>
      </c>
      <c r="V632" s="29">
        <f t="shared" si="230"/>
        <v>45345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8">
        <f t="shared" si="222"/>
        <v>44783</v>
      </c>
      <c r="B633" s="15">
        <f t="shared" ca="1" si="231"/>
        <v>1334.3665289999999</v>
      </c>
      <c r="C633" s="14">
        <f t="shared" si="223"/>
        <v>1000</v>
      </c>
      <c r="D633" s="13">
        <f ca="1">IF(A633&lt;$B$1,VLOOKUP(A633,[1]DI!$A$4:$B$15000,2,FALSE),0)</f>
        <v>0.13650000000000001</v>
      </c>
      <c r="E633" s="14">
        <f t="shared" ca="1" si="232"/>
        <v>1.00050788</v>
      </c>
      <c r="F633" s="14">
        <f ca="1">(TRUNC(PRODUCT($E$12:$E632),16))</f>
        <v>1.1180928521015101</v>
      </c>
      <c r="G633" s="14">
        <f t="shared" si="233"/>
        <v>1</v>
      </c>
      <c r="H633" s="14">
        <f t="shared" ca="1" si="234"/>
        <v>1.11809285</v>
      </c>
      <c r="I633" s="13">
        <f t="shared" si="224"/>
        <v>0.11</v>
      </c>
      <c r="J633" s="29">
        <f t="shared" si="225"/>
        <v>44162</v>
      </c>
      <c r="K633" s="2">
        <f t="shared" si="226"/>
        <v>427</v>
      </c>
      <c r="L633" s="17">
        <f t="shared" si="227"/>
        <v>427</v>
      </c>
      <c r="M633" s="12">
        <f t="shared" si="218"/>
        <v>1.1934308760000001</v>
      </c>
      <c r="N633" s="12">
        <f t="shared" ca="1" si="219"/>
        <v>1.334366529</v>
      </c>
      <c r="O633" s="17">
        <f t="shared" si="228"/>
        <v>0</v>
      </c>
      <c r="P633" s="14">
        <f t="shared" ca="1" si="236"/>
        <v>334.36652900000001</v>
      </c>
      <c r="Q633" s="14">
        <f t="shared" si="237"/>
        <v>0</v>
      </c>
      <c r="R633" s="14">
        <f t="shared" si="235"/>
        <v>0</v>
      </c>
      <c r="S633" s="20">
        <f t="shared" si="220"/>
        <v>0</v>
      </c>
      <c r="T633" s="14">
        <f t="shared" si="221"/>
        <v>0</v>
      </c>
      <c r="U633" s="4" t="str">
        <f t="shared" si="229"/>
        <v>J=</v>
      </c>
      <c r="V633" s="29">
        <f t="shared" si="230"/>
        <v>45345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8">
        <f t="shared" si="222"/>
        <v>44784</v>
      </c>
      <c r="B634" s="15">
        <f t="shared" ca="1" si="231"/>
        <v>1335.597223</v>
      </c>
      <c r="C634" s="14">
        <f t="shared" si="223"/>
        <v>1000</v>
      </c>
      <c r="D634" s="13">
        <f ca="1">IF(A634&lt;$B$1,VLOOKUP(A634,[1]DI!$A$4:$B$15000,2,FALSE),0)</f>
        <v>0.13650000000000001</v>
      </c>
      <c r="E634" s="14">
        <f t="shared" ca="1" si="232"/>
        <v>1.00050788</v>
      </c>
      <c r="F634" s="14">
        <f ca="1">(TRUNC(PRODUCT($E$12:$E633),16))</f>
        <v>1.11866070909923</v>
      </c>
      <c r="G634" s="14">
        <f t="shared" si="233"/>
        <v>1</v>
      </c>
      <c r="H634" s="14">
        <f t="shared" ca="1" si="234"/>
        <v>1.1186607099999999</v>
      </c>
      <c r="I634" s="13">
        <f t="shared" si="224"/>
        <v>0.11</v>
      </c>
      <c r="J634" s="29">
        <f t="shared" si="225"/>
        <v>44162</v>
      </c>
      <c r="K634" s="2">
        <f t="shared" si="226"/>
        <v>428</v>
      </c>
      <c r="L634" s="17">
        <f t="shared" si="227"/>
        <v>428</v>
      </c>
      <c r="M634" s="12">
        <f t="shared" si="218"/>
        <v>1.19392521</v>
      </c>
      <c r="N634" s="12">
        <f t="shared" ca="1" si="219"/>
        <v>1.3355972229999999</v>
      </c>
      <c r="O634" s="17">
        <f t="shared" si="228"/>
        <v>0</v>
      </c>
      <c r="P634" s="14">
        <f t="shared" ca="1" si="236"/>
        <v>335.59722299999999</v>
      </c>
      <c r="Q634" s="14">
        <f t="shared" si="237"/>
        <v>0</v>
      </c>
      <c r="R634" s="14">
        <f t="shared" si="235"/>
        <v>0</v>
      </c>
      <c r="S634" s="20">
        <f t="shared" si="220"/>
        <v>0</v>
      </c>
      <c r="T634" s="14">
        <f t="shared" si="221"/>
        <v>0</v>
      </c>
      <c r="U634" s="4" t="str">
        <f t="shared" si="229"/>
        <v>J=</v>
      </c>
      <c r="V634" s="29">
        <f t="shared" si="230"/>
        <v>45345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8">
        <f t="shared" si="222"/>
        <v>44785</v>
      </c>
      <c r="B635" s="15">
        <f t="shared" ca="1" si="231"/>
        <v>1336.829043</v>
      </c>
      <c r="C635" s="14">
        <f t="shared" si="223"/>
        <v>1000</v>
      </c>
      <c r="D635" s="13">
        <f ca="1">IF(A635&lt;$B$1,VLOOKUP(A635,[1]DI!$A$4:$B$15000,2,FALSE),0)</f>
        <v>0.13650000000000001</v>
      </c>
      <c r="E635" s="14">
        <f t="shared" ca="1" si="232"/>
        <v>1.00050788</v>
      </c>
      <c r="F635" s="14">
        <f ca="1">(TRUNC(PRODUCT($E$12:$E634),16))</f>
        <v>1.1192288545001701</v>
      </c>
      <c r="G635" s="14">
        <f t="shared" si="233"/>
        <v>1</v>
      </c>
      <c r="H635" s="14">
        <f t="shared" ca="1" si="234"/>
        <v>1.1192288500000001</v>
      </c>
      <c r="I635" s="13">
        <f t="shared" si="224"/>
        <v>0.11</v>
      </c>
      <c r="J635" s="29">
        <f t="shared" si="225"/>
        <v>44162</v>
      </c>
      <c r="K635" s="2">
        <f t="shared" si="226"/>
        <v>429</v>
      </c>
      <c r="L635" s="17">
        <f t="shared" si="227"/>
        <v>429</v>
      </c>
      <c r="M635" s="12">
        <f t="shared" si="218"/>
        <v>1.19441975</v>
      </c>
      <c r="N635" s="12">
        <f t="shared" ca="1" si="219"/>
        <v>1.3368290430000001</v>
      </c>
      <c r="O635" s="17">
        <f t="shared" si="228"/>
        <v>0</v>
      </c>
      <c r="P635" s="14">
        <f t="shared" ca="1" si="236"/>
        <v>336.82904300000001</v>
      </c>
      <c r="Q635" s="14">
        <f t="shared" si="237"/>
        <v>0</v>
      </c>
      <c r="R635" s="14">
        <f t="shared" si="235"/>
        <v>0</v>
      </c>
      <c r="S635" s="20">
        <f t="shared" si="220"/>
        <v>0</v>
      </c>
      <c r="T635" s="14">
        <f t="shared" si="221"/>
        <v>0</v>
      </c>
      <c r="U635" s="4" t="str">
        <f t="shared" si="229"/>
        <v>J=</v>
      </c>
      <c r="V635" s="29">
        <f t="shared" si="230"/>
        <v>45345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8">
        <f t="shared" si="222"/>
        <v>44786</v>
      </c>
      <c r="B636" s="15">
        <f t="shared" ca="1" si="231"/>
        <v>1338.0620119999999</v>
      </c>
      <c r="C636" s="14">
        <f t="shared" si="223"/>
        <v>1000</v>
      </c>
      <c r="D636" s="13">
        <f ca="1">IF(A636&lt;$B$1,VLOOKUP(A636,[1]DI!$A$4:$B$15000,2,FALSE),0)</f>
        <v>0</v>
      </c>
      <c r="E636" s="14">
        <f t="shared" ca="1" si="232"/>
        <v>1</v>
      </c>
      <c r="F636" s="14">
        <f ca="1">(TRUNC(PRODUCT($E$12:$E635),16))</f>
        <v>1.1197972884507901</v>
      </c>
      <c r="G636" s="14">
        <f t="shared" si="233"/>
        <v>1</v>
      </c>
      <c r="H636" s="14">
        <f t="shared" ca="1" si="234"/>
        <v>1.1197972899999999</v>
      </c>
      <c r="I636" s="13">
        <f t="shared" si="224"/>
        <v>0.11</v>
      </c>
      <c r="J636" s="29">
        <f t="shared" si="225"/>
        <v>44162</v>
      </c>
      <c r="K636" s="2">
        <f t="shared" si="226"/>
        <v>429</v>
      </c>
      <c r="L636" s="17">
        <f t="shared" si="227"/>
        <v>430</v>
      </c>
      <c r="M636" s="12">
        <f t="shared" si="218"/>
        <v>1.194914494</v>
      </c>
      <c r="N636" s="12">
        <f t="shared" ca="1" si="219"/>
        <v>1.338062012</v>
      </c>
      <c r="O636" s="17">
        <f t="shared" si="228"/>
        <v>0</v>
      </c>
      <c r="P636" s="14">
        <f t="shared" ca="1" si="236"/>
        <v>338.06201199999998</v>
      </c>
      <c r="Q636" s="14">
        <f t="shared" si="237"/>
        <v>0</v>
      </c>
      <c r="R636" s="14">
        <f t="shared" si="235"/>
        <v>0</v>
      </c>
      <c r="S636" s="20">
        <f t="shared" si="220"/>
        <v>0</v>
      </c>
      <c r="T636" s="14">
        <f t="shared" si="221"/>
        <v>0</v>
      </c>
      <c r="U636" s="4" t="str">
        <f t="shared" si="229"/>
        <v>J=</v>
      </c>
      <c r="V636" s="29">
        <f t="shared" si="230"/>
        <v>45345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8">
        <f t="shared" si="222"/>
        <v>44787</v>
      </c>
      <c r="B637" s="15">
        <f t="shared" ca="1" si="231"/>
        <v>1338.0620119999999</v>
      </c>
      <c r="C637" s="14">
        <f t="shared" si="223"/>
        <v>1000</v>
      </c>
      <c r="D637" s="13">
        <f ca="1">IF(A637&lt;$B$1,VLOOKUP(A637,[1]DI!$A$4:$B$15000,2,FALSE),0)</f>
        <v>0</v>
      </c>
      <c r="E637" s="14">
        <f t="shared" ca="1" si="232"/>
        <v>1</v>
      </c>
      <c r="F637" s="14">
        <f ca="1">(TRUNC(PRODUCT($E$12:$E636),16))</f>
        <v>1.1197972884507901</v>
      </c>
      <c r="G637" s="14">
        <f t="shared" si="233"/>
        <v>1</v>
      </c>
      <c r="H637" s="14">
        <f t="shared" ca="1" si="234"/>
        <v>1.1197972899999999</v>
      </c>
      <c r="I637" s="13">
        <f t="shared" si="224"/>
        <v>0.11</v>
      </c>
      <c r="J637" s="29">
        <f t="shared" si="225"/>
        <v>44162</v>
      </c>
      <c r="K637" s="2">
        <f t="shared" si="226"/>
        <v>429</v>
      </c>
      <c r="L637" s="17">
        <f t="shared" si="227"/>
        <v>430</v>
      </c>
      <c r="M637" s="12">
        <f t="shared" si="218"/>
        <v>1.194914494</v>
      </c>
      <c r="N637" s="12">
        <f t="shared" ca="1" si="219"/>
        <v>1.338062012</v>
      </c>
      <c r="O637" s="17">
        <f t="shared" si="228"/>
        <v>0</v>
      </c>
      <c r="P637" s="14">
        <f t="shared" ca="1" si="236"/>
        <v>338.06201199999998</v>
      </c>
      <c r="Q637" s="14">
        <f t="shared" si="237"/>
        <v>0</v>
      </c>
      <c r="R637" s="14">
        <f t="shared" si="235"/>
        <v>0</v>
      </c>
      <c r="S637" s="20">
        <f t="shared" si="220"/>
        <v>0</v>
      </c>
      <c r="T637" s="14">
        <f t="shared" si="221"/>
        <v>0</v>
      </c>
      <c r="U637" s="4" t="str">
        <f t="shared" si="229"/>
        <v>J=</v>
      </c>
      <c r="V637" s="29">
        <f t="shared" si="230"/>
        <v>45345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8">
        <f t="shared" si="222"/>
        <v>44788</v>
      </c>
      <c r="B638" s="15">
        <f t="shared" ca="1" si="231"/>
        <v>1338.0620119999999</v>
      </c>
      <c r="C638" s="14">
        <f t="shared" si="223"/>
        <v>1000</v>
      </c>
      <c r="D638" s="13">
        <f ca="1">IF(A638&lt;$B$1,VLOOKUP(A638,[1]DI!$A$4:$B$15000,2,FALSE),0)</f>
        <v>0.13650000000000001</v>
      </c>
      <c r="E638" s="14">
        <f t="shared" ca="1" si="232"/>
        <v>1.00050788</v>
      </c>
      <c r="F638" s="14">
        <f ca="1">(TRUNC(PRODUCT($E$12:$E637),16))</f>
        <v>1.1197972884507901</v>
      </c>
      <c r="G638" s="14">
        <f t="shared" si="233"/>
        <v>1</v>
      </c>
      <c r="H638" s="14">
        <f t="shared" ca="1" si="234"/>
        <v>1.1197972899999999</v>
      </c>
      <c r="I638" s="13">
        <f t="shared" si="224"/>
        <v>0.11</v>
      </c>
      <c r="J638" s="29">
        <f t="shared" si="225"/>
        <v>44162</v>
      </c>
      <c r="K638" s="2">
        <f t="shared" si="226"/>
        <v>430</v>
      </c>
      <c r="L638" s="17">
        <f t="shared" si="227"/>
        <v>430</v>
      </c>
      <c r="M638" s="12">
        <f t="shared" si="218"/>
        <v>1.194914494</v>
      </c>
      <c r="N638" s="12">
        <f t="shared" ca="1" si="219"/>
        <v>1.338062012</v>
      </c>
      <c r="O638" s="17">
        <f t="shared" si="228"/>
        <v>0</v>
      </c>
      <c r="P638" s="14">
        <f t="shared" ca="1" si="236"/>
        <v>338.06201199999998</v>
      </c>
      <c r="Q638" s="14">
        <f t="shared" si="237"/>
        <v>0</v>
      </c>
      <c r="R638" s="14">
        <f t="shared" si="235"/>
        <v>0</v>
      </c>
      <c r="S638" s="20">
        <f t="shared" si="220"/>
        <v>0</v>
      </c>
      <c r="T638" s="14">
        <f t="shared" si="221"/>
        <v>0</v>
      </c>
      <c r="U638" s="4" t="str">
        <f t="shared" si="229"/>
        <v>J=</v>
      </c>
      <c r="V638" s="29">
        <f t="shared" si="230"/>
        <v>45345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8">
        <f t="shared" si="222"/>
        <v>44789</v>
      </c>
      <c r="B639" s="15">
        <f t="shared" ca="1" si="231"/>
        <v>1339.2961070000001</v>
      </c>
      <c r="C639" s="14">
        <f t="shared" si="223"/>
        <v>1000</v>
      </c>
      <c r="D639" s="13">
        <f ca="1">IF(A639&lt;$B$1,VLOOKUP(A639,[1]DI!$A$4:$B$15000,2,FALSE),0)</f>
        <v>0.13650000000000001</v>
      </c>
      <c r="E639" s="14">
        <f t="shared" ca="1" si="232"/>
        <v>1.00050788</v>
      </c>
      <c r="F639" s="14">
        <f ca="1">(TRUNC(PRODUCT($E$12:$E638),16))</f>
        <v>1.1203660110976501</v>
      </c>
      <c r="G639" s="14">
        <f t="shared" si="233"/>
        <v>1</v>
      </c>
      <c r="H639" s="14">
        <f t="shared" ca="1" si="234"/>
        <v>1.1203660099999999</v>
      </c>
      <c r="I639" s="13">
        <f t="shared" si="224"/>
        <v>0.11</v>
      </c>
      <c r="J639" s="29">
        <f t="shared" si="225"/>
        <v>44162</v>
      </c>
      <c r="K639" s="2">
        <f t="shared" si="226"/>
        <v>431</v>
      </c>
      <c r="L639" s="17">
        <f t="shared" si="227"/>
        <v>431</v>
      </c>
      <c r="M639" s="12">
        <f t="shared" si="218"/>
        <v>1.1954094420000001</v>
      </c>
      <c r="N639" s="12">
        <f t="shared" ca="1" si="219"/>
        <v>1.339296107</v>
      </c>
      <c r="O639" s="17">
        <f t="shared" si="228"/>
        <v>0</v>
      </c>
      <c r="P639" s="14">
        <f t="shared" ca="1" si="236"/>
        <v>339.29610700000001</v>
      </c>
      <c r="Q639" s="14">
        <f t="shared" si="237"/>
        <v>0</v>
      </c>
      <c r="R639" s="14">
        <f t="shared" si="235"/>
        <v>0</v>
      </c>
      <c r="S639" s="20">
        <f t="shared" si="220"/>
        <v>0</v>
      </c>
      <c r="T639" s="14">
        <f t="shared" si="221"/>
        <v>0</v>
      </c>
      <c r="U639" s="4" t="str">
        <f t="shared" si="229"/>
        <v>J=</v>
      </c>
      <c r="V639" s="29">
        <f t="shared" si="230"/>
        <v>45345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8">
        <f t="shared" si="222"/>
        <v>44790</v>
      </c>
      <c r="B640" s="15">
        <f t="shared" ca="1" si="231"/>
        <v>1340.531342</v>
      </c>
      <c r="C640" s="14">
        <f t="shared" si="223"/>
        <v>1000</v>
      </c>
      <c r="D640" s="13">
        <f ca="1">IF(A640&lt;$B$1,VLOOKUP(A640,[1]DI!$A$4:$B$15000,2,FALSE),0)</f>
        <v>0.13650000000000001</v>
      </c>
      <c r="E640" s="14">
        <f t="shared" ca="1" si="232"/>
        <v>1.00050788</v>
      </c>
      <c r="F640" s="14">
        <f ca="1">(TRUNC(PRODUCT($E$12:$E639),16))</f>
        <v>1.12093502258737</v>
      </c>
      <c r="G640" s="14">
        <f t="shared" si="233"/>
        <v>1</v>
      </c>
      <c r="H640" s="14">
        <f t="shared" ca="1" si="234"/>
        <v>1.1209350199999999</v>
      </c>
      <c r="I640" s="13">
        <f t="shared" si="224"/>
        <v>0.11</v>
      </c>
      <c r="J640" s="29">
        <f t="shared" si="225"/>
        <v>44162</v>
      </c>
      <c r="K640" s="2">
        <f t="shared" si="226"/>
        <v>432</v>
      </c>
      <c r="L640" s="17">
        <f t="shared" si="227"/>
        <v>432</v>
      </c>
      <c r="M640" s="12">
        <f t="shared" si="218"/>
        <v>1.1959045960000001</v>
      </c>
      <c r="N640" s="12">
        <f t="shared" ca="1" si="219"/>
        <v>1.340531342</v>
      </c>
      <c r="O640" s="17">
        <f t="shared" si="228"/>
        <v>0</v>
      </c>
      <c r="P640" s="14">
        <f t="shared" ca="1" si="236"/>
        <v>340.531342</v>
      </c>
      <c r="Q640" s="14">
        <f t="shared" si="237"/>
        <v>0</v>
      </c>
      <c r="R640" s="14">
        <f t="shared" si="235"/>
        <v>0</v>
      </c>
      <c r="S640" s="20">
        <f t="shared" si="220"/>
        <v>0</v>
      </c>
      <c r="T640" s="14">
        <f t="shared" si="221"/>
        <v>0</v>
      </c>
      <c r="U640" s="4" t="str">
        <f t="shared" si="229"/>
        <v>J=</v>
      </c>
      <c r="V640" s="29">
        <f t="shared" si="230"/>
        <v>45345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8">
        <f t="shared" si="222"/>
        <v>44791</v>
      </c>
      <c r="B641" s="15">
        <f t="shared" ca="1" si="231"/>
        <v>1341.7677180000001</v>
      </c>
      <c r="C641" s="14">
        <f t="shared" si="223"/>
        <v>1000</v>
      </c>
      <c r="D641" s="13">
        <f ca="1">IF(A641&lt;$B$1,VLOOKUP(A641,[1]DI!$A$4:$B$15000,2,FALSE),0)</f>
        <v>0.13650000000000001</v>
      </c>
      <c r="E641" s="14">
        <f t="shared" ca="1" si="232"/>
        <v>1.00050788</v>
      </c>
      <c r="F641" s="14">
        <f ca="1">(TRUNC(PRODUCT($E$12:$E640),16))</f>
        <v>1.1215043230666399</v>
      </c>
      <c r="G641" s="14">
        <f t="shared" si="233"/>
        <v>1</v>
      </c>
      <c r="H641" s="14">
        <f t="shared" ca="1" si="234"/>
        <v>1.1215043200000001</v>
      </c>
      <c r="I641" s="13">
        <f t="shared" si="224"/>
        <v>0.11</v>
      </c>
      <c r="J641" s="29">
        <f t="shared" si="225"/>
        <v>44162</v>
      </c>
      <c r="K641" s="2">
        <f t="shared" si="226"/>
        <v>433</v>
      </c>
      <c r="L641" s="17">
        <f t="shared" si="227"/>
        <v>433</v>
      </c>
      <c r="M641" s="12">
        <f t="shared" si="218"/>
        <v>1.196399955</v>
      </c>
      <c r="N641" s="12">
        <f t="shared" ca="1" si="219"/>
        <v>1.3417677180000001</v>
      </c>
      <c r="O641" s="17">
        <f t="shared" si="228"/>
        <v>0</v>
      </c>
      <c r="P641" s="14">
        <f t="shared" ca="1" si="236"/>
        <v>341.767718</v>
      </c>
      <c r="Q641" s="14">
        <f t="shared" si="237"/>
        <v>0</v>
      </c>
      <c r="R641" s="14">
        <f t="shared" si="235"/>
        <v>0</v>
      </c>
      <c r="S641" s="20">
        <f t="shared" si="220"/>
        <v>0</v>
      </c>
      <c r="T641" s="14">
        <f t="shared" si="221"/>
        <v>0</v>
      </c>
      <c r="U641" s="4" t="str">
        <f t="shared" si="229"/>
        <v>J=</v>
      </c>
      <c r="V641" s="29">
        <f t="shared" si="230"/>
        <v>45345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8">
        <f t="shared" si="222"/>
        <v>44792</v>
      </c>
      <c r="B642" s="15">
        <f t="shared" ca="1" si="231"/>
        <v>1343.005236</v>
      </c>
      <c r="C642" s="14">
        <f t="shared" si="223"/>
        <v>1000</v>
      </c>
      <c r="D642" s="13">
        <f ca="1">IF(A642&lt;$B$1,VLOOKUP(A642,[1]DI!$A$4:$B$15000,2,FALSE),0)</f>
        <v>0.13650000000000001</v>
      </c>
      <c r="E642" s="14">
        <f t="shared" ca="1" si="232"/>
        <v>1.00050788</v>
      </c>
      <c r="F642" s="14">
        <f ca="1">(TRUNC(PRODUCT($E$12:$E641),16))</f>
        <v>1.1220739126822401</v>
      </c>
      <c r="G642" s="14">
        <f t="shared" si="233"/>
        <v>1</v>
      </c>
      <c r="H642" s="14">
        <f t="shared" ca="1" si="234"/>
        <v>1.1220739099999999</v>
      </c>
      <c r="I642" s="13">
        <f t="shared" si="224"/>
        <v>0.11</v>
      </c>
      <c r="J642" s="29">
        <f t="shared" si="225"/>
        <v>44162</v>
      </c>
      <c r="K642" s="2">
        <f t="shared" si="226"/>
        <v>434</v>
      </c>
      <c r="L642" s="17">
        <f t="shared" si="227"/>
        <v>434</v>
      </c>
      <c r="M642" s="12">
        <f t="shared" si="218"/>
        <v>1.19689552</v>
      </c>
      <c r="N642" s="12">
        <f t="shared" ca="1" si="219"/>
        <v>1.343005236</v>
      </c>
      <c r="O642" s="17">
        <f t="shared" si="228"/>
        <v>0</v>
      </c>
      <c r="P642" s="14">
        <f t="shared" ca="1" si="236"/>
        <v>343.00523600000002</v>
      </c>
      <c r="Q642" s="14">
        <f t="shared" si="237"/>
        <v>0</v>
      </c>
      <c r="R642" s="14">
        <f t="shared" si="235"/>
        <v>0</v>
      </c>
      <c r="S642" s="20">
        <f t="shared" si="220"/>
        <v>0</v>
      </c>
      <c r="T642" s="14">
        <f t="shared" si="221"/>
        <v>0</v>
      </c>
      <c r="U642" s="4" t="str">
        <f t="shared" si="229"/>
        <v>J=</v>
      </c>
      <c r="V642" s="29">
        <f t="shared" si="230"/>
        <v>45345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8">
        <f t="shared" si="222"/>
        <v>44793</v>
      </c>
      <c r="B643" s="15">
        <f t="shared" ca="1" si="231"/>
        <v>1344.2438950000001</v>
      </c>
      <c r="C643" s="14">
        <f t="shared" si="223"/>
        <v>1000</v>
      </c>
      <c r="D643" s="13">
        <f ca="1">IF(A643&lt;$B$1,VLOOKUP(A643,[1]DI!$A$4:$B$15000,2,FALSE),0)</f>
        <v>0</v>
      </c>
      <c r="E643" s="14">
        <f t="shared" ca="1" si="232"/>
        <v>1</v>
      </c>
      <c r="F643" s="14">
        <f ca="1">(TRUNC(PRODUCT($E$12:$E642),16))</f>
        <v>1.1226437915810099</v>
      </c>
      <c r="G643" s="14">
        <f t="shared" si="233"/>
        <v>1</v>
      </c>
      <c r="H643" s="14">
        <f t="shared" ca="1" si="234"/>
        <v>1.1226437899999999</v>
      </c>
      <c r="I643" s="13">
        <f t="shared" si="224"/>
        <v>0.11</v>
      </c>
      <c r="J643" s="29">
        <f t="shared" si="225"/>
        <v>44162</v>
      </c>
      <c r="K643" s="2">
        <f t="shared" si="226"/>
        <v>434</v>
      </c>
      <c r="L643" s="17">
        <f t="shared" si="227"/>
        <v>435</v>
      </c>
      <c r="M643" s="12">
        <f t="shared" si="218"/>
        <v>1.197391289</v>
      </c>
      <c r="N643" s="12">
        <f t="shared" ca="1" si="219"/>
        <v>1.344243895</v>
      </c>
      <c r="O643" s="17">
        <f t="shared" si="228"/>
        <v>0</v>
      </c>
      <c r="P643" s="14">
        <f t="shared" ca="1" si="236"/>
        <v>344.24389500000001</v>
      </c>
      <c r="Q643" s="14">
        <f t="shared" si="237"/>
        <v>0</v>
      </c>
      <c r="R643" s="14">
        <f t="shared" si="235"/>
        <v>0</v>
      </c>
      <c r="S643" s="20">
        <f t="shared" si="220"/>
        <v>0</v>
      </c>
      <c r="T643" s="14">
        <f t="shared" si="221"/>
        <v>0</v>
      </c>
      <c r="U643" s="4" t="str">
        <f t="shared" si="229"/>
        <v>J=</v>
      </c>
      <c r="V643" s="29">
        <f t="shared" si="230"/>
        <v>45345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8">
        <f t="shared" si="222"/>
        <v>44794</v>
      </c>
      <c r="B644" s="15">
        <f t="shared" ca="1" si="231"/>
        <v>1344.2438950000001</v>
      </c>
      <c r="C644" s="14">
        <f t="shared" si="223"/>
        <v>1000</v>
      </c>
      <c r="D644" s="13">
        <f ca="1">IF(A644&lt;$B$1,VLOOKUP(A644,[1]DI!$A$4:$B$15000,2,FALSE),0)</f>
        <v>0</v>
      </c>
      <c r="E644" s="14">
        <f t="shared" ca="1" si="232"/>
        <v>1</v>
      </c>
      <c r="F644" s="14">
        <f ca="1">(TRUNC(PRODUCT($E$12:$E643),16))</f>
        <v>1.1226437915810099</v>
      </c>
      <c r="G644" s="14">
        <f t="shared" si="233"/>
        <v>1</v>
      </c>
      <c r="H644" s="14">
        <f t="shared" ca="1" si="234"/>
        <v>1.1226437899999999</v>
      </c>
      <c r="I644" s="13">
        <f t="shared" si="224"/>
        <v>0.11</v>
      </c>
      <c r="J644" s="29">
        <f t="shared" si="225"/>
        <v>44162</v>
      </c>
      <c r="K644" s="2">
        <f t="shared" si="226"/>
        <v>434</v>
      </c>
      <c r="L644" s="17">
        <f t="shared" si="227"/>
        <v>435</v>
      </c>
      <c r="M644" s="12">
        <f t="shared" si="218"/>
        <v>1.197391289</v>
      </c>
      <c r="N644" s="12">
        <f t="shared" ca="1" si="219"/>
        <v>1.344243895</v>
      </c>
      <c r="O644" s="17">
        <f t="shared" si="228"/>
        <v>0</v>
      </c>
      <c r="P644" s="14">
        <f t="shared" ca="1" si="236"/>
        <v>344.24389500000001</v>
      </c>
      <c r="Q644" s="14">
        <f t="shared" si="237"/>
        <v>0</v>
      </c>
      <c r="R644" s="14">
        <f t="shared" si="235"/>
        <v>0</v>
      </c>
      <c r="S644" s="20">
        <f t="shared" si="220"/>
        <v>0</v>
      </c>
      <c r="T644" s="14">
        <f t="shared" si="221"/>
        <v>0</v>
      </c>
      <c r="U644" s="4" t="str">
        <f t="shared" si="229"/>
        <v>J=</v>
      </c>
      <c r="V644" s="29">
        <f t="shared" si="230"/>
        <v>45345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8">
        <f t="shared" si="222"/>
        <v>44795</v>
      </c>
      <c r="B645" s="15">
        <f t="shared" ca="1" si="231"/>
        <v>1344.2438950000001</v>
      </c>
      <c r="C645" s="14">
        <f t="shared" si="223"/>
        <v>1000</v>
      </c>
      <c r="D645" s="13">
        <f ca="1">IF(A645&lt;$B$1,VLOOKUP(A645,[1]DI!$A$4:$B$15000,2,FALSE),0)</f>
        <v>0.13650000000000001</v>
      </c>
      <c r="E645" s="14">
        <f t="shared" ca="1" si="232"/>
        <v>1.00050788</v>
      </c>
      <c r="F645" s="14">
        <f ca="1">(TRUNC(PRODUCT($E$12:$E644),16))</f>
        <v>1.1226437915810099</v>
      </c>
      <c r="G645" s="14">
        <f t="shared" si="233"/>
        <v>1</v>
      </c>
      <c r="H645" s="14">
        <f t="shared" ca="1" si="234"/>
        <v>1.1226437899999999</v>
      </c>
      <c r="I645" s="13">
        <f t="shared" si="224"/>
        <v>0.11</v>
      </c>
      <c r="J645" s="29">
        <f t="shared" si="225"/>
        <v>44162</v>
      </c>
      <c r="K645" s="2">
        <f t="shared" si="226"/>
        <v>435</v>
      </c>
      <c r="L645" s="17">
        <f t="shared" si="227"/>
        <v>435</v>
      </c>
      <c r="M645" s="12">
        <f t="shared" si="218"/>
        <v>1.197391289</v>
      </c>
      <c r="N645" s="12">
        <f t="shared" ca="1" si="219"/>
        <v>1.344243895</v>
      </c>
      <c r="O645" s="17">
        <f t="shared" si="228"/>
        <v>0</v>
      </c>
      <c r="P645" s="14">
        <f t="shared" ca="1" si="236"/>
        <v>344.24389500000001</v>
      </c>
      <c r="Q645" s="14">
        <f t="shared" si="237"/>
        <v>0</v>
      </c>
      <c r="R645" s="14">
        <f t="shared" si="235"/>
        <v>0</v>
      </c>
      <c r="S645" s="20">
        <f t="shared" si="220"/>
        <v>0</v>
      </c>
      <c r="T645" s="14">
        <f t="shared" si="221"/>
        <v>0</v>
      </c>
      <c r="U645" s="4" t="str">
        <f t="shared" si="229"/>
        <v>J=</v>
      </c>
      <c r="V645" s="29">
        <f t="shared" si="230"/>
        <v>45345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8">
        <f t="shared" si="222"/>
        <v>44796</v>
      </c>
      <c r="B646" s="15">
        <f t="shared" ca="1" si="231"/>
        <v>1345.4836970000001</v>
      </c>
      <c r="C646" s="14">
        <f t="shared" si="223"/>
        <v>1000</v>
      </c>
      <c r="D646" s="13">
        <f ca="1">IF(A646&lt;$B$1,VLOOKUP(A646,[1]DI!$A$4:$B$15000,2,FALSE),0)</f>
        <v>0.13650000000000001</v>
      </c>
      <c r="E646" s="14">
        <f t="shared" ca="1" si="232"/>
        <v>1.00050788</v>
      </c>
      <c r="F646" s="14">
        <f ca="1">(TRUNC(PRODUCT($E$12:$E645),16))</f>
        <v>1.12321395990988</v>
      </c>
      <c r="G646" s="14">
        <f t="shared" si="233"/>
        <v>1</v>
      </c>
      <c r="H646" s="14">
        <f t="shared" ca="1" si="234"/>
        <v>1.12321396</v>
      </c>
      <c r="I646" s="13">
        <f t="shared" si="224"/>
        <v>0.11</v>
      </c>
      <c r="J646" s="29">
        <f t="shared" si="225"/>
        <v>44162</v>
      </c>
      <c r="K646" s="2">
        <f t="shared" si="226"/>
        <v>436</v>
      </c>
      <c r="L646" s="17">
        <f t="shared" si="227"/>
        <v>436</v>
      </c>
      <c r="M646" s="12">
        <f t="shared" si="218"/>
        <v>1.197887264</v>
      </c>
      <c r="N646" s="12">
        <f t="shared" ca="1" si="219"/>
        <v>1.3454836969999999</v>
      </c>
      <c r="O646" s="17">
        <f t="shared" si="228"/>
        <v>0</v>
      </c>
      <c r="P646" s="14">
        <f t="shared" ca="1" si="236"/>
        <v>345.48369700000001</v>
      </c>
      <c r="Q646" s="14">
        <f t="shared" si="237"/>
        <v>0</v>
      </c>
      <c r="R646" s="14">
        <f t="shared" si="235"/>
        <v>0</v>
      </c>
      <c r="S646" s="20">
        <f t="shared" si="220"/>
        <v>0</v>
      </c>
      <c r="T646" s="14">
        <f t="shared" si="221"/>
        <v>0</v>
      </c>
      <c r="U646" s="4" t="str">
        <f t="shared" si="229"/>
        <v>J=</v>
      </c>
      <c r="V646" s="29">
        <f t="shared" si="230"/>
        <v>45345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8">
        <f t="shared" si="222"/>
        <v>44797</v>
      </c>
      <c r="B647" s="15">
        <f t="shared" ca="1" si="231"/>
        <v>1346.7246439999999</v>
      </c>
      <c r="C647" s="14">
        <f t="shared" si="223"/>
        <v>1000</v>
      </c>
      <c r="D647" s="13">
        <f ca="1">IF(A647&lt;$B$1,VLOOKUP(A647,[1]DI!$A$4:$B$15000,2,FALSE),0)</f>
        <v>0.13650000000000001</v>
      </c>
      <c r="E647" s="14">
        <f t="shared" ca="1" si="232"/>
        <v>1.00050788</v>
      </c>
      <c r="F647" s="14">
        <f ca="1">(TRUNC(PRODUCT($E$12:$E646),16))</f>
        <v>1.12378441781584</v>
      </c>
      <c r="G647" s="14">
        <f t="shared" si="233"/>
        <v>1</v>
      </c>
      <c r="H647" s="14">
        <f t="shared" ca="1" si="234"/>
        <v>1.12378442</v>
      </c>
      <c r="I647" s="13">
        <f t="shared" si="224"/>
        <v>0.11</v>
      </c>
      <c r="J647" s="29">
        <f t="shared" si="225"/>
        <v>44162</v>
      </c>
      <c r="K647" s="2">
        <f t="shared" si="226"/>
        <v>437</v>
      </c>
      <c r="L647" s="17">
        <f t="shared" si="227"/>
        <v>437</v>
      </c>
      <c r="M647" s="12">
        <f t="shared" si="218"/>
        <v>1.1983834440000001</v>
      </c>
      <c r="N647" s="12">
        <f t="shared" ca="1" si="219"/>
        <v>1.346724644</v>
      </c>
      <c r="O647" s="17">
        <f t="shared" si="228"/>
        <v>0</v>
      </c>
      <c r="P647" s="14">
        <f t="shared" ca="1" si="236"/>
        <v>346.72464400000001</v>
      </c>
      <c r="Q647" s="14">
        <f t="shared" si="237"/>
        <v>0</v>
      </c>
      <c r="R647" s="14">
        <f t="shared" si="235"/>
        <v>0</v>
      </c>
      <c r="S647" s="20">
        <f t="shared" si="220"/>
        <v>0</v>
      </c>
      <c r="T647" s="14">
        <f t="shared" si="221"/>
        <v>0</v>
      </c>
      <c r="U647" s="4" t="str">
        <f t="shared" si="229"/>
        <v>J=</v>
      </c>
      <c r="V647" s="29">
        <f t="shared" si="230"/>
        <v>45345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8">
        <f t="shared" si="222"/>
        <v>44798</v>
      </c>
      <c r="B648" s="15">
        <f t="shared" ca="1" si="231"/>
        <v>1347.966735</v>
      </c>
      <c r="C648" s="14">
        <f t="shared" si="223"/>
        <v>1000</v>
      </c>
      <c r="D648" s="13">
        <f ca="1">IF(A648&lt;$B$1,VLOOKUP(A648,[1]DI!$A$4:$B$15000,2,FALSE),0)</f>
        <v>0.13650000000000001</v>
      </c>
      <c r="E648" s="14">
        <f t="shared" ca="1" si="232"/>
        <v>1.00050788</v>
      </c>
      <c r="F648" s="14">
        <f ca="1">(TRUNC(PRODUCT($E$12:$E647),16))</f>
        <v>1.12435516544596</v>
      </c>
      <c r="G648" s="14">
        <f t="shared" si="233"/>
        <v>1</v>
      </c>
      <c r="H648" s="14">
        <f t="shared" ca="1" si="234"/>
        <v>1.1243551700000001</v>
      </c>
      <c r="I648" s="13">
        <f t="shared" si="224"/>
        <v>0.11</v>
      </c>
      <c r="J648" s="29">
        <f t="shared" si="225"/>
        <v>44162</v>
      </c>
      <c r="K648" s="2">
        <f t="shared" si="226"/>
        <v>438</v>
      </c>
      <c r="L648" s="17">
        <f t="shared" si="227"/>
        <v>438</v>
      </c>
      <c r="M648" s="12">
        <f t="shared" si="218"/>
        <v>1.1988798300000001</v>
      </c>
      <c r="N648" s="12">
        <f t="shared" ca="1" si="219"/>
        <v>1.347966735</v>
      </c>
      <c r="O648" s="17">
        <f t="shared" si="228"/>
        <v>0</v>
      </c>
      <c r="P648" s="14">
        <f t="shared" ca="1" si="236"/>
        <v>347.96673500000003</v>
      </c>
      <c r="Q648" s="14">
        <f t="shared" si="237"/>
        <v>0</v>
      </c>
      <c r="R648" s="14">
        <f t="shared" si="235"/>
        <v>0</v>
      </c>
      <c r="S648" s="20">
        <f t="shared" si="220"/>
        <v>0</v>
      </c>
      <c r="T648" s="14">
        <f t="shared" si="221"/>
        <v>0</v>
      </c>
      <c r="U648" s="4" t="str">
        <f t="shared" si="229"/>
        <v>J=</v>
      </c>
      <c r="V648" s="29">
        <f t="shared" si="230"/>
        <v>45345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8">
        <f t="shared" si="222"/>
        <v>44799</v>
      </c>
      <c r="B649" s="15">
        <f t="shared" ca="1" si="231"/>
        <v>1349.2099600000001</v>
      </c>
      <c r="C649" s="14">
        <f t="shared" si="223"/>
        <v>1000</v>
      </c>
      <c r="D649" s="13">
        <f ca="1">IF(A649&lt;$B$1,VLOOKUP(A649,[1]DI!$A$4:$B$15000,2,FALSE),0)</f>
        <v>0.13650000000000001</v>
      </c>
      <c r="E649" s="14">
        <f t="shared" ca="1" si="232"/>
        <v>1.00050788</v>
      </c>
      <c r="F649" s="14">
        <f ca="1">(TRUNC(PRODUCT($E$12:$E648),16))</f>
        <v>1.1249262029473801</v>
      </c>
      <c r="G649" s="14">
        <f t="shared" si="233"/>
        <v>1</v>
      </c>
      <c r="H649" s="14">
        <f t="shared" ca="1" si="234"/>
        <v>1.1249262</v>
      </c>
      <c r="I649" s="13">
        <f t="shared" si="224"/>
        <v>0.11</v>
      </c>
      <c r="J649" s="29">
        <f t="shared" si="225"/>
        <v>44162</v>
      </c>
      <c r="K649" s="2">
        <f t="shared" si="226"/>
        <v>439</v>
      </c>
      <c r="L649" s="17">
        <f t="shared" si="227"/>
        <v>439</v>
      </c>
      <c r="M649" s="12">
        <f t="shared" si="218"/>
        <v>1.199376421</v>
      </c>
      <c r="N649" s="12">
        <f t="shared" ca="1" si="219"/>
        <v>1.34920996</v>
      </c>
      <c r="O649" s="17">
        <f t="shared" si="228"/>
        <v>0</v>
      </c>
      <c r="P649" s="14">
        <f t="shared" ca="1" si="236"/>
        <v>349.20996000000002</v>
      </c>
      <c r="Q649" s="14">
        <f t="shared" si="237"/>
        <v>0</v>
      </c>
      <c r="R649" s="14">
        <f t="shared" si="235"/>
        <v>0</v>
      </c>
      <c r="S649" s="20">
        <f t="shared" si="220"/>
        <v>0</v>
      </c>
      <c r="T649" s="14">
        <f t="shared" si="221"/>
        <v>0</v>
      </c>
      <c r="U649" s="4" t="str">
        <f t="shared" si="229"/>
        <v>J=</v>
      </c>
      <c r="V649" s="29">
        <f t="shared" si="230"/>
        <v>45345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8">
        <f t="shared" si="222"/>
        <v>44800</v>
      </c>
      <c r="B650" s="15">
        <f t="shared" ca="1" si="231"/>
        <v>1350.4543429999999</v>
      </c>
      <c r="C650" s="14">
        <f t="shared" si="223"/>
        <v>1000</v>
      </c>
      <c r="D650" s="13">
        <f ca="1">IF(A650&lt;$B$1,VLOOKUP(A650,[1]DI!$A$4:$B$15000,2,FALSE),0)</f>
        <v>0</v>
      </c>
      <c r="E650" s="14">
        <f t="shared" ca="1" si="232"/>
        <v>1</v>
      </c>
      <c r="F650" s="14">
        <f ca="1">(TRUNC(PRODUCT($E$12:$E649),16))</f>
        <v>1.12549753046734</v>
      </c>
      <c r="G650" s="14">
        <f t="shared" si="233"/>
        <v>1</v>
      </c>
      <c r="H650" s="14">
        <f t="shared" ca="1" si="234"/>
        <v>1.1254975300000001</v>
      </c>
      <c r="I650" s="13">
        <f t="shared" si="224"/>
        <v>0.11</v>
      </c>
      <c r="J650" s="29">
        <f t="shared" si="225"/>
        <v>44162</v>
      </c>
      <c r="K650" s="2">
        <f t="shared" si="226"/>
        <v>439</v>
      </c>
      <c r="L650" s="17">
        <f t="shared" si="227"/>
        <v>440</v>
      </c>
      <c r="M650" s="12">
        <f t="shared" si="218"/>
        <v>1.199873218</v>
      </c>
      <c r="N650" s="12">
        <f t="shared" ca="1" si="219"/>
        <v>1.350454343</v>
      </c>
      <c r="O650" s="17">
        <f t="shared" si="228"/>
        <v>0</v>
      </c>
      <c r="P650" s="14">
        <f t="shared" ca="1" si="236"/>
        <v>350.45434299999999</v>
      </c>
      <c r="Q650" s="14">
        <f t="shared" si="237"/>
        <v>0</v>
      </c>
      <c r="R650" s="14">
        <f t="shared" si="235"/>
        <v>0</v>
      </c>
      <c r="S650" s="20">
        <f t="shared" si="220"/>
        <v>0</v>
      </c>
      <c r="T650" s="14">
        <f t="shared" si="221"/>
        <v>0</v>
      </c>
      <c r="U650" s="4" t="str">
        <f t="shared" si="229"/>
        <v>J=</v>
      </c>
      <c r="V650" s="29">
        <f t="shared" si="230"/>
        <v>45345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8">
        <f t="shared" si="222"/>
        <v>44801</v>
      </c>
      <c r="B651" s="15">
        <f t="shared" ca="1" si="231"/>
        <v>1350.4543429999999</v>
      </c>
      <c r="C651" s="14">
        <f t="shared" si="223"/>
        <v>1000</v>
      </c>
      <c r="D651" s="13">
        <f ca="1">IF(A651&lt;$B$1,VLOOKUP(A651,[1]DI!$A$4:$B$15000,2,FALSE),0)</f>
        <v>0</v>
      </c>
      <c r="E651" s="14">
        <f t="shared" ca="1" si="232"/>
        <v>1</v>
      </c>
      <c r="F651" s="14">
        <f ca="1">(TRUNC(PRODUCT($E$12:$E650),16))</f>
        <v>1.12549753046734</v>
      </c>
      <c r="G651" s="14">
        <f t="shared" si="233"/>
        <v>1</v>
      </c>
      <c r="H651" s="14">
        <f t="shared" ca="1" si="234"/>
        <v>1.1254975300000001</v>
      </c>
      <c r="I651" s="13">
        <f t="shared" si="224"/>
        <v>0.11</v>
      </c>
      <c r="J651" s="29">
        <f t="shared" si="225"/>
        <v>44162</v>
      </c>
      <c r="K651" s="2">
        <f t="shared" si="226"/>
        <v>439</v>
      </c>
      <c r="L651" s="17">
        <f t="shared" si="227"/>
        <v>440</v>
      </c>
      <c r="M651" s="12">
        <f t="shared" si="218"/>
        <v>1.199873218</v>
      </c>
      <c r="N651" s="12">
        <f t="shared" ca="1" si="219"/>
        <v>1.350454343</v>
      </c>
      <c r="O651" s="17">
        <f t="shared" si="228"/>
        <v>0</v>
      </c>
      <c r="P651" s="14">
        <f t="shared" ca="1" si="236"/>
        <v>350.45434299999999</v>
      </c>
      <c r="Q651" s="14">
        <f t="shared" si="237"/>
        <v>0</v>
      </c>
      <c r="R651" s="14">
        <f t="shared" si="235"/>
        <v>0</v>
      </c>
      <c r="S651" s="20">
        <f t="shared" si="220"/>
        <v>0</v>
      </c>
      <c r="T651" s="14">
        <f t="shared" si="221"/>
        <v>0</v>
      </c>
      <c r="U651" s="4" t="str">
        <f t="shared" si="229"/>
        <v>J=</v>
      </c>
      <c r="V651" s="29">
        <f t="shared" si="230"/>
        <v>45345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8">
        <f t="shared" si="222"/>
        <v>44802</v>
      </c>
      <c r="B652" s="15">
        <f t="shared" ca="1" si="231"/>
        <v>1350.4543429999999</v>
      </c>
      <c r="C652" s="14">
        <f t="shared" si="223"/>
        <v>1000</v>
      </c>
      <c r="D652" s="13">
        <f ca="1">IF(A652&lt;$B$1,VLOOKUP(A652,[1]DI!$A$4:$B$15000,2,FALSE),0)</f>
        <v>0.13650000000000001</v>
      </c>
      <c r="E652" s="14">
        <f t="shared" ca="1" si="232"/>
        <v>1.00050788</v>
      </c>
      <c r="F652" s="14">
        <f ca="1">(TRUNC(PRODUCT($E$12:$E651),16))</f>
        <v>1.12549753046734</v>
      </c>
      <c r="G652" s="14">
        <f t="shared" si="233"/>
        <v>1</v>
      </c>
      <c r="H652" s="14">
        <f t="shared" ca="1" si="234"/>
        <v>1.1254975300000001</v>
      </c>
      <c r="I652" s="13">
        <f t="shared" si="224"/>
        <v>0.11</v>
      </c>
      <c r="J652" s="29">
        <f t="shared" si="225"/>
        <v>44162</v>
      </c>
      <c r="K652" s="2">
        <f t="shared" si="226"/>
        <v>440</v>
      </c>
      <c r="L652" s="17">
        <f t="shared" si="227"/>
        <v>440</v>
      </c>
      <c r="M652" s="12">
        <f t="shared" ref="M652:M715" si="238">ROUND((I652+1)^(L652/252),9)</f>
        <v>1.199873218</v>
      </c>
      <c r="N652" s="12">
        <f t="shared" ref="N652:N715" ca="1" si="239">ROUND(H652*M652,9)</f>
        <v>1.350454343</v>
      </c>
      <c r="O652" s="17">
        <f t="shared" si="228"/>
        <v>0</v>
      </c>
      <c r="P652" s="14">
        <f t="shared" ca="1" si="236"/>
        <v>350.45434299999999</v>
      </c>
      <c r="Q652" s="14">
        <f t="shared" si="237"/>
        <v>0</v>
      </c>
      <c r="R652" s="14">
        <f t="shared" si="235"/>
        <v>0</v>
      </c>
      <c r="S652" s="20">
        <f t="shared" ref="S652:S715" si="240">IF($O652&gt;0,VLOOKUP($O652,$Y$12:$AE$150,7),0)</f>
        <v>0</v>
      </c>
      <c r="T652" s="14">
        <f t="shared" ref="T652:T715" si="241">IF(S652&gt;0,TRUNC(S652*C652,8),0)</f>
        <v>0</v>
      </c>
      <c r="U652" s="4" t="str">
        <f t="shared" si="229"/>
        <v>J=</v>
      </c>
      <c r="V652" s="29">
        <f t="shared" si="230"/>
        <v>45345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8">
        <f t="shared" ref="A653:A716" si="242">(A652+1)</f>
        <v>44803</v>
      </c>
      <c r="B653" s="15">
        <f t="shared" ca="1" si="231"/>
        <v>1351.6998739999999</v>
      </c>
      <c r="C653" s="14">
        <f t="shared" ref="C653:C716" si="243">(C652-T652)</f>
        <v>1000</v>
      </c>
      <c r="D653" s="13">
        <f ca="1">IF(A653&lt;$B$1,VLOOKUP(A653,[1]DI!$A$4:$B$15000,2,FALSE),0)</f>
        <v>0.13650000000000001</v>
      </c>
      <c r="E653" s="14">
        <f t="shared" ca="1" si="232"/>
        <v>1.00050788</v>
      </c>
      <c r="F653" s="14">
        <f ca="1">(TRUNC(PRODUCT($E$12:$E652),16))</f>
        <v>1.12606914815311</v>
      </c>
      <c r="G653" s="14">
        <f t="shared" si="233"/>
        <v>1</v>
      </c>
      <c r="H653" s="14">
        <f t="shared" ca="1" si="234"/>
        <v>1.12606915</v>
      </c>
      <c r="I653" s="13">
        <f t="shared" ref="I653:I716" si="244">I652</f>
        <v>0.11</v>
      </c>
      <c r="J653" s="29">
        <f t="shared" ref="J653:J716" si="245">IF(O652&gt;0,VLOOKUP(O652,Y$12:AI$150,2),J652)</f>
        <v>44162</v>
      </c>
      <c r="K653" s="2">
        <f t="shared" ref="K653:K716" si="246">IF(A653&gt;J653,IF(NETWORKDAYS(J653,A653,$Y$160:$Y$544)-1=0,1,NETWORKDAYS(J653,A653,$Y$160:$Y$544)-1),0)</f>
        <v>441</v>
      </c>
      <c r="L653" s="17">
        <f t="shared" ref="L653:L716" si="247">IF(AND(K653=1,K652=1),1,IF(K653&gt;0,IF(K653=K652,K653+1,K653),0))</f>
        <v>441</v>
      </c>
      <c r="M653" s="12">
        <f t="shared" si="238"/>
        <v>1.200370221</v>
      </c>
      <c r="N653" s="12">
        <f t="shared" ca="1" si="239"/>
        <v>1.3516998739999999</v>
      </c>
      <c r="O653" s="17">
        <f t="shared" ref="O653:O716" si="248">IF(VLOOKUP(A653,Z$12:AG$150,8)=VLOOKUP(A652,Z$12:AG$150,8),0,VLOOKUP(A653,Z$12:AG$150,8))</f>
        <v>0</v>
      </c>
      <c r="P653" s="14">
        <f t="shared" ca="1" si="236"/>
        <v>351.69987400000002</v>
      </c>
      <c r="Q653" s="14">
        <f t="shared" si="237"/>
        <v>0</v>
      </c>
      <c r="R653" s="14">
        <f t="shared" si="235"/>
        <v>0</v>
      </c>
      <c r="S653" s="20">
        <f t="shared" si="240"/>
        <v>0</v>
      </c>
      <c r="T653" s="14">
        <f t="shared" si="241"/>
        <v>0</v>
      </c>
      <c r="U653" s="4" t="str">
        <f t="shared" ref="U653:U716" si="249">IF(O652&gt;0,VLOOKUP(O652,Y$12:AI$150,10),U652)</f>
        <v>J=</v>
      </c>
      <c r="V653" s="29">
        <f t="shared" ref="V653:V716" si="250">IF(O652&gt;0,VLOOKUP(O652,Y$12:AI$150,11),V652)</f>
        <v>45345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8">
        <f t="shared" si="242"/>
        <v>44804</v>
      </c>
      <c r="B654" s="15">
        <f t="shared" ref="B654:B717" ca="1" si="251">IF(A654&lt;=TODAY(),C654+P654,IF(AND(A654&gt;TODAY(),A654&lt;=$B$1),IF(VLOOKUP(TODAY(),$A$10:$D$5000,4,FALSE)=0,"n.d",C654+P654),"n.d"))</f>
        <v>1352.9465540000001</v>
      </c>
      <c r="C654" s="14">
        <f t="shared" si="243"/>
        <v>1000</v>
      </c>
      <c r="D654" s="13">
        <f ca="1">IF(A654&lt;$B$1,VLOOKUP(A654,[1]DI!$A$4:$B$15000,2,FALSE),0)</f>
        <v>0.13650000000000001</v>
      </c>
      <c r="E654" s="14">
        <f t="shared" ref="E654:E717" ca="1" si="252">ROUND(((1+D654)^(1/252)),8)</f>
        <v>1.00050788</v>
      </c>
      <c r="F654" s="14">
        <f ca="1">(TRUNC(PRODUCT($E$12:$E653),16))</f>
        <v>1.1266410561520801</v>
      </c>
      <c r="G654" s="14">
        <f t="shared" ref="G654:G717" si="253">IF(O653&gt;0,F653,G653)</f>
        <v>1</v>
      </c>
      <c r="H654" s="14">
        <f t="shared" ref="H654:H717" ca="1" si="254">ROUND(F654/G654,8)</f>
        <v>1.1266410600000001</v>
      </c>
      <c r="I654" s="13">
        <f t="shared" si="244"/>
        <v>0.11</v>
      </c>
      <c r="J654" s="29">
        <f t="shared" si="245"/>
        <v>44162</v>
      </c>
      <c r="K654" s="2">
        <f t="shared" si="246"/>
        <v>442</v>
      </c>
      <c r="L654" s="17">
        <f t="shared" si="247"/>
        <v>442</v>
      </c>
      <c r="M654" s="12">
        <f t="shared" si="238"/>
        <v>1.20086743</v>
      </c>
      <c r="N654" s="12">
        <f t="shared" ca="1" si="239"/>
        <v>1.3529465540000001</v>
      </c>
      <c r="O654" s="17">
        <f t="shared" si="248"/>
        <v>0</v>
      </c>
      <c r="P654" s="14">
        <f t="shared" ca="1" si="236"/>
        <v>352.94655399999999</v>
      </c>
      <c r="Q654" s="14">
        <f t="shared" si="237"/>
        <v>0</v>
      </c>
      <c r="R654" s="14">
        <f t="shared" si="235"/>
        <v>0</v>
      </c>
      <c r="S654" s="20">
        <f t="shared" si="240"/>
        <v>0</v>
      </c>
      <c r="T654" s="14">
        <f t="shared" si="241"/>
        <v>0</v>
      </c>
      <c r="U654" s="4" t="str">
        <f t="shared" si="249"/>
        <v>J=</v>
      </c>
      <c r="V654" s="29">
        <f t="shared" si="250"/>
        <v>45345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8">
        <f t="shared" si="242"/>
        <v>44805</v>
      </c>
      <c r="B655" s="15">
        <f t="shared" ca="1" si="251"/>
        <v>1354.194371</v>
      </c>
      <c r="C655" s="14">
        <f t="shared" si="243"/>
        <v>1000</v>
      </c>
      <c r="D655" s="13">
        <f ca="1">IF(A655&lt;$B$1,VLOOKUP(A655,[1]DI!$A$4:$B$15000,2,FALSE),0)</f>
        <v>0.13650000000000001</v>
      </c>
      <c r="E655" s="14">
        <f t="shared" ca="1" si="252"/>
        <v>1.00050788</v>
      </c>
      <c r="F655" s="14">
        <f ca="1">(TRUNC(PRODUCT($E$12:$E654),16))</f>
        <v>1.12721325461167</v>
      </c>
      <c r="G655" s="14">
        <f t="shared" si="253"/>
        <v>1</v>
      </c>
      <c r="H655" s="14">
        <f t="shared" ca="1" si="254"/>
        <v>1.1272132500000001</v>
      </c>
      <c r="I655" s="13">
        <f t="shared" si="244"/>
        <v>0.11</v>
      </c>
      <c r="J655" s="29">
        <f t="shared" si="245"/>
        <v>44162</v>
      </c>
      <c r="K655" s="2">
        <f t="shared" si="246"/>
        <v>443</v>
      </c>
      <c r="L655" s="17">
        <f t="shared" si="247"/>
        <v>443</v>
      </c>
      <c r="M655" s="12">
        <f t="shared" si="238"/>
        <v>1.2013648450000001</v>
      </c>
      <c r="N655" s="12">
        <f t="shared" ca="1" si="239"/>
        <v>1.354194371</v>
      </c>
      <c r="O655" s="17">
        <f t="shared" si="248"/>
        <v>0</v>
      </c>
      <c r="P655" s="14">
        <f t="shared" ca="1" si="236"/>
        <v>354.19437099999999</v>
      </c>
      <c r="Q655" s="14">
        <f t="shared" si="237"/>
        <v>0</v>
      </c>
      <c r="R655" s="14">
        <f t="shared" si="235"/>
        <v>0</v>
      </c>
      <c r="S655" s="20">
        <f t="shared" si="240"/>
        <v>0</v>
      </c>
      <c r="T655" s="14">
        <f t="shared" si="241"/>
        <v>0</v>
      </c>
      <c r="U655" s="4" t="str">
        <f t="shared" si="249"/>
        <v>J=</v>
      </c>
      <c r="V655" s="29">
        <f t="shared" si="250"/>
        <v>45345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8">
        <f t="shared" si="242"/>
        <v>44806</v>
      </c>
      <c r="B656" s="15">
        <f t="shared" ca="1" si="251"/>
        <v>1355.4433490000001</v>
      </c>
      <c r="C656" s="14">
        <f t="shared" si="243"/>
        <v>1000</v>
      </c>
      <c r="D656" s="13">
        <f ca="1">IF(A656&lt;$B$1,VLOOKUP(A656,[1]DI!$A$4:$B$15000,2,FALSE),0)</f>
        <v>0.13650000000000001</v>
      </c>
      <c r="E656" s="14">
        <f t="shared" ca="1" si="252"/>
        <v>1.00050788</v>
      </c>
      <c r="F656" s="14">
        <f ca="1">(TRUNC(PRODUCT($E$12:$E655),16))</f>
        <v>1.1277857436794301</v>
      </c>
      <c r="G656" s="14">
        <f t="shared" si="253"/>
        <v>1</v>
      </c>
      <c r="H656" s="14">
        <f t="shared" ca="1" si="254"/>
        <v>1.12778574</v>
      </c>
      <c r="I656" s="13">
        <f t="shared" si="244"/>
        <v>0.11</v>
      </c>
      <c r="J656" s="29">
        <f t="shared" si="245"/>
        <v>44162</v>
      </c>
      <c r="K656" s="2">
        <f t="shared" si="246"/>
        <v>444</v>
      </c>
      <c r="L656" s="17">
        <f t="shared" si="247"/>
        <v>444</v>
      </c>
      <c r="M656" s="12">
        <f t="shared" si="238"/>
        <v>1.201862465</v>
      </c>
      <c r="N656" s="12">
        <f t="shared" ca="1" si="239"/>
        <v>1.355443349</v>
      </c>
      <c r="O656" s="17">
        <f t="shared" si="248"/>
        <v>0</v>
      </c>
      <c r="P656" s="14">
        <f t="shared" ca="1" si="236"/>
        <v>355.44334900000001</v>
      </c>
      <c r="Q656" s="14">
        <f t="shared" si="237"/>
        <v>0</v>
      </c>
      <c r="R656" s="14">
        <f t="shared" si="235"/>
        <v>0</v>
      </c>
      <c r="S656" s="20">
        <f t="shared" si="240"/>
        <v>0</v>
      </c>
      <c r="T656" s="14">
        <f t="shared" si="241"/>
        <v>0</v>
      </c>
      <c r="U656" s="4" t="str">
        <f t="shared" si="249"/>
        <v>J=</v>
      </c>
      <c r="V656" s="29">
        <f t="shared" si="250"/>
        <v>45345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8">
        <f t="shared" si="242"/>
        <v>44807</v>
      </c>
      <c r="B657" s="15">
        <f t="shared" ca="1" si="251"/>
        <v>1356.6934799999999</v>
      </c>
      <c r="C657" s="14">
        <f t="shared" si="243"/>
        <v>1000</v>
      </c>
      <c r="D657" s="13">
        <f ca="1">IF(A657&lt;$B$1,VLOOKUP(A657,[1]DI!$A$4:$B$15000,2,FALSE),0)</f>
        <v>0</v>
      </c>
      <c r="E657" s="14">
        <f t="shared" ca="1" si="252"/>
        <v>1</v>
      </c>
      <c r="F657" s="14">
        <f ca="1">(TRUNC(PRODUCT($E$12:$E656),16))</f>
        <v>1.1283585235029301</v>
      </c>
      <c r="G657" s="14">
        <f t="shared" si="253"/>
        <v>1</v>
      </c>
      <c r="H657" s="14">
        <f t="shared" ca="1" si="254"/>
        <v>1.1283585199999999</v>
      </c>
      <c r="I657" s="13">
        <f t="shared" si="244"/>
        <v>0.11</v>
      </c>
      <c r="J657" s="29">
        <f t="shared" si="245"/>
        <v>44162</v>
      </c>
      <c r="K657" s="2">
        <f t="shared" si="246"/>
        <v>444</v>
      </c>
      <c r="L657" s="17">
        <f t="shared" si="247"/>
        <v>445</v>
      </c>
      <c r="M657" s="12">
        <f t="shared" si="238"/>
        <v>1.2023602920000001</v>
      </c>
      <c r="N657" s="12">
        <f t="shared" ca="1" si="239"/>
        <v>1.3566934799999999</v>
      </c>
      <c r="O657" s="17">
        <f t="shared" si="248"/>
        <v>0</v>
      </c>
      <c r="P657" s="14">
        <f t="shared" ca="1" si="236"/>
        <v>356.69348000000002</v>
      </c>
      <c r="Q657" s="14">
        <f t="shared" si="237"/>
        <v>0</v>
      </c>
      <c r="R657" s="14">
        <f t="shared" si="235"/>
        <v>0</v>
      </c>
      <c r="S657" s="20">
        <f t="shared" si="240"/>
        <v>0</v>
      </c>
      <c r="T657" s="14">
        <f t="shared" si="241"/>
        <v>0</v>
      </c>
      <c r="U657" s="4" t="str">
        <f t="shared" si="249"/>
        <v>J=</v>
      </c>
      <c r="V657" s="29">
        <f t="shared" si="250"/>
        <v>45345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8">
        <f t="shared" si="242"/>
        <v>44808</v>
      </c>
      <c r="B658" s="15">
        <f t="shared" ca="1" si="251"/>
        <v>1356.6934799999999</v>
      </c>
      <c r="C658" s="14">
        <f t="shared" si="243"/>
        <v>1000</v>
      </c>
      <c r="D658" s="13">
        <f ca="1">IF(A658&lt;$B$1,VLOOKUP(A658,[1]DI!$A$4:$B$15000,2,FALSE),0)</f>
        <v>0</v>
      </c>
      <c r="E658" s="14">
        <f t="shared" ca="1" si="252"/>
        <v>1</v>
      </c>
      <c r="F658" s="14">
        <f ca="1">(TRUNC(PRODUCT($E$12:$E657),16))</f>
        <v>1.1283585235029301</v>
      </c>
      <c r="G658" s="14">
        <f t="shared" si="253"/>
        <v>1</v>
      </c>
      <c r="H658" s="14">
        <f t="shared" ca="1" si="254"/>
        <v>1.1283585199999999</v>
      </c>
      <c r="I658" s="13">
        <f t="shared" si="244"/>
        <v>0.11</v>
      </c>
      <c r="J658" s="29">
        <f t="shared" si="245"/>
        <v>44162</v>
      </c>
      <c r="K658" s="2">
        <f t="shared" si="246"/>
        <v>444</v>
      </c>
      <c r="L658" s="17">
        <f t="shared" si="247"/>
        <v>445</v>
      </c>
      <c r="M658" s="12">
        <f t="shared" si="238"/>
        <v>1.2023602920000001</v>
      </c>
      <c r="N658" s="12">
        <f t="shared" ca="1" si="239"/>
        <v>1.3566934799999999</v>
      </c>
      <c r="O658" s="17">
        <f t="shared" si="248"/>
        <v>0</v>
      </c>
      <c r="P658" s="14">
        <f t="shared" ca="1" si="236"/>
        <v>356.69348000000002</v>
      </c>
      <c r="Q658" s="14">
        <f t="shared" si="237"/>
        <v>0</v>
      </c>
      <c r="R658" s="14">
        <f t="shared" ref="R658:R721" si="255">IF(O658&gt;0,P658-Q658,R657)</f>
        <v>0</v>
      </c>
      <c r="S658" s="20">
        <f t="shared" si="240"/>
        <v>0</v>
      </c>
      <c r="T658" s="14">
        <f t="shared" si="241"/>
        <v>0</v>
      </c>
      <c r="U658" s="4" t="str">
        <f t="shared" si="249"/>
        <v>J=</v>
      </c>
      <c r="V658" s="29">
        <f t="shared" si="250"/>
        <v>45345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8">
        <f t="shared" si="242"/>
        <v>44809</v>
      </c>
      <c r="B659" s="15">
        <f t="shared" ca="1" si="251"/>
        <v>1356.6934799999999</v>
      </c>
      <c r="C659" s="14">
        <f t="shared" si="243"/>
        <v>1000</v>
      </c>
      <c r="D659" s="13">
        <f ca="1">IF(A659&lt;$B$1,VLOOKUP(A659,[1]DI!$A$4:$B$15000,2,FALSE),0)</f>
        <v>0.13650000000000001</v>
      </c>
      <c r="E659" s="14">
        <f t="shared" ca="1" si="252"/>
        <v>1.00050788</v>
      </c>
      <c r="F659" s="14">
        <f ca="1">(TRUNC(PRODUCT($E$12:$E658),16))</f>
        <v>1.1283585235029301</v>
      </c>
      <c r="G659" s="14">
        <f t="shared" si="253"/>
        <v>1</v>
      </c>
      <c r="H659" s="14">
        <f t="shared" ca="1" si="254"/>
        <v>1.1283585199999999</v>
      </c>
      <c r="I659" s="13">
        <f t="shared" si="244"/>
        <v>0.11</v>
      </c>
      <c r="J659" s="29">
        <f t="shared" si="245"/>
        <v>44162</v>
      </c>
      <c r="K659" s="2">
        <f t="shared" si="246"/>
        <v>445</v>
      </c>
      <c r="L659" s="17">
        <f t="shared" si="247"/>
        <v>445</v>
      </c>
      <c r="M659" s="12">
        <f t="shared" si="238"/>
        <v>1.2023602920000001</v>
      </c>
      <c r="N659" s="12">
        <f t="shared" ca="1" si="239"/>
        <v>1.3566934799999999</v>
      </c>
      <c r="O659" s="17">
        <f t="shared" si="248"/>
        <v>0</v>
      </c>
      <c r="P659" s="14">
        <f t="shared" ca="1" si="236"/>
        <v>356.69348000000002</v>
      </c>
      <c r="Q659" s="14">
        <f t="shared" si="237"/>
        <v>0</v>
      </c>
      <c r="R659" s="14">
        <f t="shared" si="255"/>
        <v>0</v>
      </c>
      <c r="S659" s="20">
        <f t="shared" si="240"/>
        <v>0</v>
      </c>
      <c r="T659" s="14">
        <f t="shared" si="241"/>
        <v>0</v>
      </c>
      <c r="U659" s="4" t="str">
        <f t="shared" si="249"/>
        <v>J=</v>
      </c>
      <c r="V659" s="29">
        <f t="shared" si="250"/>
        <v>45345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8">
        <f t="shared" si="242"/>
        <v>44810</v>
      </c>
      <c r="B660" s="15">
        <f t="shared" ca="1" si="251"/>
        <v>1357.944761</v>
      </c>
      <c r="C660" s="14">
        <f t="shared" si="243"/>
        <v>1000</v>
      </c>
      <c r="D660" s="13">
        <f ca="1">IF(A660&lt;$B$1,VLOOKUP(A660,[1]DI!$A$4:$B$15000,2,FALSE),0)</f>
        <v>0.13650000000000001</v>
      </c>
      <c r="E660" s="14">
        <f t="shared" ca="1" si="252"/>
        <v>1.00050788</v>
      </c>
      <c r="F660" s="14">
        <f ca="1">(TRUNC(PRODUCT($E$12:$E659),16))</f>
        <v>1.1289315942298399</v>
      </c>
      <c r="G660" s="14">
        <f t="shared" si="253"/>
        <v>1</v>
      </c>
      <c r="H660" s="14">
        <f t="shared" ca="1" si="254"/>
        <v>1.1289315900000001</v>
      </c>
      <c r="I660" s="13">
        <f t="shared" si="244"/>
        <v>0.11</v>
      </c>
      <c r="J660" s="29">
        <f t="shared" si="245"/>
        <v>44162</v>
      </c>
      <c r="K660" s="2">
        <f t="shared" si="246"/>
        <v>446</v>
      </c>
      <c r="L660" s="17">
        <f t="shared" si="247"/>
        <v>446</v>
      </c>
      <c r="M660" s="12">
        <f t="shared" si="238"/>
        <v>1.202858325</v>
      </c>
      <c r="N660" s="12">
        <f t="shared" ca="1" si="239"/>
        <v>1.3579447609999999</v>
      </c>
      <c r="O660" s="17">
        <f t="shared" si="248"/>
        <v>0</v>
      </c>
      <c r="P660" s="14">
        <f t="shared" ca="1" si="236"/>
        <v>357.94476100000003</v>
      </c>
      <c r="Q660" s="14">
        <f t="shared" si="237"/>
        <v>0</v>
      </c>
      <c r="R660" s="14">
        <f t="shared" si="255"/>
        <v>0</v>
      </c>
      <c r="S660" s="20">
        <f t="shared" si="240"/>
        <v>0</v>
      </c>
      <c r="T660" s="14">
        <f t="shared" si="241"/>
        <v>0</v>
      </c>
      <c r="U660" s="4" t="str">
        <f t="shared" si="249"/>
        <v>J=</v>
      </c>
      <c r="V660" s="29">
        <f t="shared" si="250"/>
        <v>45345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8">
        <f t="shared" si="242"/>
        <v>44811</v>
      </c>
      <c r="B661" s="15">
        <f t="shared" ca="1" si="251"/>
        <v>1359.197208</v>
      </c>
      <c r="C661" s="14">
        <f t="shared" si="243"/>
        <v>1000</v>
      </c>
      <c r="D661" s="13">
        <f ca="1">IF(A661&lt;$B$1,VLOOKUP(A661,[1]DI!$A$4:$B$15000,2,FALSE),0)</f>
        <v>0</v>
      </c>
      <c r="E661" s="14">
        <f t="shared" ca="1" si="252"/>
        <v>1</v>
      </c>
      <c r="F661" s="14">
        <f ca="1">(TRUNC(PRODUCT($E$12:$E660),16))</f>
        <v>1.12950495600792</v>
      </c>
      <c r="G661" s="14">
        <f t="shared" si="253"/>
        <v>1</v>
      </c>
      <c r="H661" s="14">
        <f t="shared" ca="1" si="254"/>
        <v>1.12950496</v>
      </c>
      <c r="I661" s="13">
        <f t="shared" si="244"/>
        <v>0.11</v>
      </c>
      <c r="J661" s="29">
        <f t="shared" si="245"/>
        <v>44162</v>
      </c>
      <c r="K661" s="2">
        <f t="shared" si="246"/>
        <v>446</v>
      </c>
      <c r="L661" s="17">
        <f t="shared" si="247"/>
        <v>447</v>
      </c>
      <c r="M661" s="12">
        <f t="shared" si="238"/>
        <v>1.2033565639999999</v>
      </c>
      <c r="N661" s="12">
        <f t="shared" ca="1" si="239"/>
        <v>1.3591972080000001</v>
      </c>
      <c r="O661" s="17">
        <f t="shared" si="248"/>
        <v>0</v>
      </c>
      <c r="P661" s="14">
        <f t="shared" ca="1" si="236"/>
        <v>359.19720799999999</v>
      </c>
      <c r="Q661" s="14">
        <f t="shared" si="237"/>
        <v>0</v>
      </c>
      <c r="R661" s="14">
        <f t="shared" si="255"/>
        <v>0</v>
      </c>
      <c r="S661" s="20">
        <f t="shared" si="240"/>
        <v>0</v>
      </c>
      <c r="T661" s="14">
        <f t="shared" si="241"/>
        <v>0</v>
      </c>
      <c r="U661" s="4" t="str">
        <f t="shared" si="249"/>
        <v>J=</v>
      </c>
      <c r="V661" s="29">
        <f t="shared" si="250"/>
        <v>45345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8">
        <f t="shared" si="242"/>
        <v>44812</v>
      </c>
      <c r="B662" s="15">
        <f t="shared" ca="1" si="251"/>
        <v>1359.197208</v>
      </c>
      <c r="C662" s="14">
        <f t="shared" si="243"/>
        <v>1000</v>
      </c>
      <c r="D662" s="13">
        <f ca="1">IF(A662&lt;$B$1,VLOOKUP(A662,[1]DI!$A$4:$B$15000,2,FALSE),0)</f>
        <v>0.13650000000000001</v>
      </c>
      <c r="E662" s="14">
        <f t="shared" ca="1" si="252"/>
        <v>1.00050788</v>
      </c>
      <c r="F662" s="14">
        <f ca="1">(TRUNC(PRODUCT($E$12:$E661),16))</f>
        <v>1.12950495600792</v>
      </c>
      <c r="G662" s="14">
        <f t="shared" si="253"/>
        <v>1</v>
      </c>
      <c r="H662" s="14">
        <f t="shared" ca="1" si="254"/>
        <v>1.12950496</v>
      </c>
      <c r="I662" s="13">
        <f t="shared" si="244"/>
        <v>0.11</v>
      </c>
      <c r="J662" s="29">
        <f t="shared" si="245"/>
        <v>44162</v>
      </c>
      <c r="K662" s="2">
        <f t="shared" si="246"/>
        <v>447</v>
      </c>
      <c r="L662" s="17">
        <f t="shared" si="247"/>
        <v>447</v>
      </c>
      <c r="M662" s="12">
        <f t="shared" si="238"/>
        <v>1.2033565639999999</v>
      </c>
      <c r="N662" s="12">
        <f t="shared" ca="1" si="239"/>
        <v>1.3591972080000001</v>
      </c>
      <c r="O662" s="17">
        <f t="shared" si="248"/>
        <v>0</v>
      </c>
      <c r="P662" s="14">
        <f t="shared" ca="1" si="236"/>
        <v>359.19720799999999</v>
      </c>
      <c r="Q662" s="14">
        <f t="shared" si="237"/>
        <v>0</v>
      </c>
      <c r="R662" s="14">
        <f t="shared" si="255"/>
        <v>0</v>
      </c>
      <c r="S662" s="20">
        <f t="shared" si="240"/>
        <v>0</v>
      </c>
      <c r="T662" s="14">
        <f t="shared" si="241"/>
        <v>0</v>
      </c>
      <c r="U662" s="4" t="str">
        <f t="shared" si="249"/>
        <v>J=</v>
      </c>
      <c r="V662" s="29">
        <f t="shared" si="250"/>
        <v>45345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8">
        <f t="shared" si="242"/>
        <v>44813</v>
      </c>
      <c r="B663" s="15">
        <f t="shared" ca="1" si="251"/>
        <v>1360.4507960000001</v>
      </c>
      <c r="C663" s="14">
        <f t="shared" si="243"/>
        <v>1000</v>
      </c>
      <c r="D663" s="13">
        <f ca="1">IF(A663&lt;$B$1,VLOOKUP(A663,[1]DI!$A$4:$B$15000,2,FALSE),0)</f>
        <v>0.13650000000000001</v>
      </c>
      <c r="E663" s="14">
        <f t="shared" ca="1" si="252"/>
        <v>1.00050788</v>
      </c>
      <c r="F663" s="14">
        <f ca="1">(TRUNC(PRODUCT($E$12:$E662),16))</f>
        <v>1.1300786089849799</v>
      </c>
      <c r="G663" s="14">
        <f t="shared" si="253"/>
        <v>1</v>
      </c>
      <c r="H663" s="14">
        <f t="shared" ca="1" si="254"/>
        <v>1.13007861</v>
      </c>
      <c r="I663" s="13">
        <f t="shared" si="244"/>
        <v>0.11</v>
      </c>
      <c r="J663" s="29">
        <f t="shared" si="245"/>
        <v>44162</v>
      </c>
      <c r="K663" s="2">
        <f t="shared" si="246"/>
        <v>448</v>
      </c>
      <c r="L663" s="17">
        <f t="shared" si="247"/>
        <v>448</v>
      </c>
      <c r="M663" s="12">
        <f t="shared" si="238"/>
        <v>1.2038550100000001</v>
      </c>
      <c r="N663" s="12">
        <f t="shared" ca="1" si="239"/>
        <v>1.3604507960000001</v>
      </c>
      <c r="O663" s="17">
        <f t="shared" si="248"/>
        <v>0</v>
      </c>
      <c r="P663" s="14">
        <f t="shared" ca="1" si="236"/>
        <v>360.45079600000003</v>
      </c>
      <c r="Q663" s="14">
        <f t="shared" si="237"/>
        <v>0</v>
      </c>
      <c r="R663" s="14">
        <f t="shared" si="255"/>
        <v>0</v>
      </c>
      <c r="S663" s="20">
        <f t="shared" si="240"/>
        <v>0</v>
      </c>
      <c r="T663" s="14">
        <f t="shared" si="241"/>
        <v>0</v>
      </c>
      <c r="U663" s="4" t="str">
        <f t="shared" si="249"/>
        <v>J=</v>
      </c>
      <c r="V663" s="29">
        <f t="shared" si="250"/>
        <v>45345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8">
        <f t="shared" si="242"/>
        <v>44814</v>
      </c>
      <c r="B664" s="15">
        <f t="shared" ca="1" si="251"/>
        <v>1361.705539</v>
      </c>
      <c r="C664" s="14">
        <f t="shared" si="243"/>
        <v>1000</v>
      </c>
      <c r="D664" s="13">
        <f ca="1">IF(A664&lt;$B$1,VLOOKUP(A664,[1]DI!$A$4:$B$15000,2,FALSE),0)</f>
        <v>0</v>
      </c>
      <c r="E664" s="14">
        <f t="shared" ca="1" si="252"/>
        <v>1</v>
      </c>
      <c r="F664" s="14">
        <f ca="1">(TRUNC(PRODUCT($E$12:$E663),16))</f>
        <v>1.13065255330891</v>
      </c>
      <c r="G664" s="14">
        <f t="shared" si="253"/>
        <v>1</v>
      </c>
      <c r="H664" s="14">
        <f t="shared" ca="1" si="254"/>
        <v>1.13065255</v>
      </c>
      <c r="I664" s="13">
        <f t="shared" si="244"/>
        <v>0.11</v>
      </c>
      <c r="J664" s="29">
        <f t="shared" si="245"/>
        <v>44162</v>
      </c>
      <c r="K664" s="2">
        <f t="shared" si="246"/>
        <v>448</v>
      </c>
      <c r="L664" s="17">
        <f t="shared" si="247"/>
        <v>449</v>
      </c>
      <c r="M664" s="12">
        <f t="shared" si="238"/>
        <v>1.2043536619999999</v>
      </c>
      <c r="N664" s="12">
        <f t="shared" ca="1" si="239"/>
        <v>1.3617055389999999</v>
      </c>
      <c r="O664" s="17">
        <f t="shared" si="248"/>
        <v>0</v>
      </c>
      <c r="P664" s="14">
        <f t="shared" ca="1" si="236"/>
        <v>361.70553899999999</v>
      </c>
      <c r="Q664" s="14">
        <f t="shared" si="237"/>
        <v>0</v>
      </c>
      <c r="R664" s="14">
        <f t="shared" si="255"/>
        <v>0</v>
      </c>
      <c r="S664" s="20">
        <f t="shared" si="240"/>
        <v>0</v>
      </c>
      <c r="T664" s="14">
        <f t="shared" si="241"/>
        <v>0</v>
      </c>
      <c r="U664" s="4" t="str">
        <f t="shared" si="249"/>
        <v>J=</v>
      </c>
      <c r="V664" s="29">
        <f t="shared" si="250"/>
        <v>45345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8">
        <f t="shared" si="242"/>
        <v>44815</v>
      </c>
      <c r="B665" s="15">
        <f t="shared" ca="1" si="251"/>
        <v>1361.705539</v>
      </c>
      <c r="C665" s="14">
        <f t="shared" si="243"/>
        <v>1000</v>
      </c>
      <c r="D665" s="13">
        <f ca="1">IF(A665&lt;$B$1,VLOOKUP(A665,[1]DI!$A$4:$B$15000,2,FALSE),0)</f>
        <v>0</v>
      </c>
      <c r="E665" s="14">
        <f t="shared" ca="1" si="252"/>
        <v>1</v>
      </c>
      <c r="F665" s="14">
        <f ca="1">(TRUNC(PRODUCT($E$12:$E664),16))</f>
        <v>1.13065255330891</v>
      </c>
      <c r="G665" s="14">
        <f t="shared" si="253"/>
        <v>1</v>
      </c>
      <c r="H665" s="14">
        <f t="shared" ca="1" si="254"/>
        <v>1.13065255</v>
      </c>
      <c r="I665" s="13">
        <f t="shared" si="244"/>
        <v>0.11</v>
      </c>
      <c r="J665" s="29">
        <f t="shared" si="245"/>
        <v>44162</v>
      </c>
      <c r="K665" s="2">
        <f t="shared" si="246"/>
        <v>448</v>
      </c>
      <c r="L665" s="17">
        <f t="shared" si="247"/>
        <v>449</v>
      </c>
      <c r="M665" s="12">
        <f t="shared" si="238"/>
        <v>1.2043536619999999</v>
      </c>
      <c r="N665" s="12">
        <f t="shared" ca="1" si="239"/>
        <v>1.3617055389999999</v>
      </c>
      <c r="O665" s="17">
        <f t="shared" si="248"/>
        <v>0</v>
      </c>
      <c r="P665" s="14">
        <f t="shared" ca="1" si="236"/>
        <v>361.70553899999999</v>
      </c>
      <c r="Q665" s="14">
        <f t="shared" si="237"/>
        <v>0</v>
      </c>
      <c r="R665" s="14">
        <f t="shared" si="255"/>
        <v>0</v>
      </c>
      <c r="S665" s="20">
        <f t="shared" si="240"/>
        <v>0</v>
      </c>
      <c r="T665" s="14">
        <f t="shared" si="241"/>
        <v>0</v>
      </c>
      <c r="U665" s="4" t="str">
        <f t="shared" si="249"/>
        <v>J=</v>
      </c>
      <c r="V665" s="29">
        <f t="shared" si="250"/>
        <v>45345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8">
        <f t="shared" si="242"/>
        <v>44816</v>
      </c>
      <c r="B666" s="15">
        <f t="shared" ca="1" si="251"/>
        <v>1361.705539</v>
      </c>
      <c r="C666" s="14">
        <f t="shared" si="243"/>
        <v>1000</v>
      </c>
      <c r="D666" s="13">
        <f ca="1">IF(A666&lt;$B$1,VLOOKUP(A666,[1]DI!$A$4:$B$15000,2,FALSE),0)</f>
        <v>0.13650000000000001</v>
      </c>
      <c r="E666" s="14">
        <f t="shared" ca="1" si="252"/>
        <v>1.00050788</v>
      </c>
      <c r="F666" s="14">
        <f ca="1">(TRUNC(PRODUCT($E$12:$E665),16))</f>
        <v>1.13065255330891</v>
      </c>
      <c r="G666" s="14">
        <f t="shared" si="253"/>
        <v>1</v>
      </c>
      <c r="H666" s="14">
        <f t="shared" ca="1" si="254"/>
        <v>1.13065255</v>
      </c>
      <c r="I666" s="13">
        <f t="shared" si="244"/>
        <v>0.11</v>
      </c>
      <c r="J666" s="29">
        <f t="shared" si="245"/>
        <v>44162</v>
      </c>
      <c r="K666" s="2">
        <f t="shared" si="246"/>
        <v>449</v>
      </c>
      <c r="L666" s="17">
        <f t="shared" si="247"/>
        <v>449</v>
      </c>
      <c r="M666" s="12">
        <f t="shared" si="238"/>
        <v>1.2043536619999999</v>
      </c>
      <c r="N666" s="12">
        <f t="shared" ca="1" si="239"/>
        <v>1.3617055389999999</v>
      </c>
      <c r="O666" s="17">
        <f t="shared" si="248"/>
        <v>0</v>
      </c>
      <c r="P666" s="14">
        <f t="shared" ca="1" si="236"/>
        <v>361.70553899999999</v>
      </c>
      <c r="Q666" s="14">
        <f t="shared" si="237"/>
        <v>0</v>
      </c>
      <c r="R666" s="14">
        <f t="shared" si="255"/>
        <v>0</v>
      </c>
      <c r="S666" s="20">
        <f t="shared" si="240"/>
        <v>0</v>
      </c>
      <c r="T666" s="14">
        <f t="shared" si="241"/>
        <v>0</v>
      </c>
      <c r="U666" s="4" t="str">
        <f t="shared" si="249"/>
        <v>J=</v>
      </c>
      <c r="V666" s="29">
        <f t="shared" si="250"/>
        <v>45345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8">
        <f t="shared" si="242"/>
        <v>44817</v>
      </c>
      <c r="B667" s="15">
        <f t="shared" ca="1" si="251"/>
        <v>1362.96145</v>
      </c>
      <c r="C667" s="14">
        <f t="shared" si="243"/>
        <v>1000</v>
      </c>
      <c r="D667" s="13">
        <f ca="1">IF(A667&lt;$B$1,VLOOKUP(A667,[1]DI!$A$4:$B$15000,2,FALSE),0)</f>
        <v>0.13650000000000001</v>
      </c>
      <c r="E667" s="14">
        <f t="shared" ca="1" si="252"/>
        <v>1.00050788</v>
      </c>
      <c r="F667" s="14">
        <f ca="1">(TRUNC(PRODUCT($E$12:$E666),16))</f>
        <v>1.1312267891276799</v>
      </c>
      <c r="G667" s="14">
        <f t="shared" si="253"/>
        <v>1</v>
      </c>
      <c r="H667" s="14">
        <f t="shared" ca="1" si="254"/>
        <v>1.1312267899999999</v>
      </c>
      <c r="I667" s="13">
        <f t="shared" si="244"/>
        <v>0.11</v>
      </c>
      <c r="J667" s="29">
        <f t="shared" si="245"/>
        <v>44162</v>
      </c>
      <c r="K667" s="2">
        <f t="shared" si="246"/>
        <v>450</v>
      </c>
      <c r="L667" s="17">
        <f t="shared" si="247"/>
        <v>450</v>
      </c>
      <c r="M667" s="12">
        <f t="shared" si="238"/>
        <v>1.2048525210000001</v>
      </c>
      <c r="N667" s="12">
        <f t="shared" ca="1" si="239"/>
        <v>1.36296145</v>
      </c>
      <c r="O667" s="17">
        <f t="shared" si="248"/>
        <v>0</v>
      </c>
      <c r="P667" s="14">
        <f t="shared" ca="1" si="236"/>
        <v>362.96145000000001</v>
      </c>
      <c r="Q667" s="14">
        <f t="shared" si="237"/>
        <v>0</v>
      </c>
      <c r="R667" s="14">
        <f t="shared" si="255"/>
        <v>0</v>
      </c>
      <c r="S667" s="20">
        <f t="shared" si="240"/>
        <v>0</v>
      </c>
      <c r="T667" s="14">
        <f t="shared" si="241"/>
        <v>0</v>
      </c>
      <c r="U667" s="4" t="str">
        <f t="shared" si="249"/>
        <v>J=</v>
      </c>
      <c r="V667" s="29">
        <f t="shared" si="250"/>
        <v>45345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8">
        <f t="shared" si="242"/>
        <v>44818</v>
      </c>
      <c r="B668" s="15">
        <f t="shared" ca="1" si="251"/>
        <v>1364.2185159999999</v>
      </c>
      <c r="C668" s="14">
        <f t="shared" si="243"/>
        <v>1000</v>
      </c>
      <c r="D668" s="13">
        <f ca="1">IF(A668&lt;$B$1,VLOOKUP(A668,[1]DI!$A$4:$B$15000,2,FALSE),0)</f>
        <v>0.13650000000000001</v>
      </c>
      <c r="E668" s="14">
        <f t="shared" ca="1" si="252"/>
        <v>1.00050788</v>
      </c>
      <c r="F668" s="14">
        <f ca="1">(TRUNC(PRODUCT($E$12:$E667),16))</f>
        <v>1.1318013165893499</v>
      </c>
      <c r="G668" s="14">
        <f t="shared" si="253"/>
        <v>1</v>
      </c>
      <c r="H668" s="14">
        <f t="shared" ca="1" si="254"/>
        <v>1.1318013200000001</v>
      </c>
      <c r="I668" s="13">
        <f t="shared" si="244"/>
        <v>0.11</v>
      </c>
      <c r="J668" s="29">
        <f t="shared" si="245"/>
        <v>44162</v>
      </c>
      <c r="K668" s="2">
        <f t="shared" si="246"/>
        <v>451</v>
      </c>
      <c r="L668" s="17">
        <f t="shared" si="247"/>
        <v>451</v>
      </c>
      <c r="M668" s="12">
        <f t="shared" si="238"/>
        <v>1.2053515859999999</v>
      </c>
      <c r="N668" s="12">
        <f t="shared" ca="1" si="239"/>
        <v>1.364218516</v>
      </c>
      <c r="O668" s="17">
        <f t="shared" si="248"/>
        <v>0</v>
      </c>
      <c r="P668" s="14">
        <f t="shared" ca="1" si="236"/>
        <v>364.21851600000002</v>
      </c>
      <c r="Q668" s="14">
        <f t="shared" si="237"/>
        <v>0</v>
      </c>
      <c r="R668" s="14">
        <f t="shared" si="255"/>
        <v>0</v>
      </c>
      <c r="S668" s="20">
        <f t="shared" si="240"/>
        <v>0</v>
      </c>
      <c r="T668" s="14">
        <f t="shared" si="241"/>
        <v>0</v>
      </c>
      <c r="U668" s="4" t="str">
        <f t="shared" si="249"/>
        <v>J=</v>
      </c>
      <c r="V668" s="29">
        <f t="shared" si="250"/>
        <v>45345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8">
        <f t="shared" si="242"/>
        <v>44819</v>
      </c>
      <c r="B669" s="15">
        <f t="shared" ca="1" si="251"/>
        <v>1365.4767400000001</v>
      </c>
      <c r="C669" s="14">
        <f t="shared" si="243"/>
        <v>1000</v>
      </c>
      <c r="D669" s="13">
        <f ca="1">IF(A669&lt;$B$1,VLOOKUP(A669,[1]DI!$A$4:$B$15000,2,FALSE),0)</f>
        <v>0.13650000000000001</v>
      </c>
      <c r="E669" s="14">
        <f t="shared" ca="1" si="252"/>
        <v>1.00050788</v>
      </c>
      <c r="F669" s="14">
        <f ca="1">(TRUNC(PRODUCT($E$12:$E668),16))</f>
        <v>1.1323761358420199</v>
      </c>
      <c r="G669" s="14">
        <f t="shared" si="253"/>
        <v>1</v>
      </c>
      <c r="H669" s="14">
        <f t="shared" ca="1" si="254"/>
        <v>1.1323761400000001</v>
      </c>
      <c r="I669" s="13">
        <f t="shared" si="244"/>
        <v>0.11</v>
      </c>
      <c r="J669" s="29">
        <f t="shared" si="245"/>
        <v>44162</v>
      </c>
      <c r="K669" s="2">
        <f t="shared" si="246"/>
        <v>452</v>
      </c>
      <c r="L669" s="17">
        <f t="shared" si="247"/>
        <v>452</v>
      </c>
      <c r="M669" s="12">
        <f t="shared" si="238"/>
        <v>1.205850858</v>
      </c>
      <c r="N669" s="12">
        <f t="shared" ca="1" si="239"/>
        <v>1.3654767400000001</v>
      </c>
      <c r="O669" s="17">
        <f t="shared" si="248"/>
        <v>0</v>
      </c>
      <c r="P669" s="14">
        <f t="shared" ca="1" si="236"/>
        <v>365.47674000000001</v>
      </c>
      <c r="Q669" s="14">
        <f t="shared" si="237"/>
        <v>0</v>
      </c>
      <c r="R669" s="14">
        <f t="shared" si="255"/>
        <v>0</v>
      </c>
      <c r="S669" s="20">
        <f t="shared" si="240"/>
        <v>0</v>
      </c>
      <c r="T669" s="14">
        <f t="shared" si="241"/>
        <v>0</v>
      </c>
      <c r="U669" s="4" t="str">
        <f t="shared" si="249"/>
        <v>J=</v>
      </c>
      <c r="V669" s="29">
        <f t="shared" si="250"/>
        <v>45345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8">
        <f t="shared" si="242"/>
        <v>44820</v>
      </c>
      <c r="B670" s="15">
        <f t="shared" ca="1" si="251"/>
        <v>1366.736122</v>
      </c>
      <c r="C670" s="14">
        <f t="shared" si="243"/>
        <v>1000</v>
      </c>
      <c r="D670" s="13">
        <f ca="1">IF(A670&lt;$B$1,VLOOKUP(A670,[1]DI!$A$4:$B$15000,2,FALSE),0)</f>
        <v>0.13650000000000001</v>
      </c>
      <c r="E670" s="14">
        <f t="shared" ca="1" si="252"/>
        <v>1.00050788</v>
      </c>
      <c r="F670" s="14">
        <f ca="1">(TRUNC(PRODUCT($E$12:$E669),16))</f>
        <v>1.1329512470338901</v>
      </c>
      <c r="G670" s="14">
        <f t="shared" si="253"/>
        <v>1</v>
      </c>
      <c r="H670" s="14">
        <f t="shared" ca="1" si="254"/>
        <v>1.1329512500000001</v>
      </c>
      <c r="I670" s="13">
        <f t="shared" si="244"/>
        <v>0.11</v>
      </c>
      <c r="J670" s="29">
        <f t="shared" si="245"/>
        <v>44162</v>
      </c>
      <c r="K670" s="2">
        <f t="shared" si="246"/>
        <v>453</v>
      </c>
      <c r="L670" s="17">
        <f t="shared" si="247"/>
        <v>453</v>
      </c>
      <c r="M670" s="12">
        <f t="shared" si="238"/>
        <v>1.2063503369999999</v>
      </c>
      <c r="N670" s="12">
        <f t="shared" ca="1" si="239"/>
        <v>1.3667361220000001</v>
      </c>
      <c r="O670" s="17">
        <f t="shared" si="248"/>
        <v>0</v>
      </c>
      <c r="P670" s="14">
        <f t="shared" ca="1" si="236"/>
        <v>366.73612200000002</v>
      </c>
      <c r="Q670" s="14">
        <f t="shared" si="237"/>
        <v>0</v>
      </c>
      <c r="R670" s="14">
        <f t="shared" si="255"/>
        <v>0</v>
      </c>
      <c r="S670" s="20">
        <f t="shared" si="240"/>
        <v>0</v>
      </c>
      <c r="T670" s="14">
        <f t="shared" si="241"/>
        <v>0</v>
      </c>
      <c r="U670" s="4" t="str">
        <f t="shared" si="249"/>
        <v>J=</v>
      </c>
      <c r="V670" s="29">
        <f t="shared" si="250"/>
        <v>45345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8">
        <f t="shared" si="242"/>
        <v>44821</v>
      </c>
      <c r="B671" s="15">
        <f t="shared" ca="1" si="251"/>
        <v>1367.996664</v>
      </c>
      <c r="C671" s="14">
        <f t="shared" si="243"/>
        <v>1000</v>
      </c>
      <c r="D671" s="13">
        <f ca="1">IF(A671&lt;$B$1,VLOOKUP(A671,[1]DI!$A$4:$B$15000,2,FALSE),0)</f>
        <v>0</v>
      </c>
      <c r="E671" s="14">
        <f t="shared" ca="1" si="252"/>
        <v>1</v>
      </c>
      <c r="F671" s="14">
        <f ca="1">(TRUNC(PRODUCT($E$12:$E670),16))</f>
        <v>1.13352665031323</v>
      </c>
      <c r="G671" s="14">
        <f t="shared" si="253"/>
        <v>1</v>
      </c>
      <c r="H671" s="14">
        <f t="shared" ca="1" si="254"/>
        <v>1.1335266500000001</v>
      </c>
      <c r="I671" s="13">
        <f t="shared" si="244"/>
        <v>0.11</v>
      </c>
      <c r="J671" s="29">
        <f t="shared" si="245"/>
        <v>44162</v>
      </c>
      <c r="K671" s="2">
        <f t="shared" si="246"/>
        <v>453</v>
      </c>
      <c r="L671" s="17">
        <f t="shared" si="247"/>
        <v>454</v>
      </c>
      <c r="M671" s="12">
        <f t="shared" si="238"/>
        <v>1.2068500230000001</v>
      </c>
      <c r="N671" s="12">
        <f t="shared" ca="1" si="239"/>
        <v>1.3679966640000001</v>
      </c>
      <c r="O671" s="17">
        <f t="shared" si="248"/>
        <v>0</v>
      </c>
      <c r="P671" s="14">
        <f t="shared" ca="1" si="236"/>
        <v>367.99666400000001</v>
      </c>
      <c r="Q671" s="14">
        <f t="shared" si="237"/>
        <v>0</v>
      </c>
      <c r="R671" s="14">
        <f t="shared" si="255"/>
        <v>0</v>
      </c>
      <c r="S671" s="20">
        <f t="shared" si="240"/>
        <v>0</v>
      </c>
      <c r="T671" s="14">
        <f t="shared" si="241"/>
        <v>0</v>
      </c>
      <c r="U671" s="4" t="str">
        <f t="shared" si="249"/>
        <v>J=</v>
      </c>
      <c r="V671" s="29">
        <f t="shared" si="250"/>
        <v>45345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8">
        <f t="shared" si="242"/>
        <v>44822</v>
      </c>
      <c r="B672" s="15">
        <f t="shared" ca="1" si="251"/>
        <v>1367.996664</v>
      </c>
      <c r="C672" s="14">
        <f t="shared" si="243"/>
        <v>1000</v>
      </c>
      <c r="D672" s="13">
        <f ca="1">IF(A672&lt;$B$1,VLOOKUP(A672,[1]DI!$A$4:$B$15000,2,FALSE),0)</f>
        <v>0</v>
      </c>
      <c r="E672" s="14">
        <f t="shared" ca="1" si="252"/>
        <v>1</v>
      </c>
      <c r="F672" s="14">
        <f ca="1">(TRUNC(PRODUCT($E$12:$E671),16))</f>
        <v>1.13352665031323</v>
      </c>
      <c r="G672" s="14">
        <f t="shared" si="253"/>
        <v>1</v>
      </c>
      <c r="H672" s="14">
        <f t="shared" ca="1" si="254"/>
        <v>1.1335266500000001</v>
      </c>
      <c r="I672" s="13">
        <f t="shared" si="244"/>
        <v>0.11</v>
      </c>
      <c r="J672" s="29">
        <f t="shared" si="245"/>
        <v>44162</v>
      </c>
      <c r="K672" s="2">
        <f t="shared" si="246"/>
        <v>453</v>
      </c>
      <c r="L672" s="17">
        <f t="shared" si="247"/>
        <v>454</v>
      </c>
      <c r="M672" s="12">
        <f t="shared" si="238"/>
        <v>1.2068500230000001</v>
      </c>
      <c r="N672" s="12">
        <f t="shared" ca="1" si="239"/>
        <v>1.3679966640000001</v>
      </c>
      <c r="O672" s="17">
        <f t="shared" si="248"/>
        <v>0</v>
      </c>
      <c r="P672" s="14">
        <f t="shared" ca="1" si="236"/>
        <v>367.99666400000001</v>
      </c>
      <c r="Q672" s="14">
        <f t="shared" si="237"/>
        <v>0</v>
      </c>
      <c r="R672" s="14">
        <f t="shared" si="255"/>
        <v>0</v>
      </c>
      <c r="S672" s="20">
        <f t="shared" si="240"/>
        <v>0</v>
      </c>
      <c r="T672" s="14">
        <f t="shared" si="241"/>
        <v>0</v>
      </c>
      <c r="U672" s="4" t="str">
        <f t="shared" si="249"/>
        <v>J=</v>
      </c>
      <c r="V672" s="29">
        <f t="shared" si="250"/>
        <v>45345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8">
        <f t="shared" si="242"/>
        <v>44823</v>
      </c>
      <c r="B673" s="15">
        <f t="shared" ca="1" si="251"/>
        <v>1367.996664</v>
      </c>
      <c r="C673" s="14">
        <f t="shared" si="243"/>
        <v>1000</v>
      </c>
      <c r="D673" s="13">
        <f ca="1">IF(A673&lt;$B$1,VLOOKUP(A673,[1]DI!$A$4:$B$15000,2,FALSE),0)</f>
        <v>0.13650000000000001</v>
      </c>
      <c r="E673" s="14">
        <f t="shared" ca="1" si="252"/>
        <v>1.00050788</v>
      </c>
      <c r="F673" s="14">
        <f ca="1">(TRUNC(PRODUCT($E$12:$E672),16))</f>
        <v>1.13352665031323</v>
      </c>
      <c r="G673" s="14">
        <f t="shared" si="253"/>
        <v>1</v>
      </c>
      <c r="H673" s="14">
        <f t="shared" ca="1" si="254"/>
        <v>1.1335266500000001</v>
      </c>
      <c r="I673" s="13">
        <f t="shared" si="244"/>
        <v>0.11</v>
      </c>
      <c r="J673" s="29">
        <f t="shared" si="245"/>
        <v>44162</v>
      </c>
      <c r="K673" s="2">
        <f t="shared" si="246"/>
        <v>454</v>
      </c>
      <c r="L673" s="17">
        <f t="shared" si="247"/>
        <v>454</v>
      </c>
      <c r="M673" s="12">
        <f t="shared" si="238"/>
        <v>1.2068500230000001</v>
      </c>
      <c r="N673" s="12">
        <f t="shared" ca="1" si="239"/>
        <v>1.3679966640000001</v>
      </c>
      <c r="O673" s="17">
        <f t="shared" si="248"/>
        <v>0</v>
      </c>
      <c r="P673" s="14">
        <f t="shared" ca="1" si="236"/>
        <v>367.99666400000001</v>
      </c>
      <c r="Q673" s="14">
        <f t="shared" si="237"/>
        <v>0</v>
      </c>
      <c r="R673" s="14">
        <f t="shared" si="255"/>
        <v>0</v>
      </c>
      <c r="S673" s="20">
        <f t="shared" si="240"/>
        <v>0</v>
      </c>
      <c r="T673" s="14">
        <f t="shared" si="241"/>
        <v>0</v>
      </c>
      <c r="U673" s="4" t="str">
        <f t="shared" si="249"/>
        <v>J=</v>
      </c>
      <c r="V673" s="29">
        <f t="shared" si="250"/>
        <v>45345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8">
        <f t="shared" si="242"/>
        <v>44824</v>
      </c>
      <c r="B674" s="15">
        <f t="shared" ca="1" si="251"/>
        <v>1369.2583770000001</v>
      </c>
      <c r="C674" s="14">
        <f t="shared" si="243"/>
        <v>1000</v>
      </c>
      <c r="D674" s="13">
        <f ca="1">IF(A674&lt;$B$1,VLOOKUP(A674,[1]DI!$A$4:$B$15000,2,FALSE),0)</f>
        <v>0.13650000000000001</v>
      </c>
      <c r="E674" s="14">
        <f t="shared" ca="1" si="252"/>
        <v>1.00050788</v>
      </c>
      <c r="F674" s="14">
        <f ca="1">(TRUNC(PRODUCT($E$12:$E673),16))</f>
        <v>1.1341023458283901</v>
      </c>
      <c r="G674" s="14">
        <f t="shared" si="253"/>
        <v>1</v>
      </c>
      <c r="H674" s="14">
        <f t="shared" ca="1" si="254"/>
        <v>1.13410235</v>
      </c>
      <c r="I674" s="13">
        <f t="shared" si="244"/>
        <v>0.11</v>
      </c>
      <c r="J674" s="29">
        <f t="shared" si="245"/>
        <v>44162</v>
      </c>
      <c r="K674" s="2">
        <f t="shared" si="246"/>
        <v>455</v>
      </c>
      <c r="L674" s="17">
        <f t="shared" si="247"/>
        <v>455</v>
      </c>
      <c r="M674" s="12">
        <f t="shared" si="238"/>
        <v>1.2073499160000001</v>
      </c>
      <c r="N674" s="12">
        <f t="shared" ca="1" si="239"/>
        <v>1.369258377</v>
      </c>
      <c r="O674" s="17">
        <f t="shared" si="248"/>
        <v>0</v>
      </c>
      <c r="P674" s="14">
        <f t="shared" ca="1" si="236"/>
        <v>369.258377</v>
      </c>
      <c r="Q674" s="14">
        <f t="shared" si="237"/>
        <v>0</v>
      </c>
      <c r="R674" s="14">
        <f t="shared" si="255"/>
        <v>0</v>
      </c>
      <c r="S674" s="20">
        <f t="shared" si="240"/>
        <v>0</v>
      </c>
      <c r="T674" s="14">
        <f t="shared" si="241"/>
        <v>0</v>
      </c>
      <c r="U674" s="4" t="str">
        <f t="shared" si="249"/>
        <v>J=</v>
      </c>
      <c r="V674" s="29">
        <f t="shared" si="250"/>
        <v>45345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8">
        <f t="shared" si="242"/>
        <v>44825</v>
      </c>
      <c r="B675" s="15">
        <f t="shared" ca="1" si="251"/>
        <v>1370.5212389999999</v>
      </c>
      <c r="C675" s="14">
        <f t="shared" si="243"/>
        <v>1000</v>
      </c>
      <c r="D675" s="13">
        <f ca="1">IF(A675&lt;$B$1,VLOOKUP(A675,[1]DI!$A$4:$B$15000,2,FALSE),0)</f>
        <v>0.13650000000000001</v>
      </c>
      <c r="E675" s="14">
        <f t="shared" ca="1" si="252"/>
        <v>1.00050788</v>
      </c>
      <c r="F675" s="14">
        <f ca="1">(TRUNC(PRODUCT($E$12:$E674),16))</f>
        <v>1.1346783337277899</v>
      </c>
      <c r="G675" s="14">
        <f t="shared" si="253"/>
        <v>1</v>
      </c>
      <c r="H675" s="14">
        <f t="shared" ca="1" si="254"/>
        <v>1.1346783300000001</v>
      </c>
      <c r="I675" s="13">
        <f t="shared" si="244"/>
        <v>0.11</v>
      </c>
      <c r="J675" s="29">
        <f t="shared" si="245"/>
        <v>44162</v>
      </c>
      <c r="K675" s="2">
        <f t="shared" si="246"/>
        <v>456</v>
      </c>
      <c r="L675" s="17">
        <f t="shared" si="247"/>
        <v>456</v>
      </c>
      <c r="M675" s="12">
        <f t="shared" si="238"/>
        <v>1.2078500160000001</v>
      </c>
      <c r="N675" s="12">
        <f t="shared" ca="1" si="239"/>
        <v>1.3705212389999999</v>
      </c>
      <c r="O675" s="17">
        <f t="shared" si="248"/>
        <v>0</v>
      </c>
      <c r="P675" s="14">
        <f t="shared" ca="1" si="236"/>
        <v>370.52123899999998</v>
      </c>
      <c r="Q675" s="14">
        <f t="shared" si="237"/>
        <v>0</v>
      </c>
      <c r="R675" s="14">
        <f t="shared" si="255"/>
        <v>0</v>
      </c>
      <c r="S675" s="20">
        <f t="shared" si="240"/>
        <v>0</v>
      </c>
      <c r="T675" s="14">
        <f t="shared" si="241"/>
        <v>0</v>
      </c>
      <c r="U675" s="4" t="str">
        <f t="shared" si="249"/>
        <v>J=</v>
      </c>
      <c r="V675" s="29">
        <f t="shared" si="250"/>
        <v>45345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8">
        <f t="shared" si="242"/>
        <v>44826</v>
      </c>
      <c r="B676" s="15">
        <f t="shared" ca="1" si="251"/>
        <v>1371.7852740000001</v>
      </c>
      <c r="C676" s="14">
        <f t="shared" si="243"/>
        <v>1000</v>
      </c>
      <c r="D676" s="13">
        <f ca="1">IF(A676&lt;$B$1,VLOOKUP(A676,[1]DI!$A$4:$B$15000,2,FALSE),0)</f>
        <v>0.13650000000000001</v>
      </c>
      <c r="E676" s="14">
        <f t="shared" ca="1" si="252"/>
        <v>1.00050788</v>
      </c>
      <c r="F676" s="14">
        <f ca="1">(TRUNC(PRODUCT($E$12:$E675),16))</f>
        <v>1.13525461415992</v>
      </c>
      <c r="G676" s="14">
        <f t="shared" si="253"/>
        <v>1</v>
      </c>
      <c r="H676" s="14">
        <f t="shared" ca="1" si="254"/>
        <v>1.1352546100000001</v>
      </c>
      <c r="I676" s="13">
        <f t="shared" si="244"/>
        <v>0.11</v>
      </c>
      <c r="J676" s="29">
        <f t="shared" si="245"/>
        <v>44162</v>
      </c>
      <c r="K676" s="2">
        <f t="shared" si="246"/>
        <v>457</v>
      </c>
      <c r="L676" s="17">
        <f t="shared" si="247"/>
        <v>457</v>
      </c>
      <c r="M676" s="12">
        <f t="shared" si="238"/>
        <v>1.208350322</v>
      </c>
      <c r="N676" s="12">
        <f t="shared" ca="1" si="239"/>
        <v>1.3717852740000001</v>
      </c>
      <c r="O676" s="17">
        <f t="shared" si="248"/>
        <v>0</v>
      </c>
      <c r="P676" s="14">
        <f t="shared" ca="1" si="236"/>
        <v>371.78527400000002</v>
      </c>
      <c r="Q676" s="14">
        <f t="shared" si="237"/>
        <v>0</v>
      </c>
      <c r="R676" s="14">
        <f t="shared" si="255"/>
        <v>0</v>
      </c>
      <c r="S676" s="20">
        <f t="shared" si="240"/>
        <v>0</v>
      </c>
      <c r="T676" s="14">
        <f t="shared" si="241"/>
        <v>0</v>
      </c>
      <c r="U676" s="4" t="str">
        <f t="shared" si="249"/>
        <v>J=</v>
      </c>
      <c r="V676" s="29">
        <f t="shared" si="250"/>
        <v>45345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8">
        <f t="shared" si="242"/>
        <v>44827</v>
      </c>
      <c r="B677" s="15">
        <f t="shared" ca="1" si="251"/>
        <v>1373.050485</v>
      </c>
      <c r="C677" s="14">
        <f t="shared" si="243"/>
        <v>1000</v>
      </c>
      <c r="D677" s="13">
        <f ca="1">IF(A677&lt;$B$1,VLOOKUP(A677,[1]DI!$A$4:$B$15000,2,FALSE),0)</f>
        <v>0.13650000000000001</v>
      </c>
      <c r="E677" s="14">
        <f t="shared" ca="1" si="252"/>
        <v>1.00050788</v>
      </c>
      <c r="F677" s="14">
        <f ca="1">(TRUNC(PRODUCT($E$12:$E676),16))</f>
        <v>1.13583118727336</v>
      </c>
      <c r="G677" s="14">
        <f t="shared" si="253"/>
        <v>1</v>
      </c>
      <c r="H677" s="14">
        <f t="shared" ca="1" si="254"/>
        <v>1.13583119</v>
      </c>
      <c r="I677" s="13">
        <f t="shared" si="244"/>
        <v>0.11</v>
      </c>
      <c r="J677" s="29">
        <f t="shared" si="245"/>
        <v>44162</v>
      </c>
      <c r="K677" s="2">
        <f t="shared" si="246"/>
        <v>458</v>
      </c>
      <c r="L677" s="17">
        <f t="shared" si="247"/>
        <v>458</v>
      </c>
      <c r="M677" s="12">
        <f t="shared" si="238"/>
        <v>1.208850837</v>
      </c>
      <c r="N677" s="12">
        <f t="shared" ca="1" si="239"/>
        <v>1.373050485</v>
      </c>
      <c r="O677" s="17">
        <f t="shared" si="248"/>
        <v>0</v>
      </c>
      <c r="P677" s="14">
        <f t="shared" ca="1" si="236"/>
        <v>373.05048499999998</v>
      </c>
      <c r="Q677" s="14">
        <f t="shared" si="237"/>
        <v>0</v>
      </c>
      <c r="R677" s="14">
        <f t="shared" si="255"/>
        <v>0</v>
      </c>
      <c r="S677" s="20">
        <f t="shared" si="240"/>
        <v>0</v>
      </c>
      <c r="T677" s="14">
        <f t="shared" si="241"/>
        <v>0</v>
      </c>
      <c r="U677" s="4" t="str">
        <f t="shared" si="249"/>
        <v>J=</v>
      </c>
      <c r="V677" s="29">
        <f t="shared" si="250"/>
        <v>45345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8">
        <f t="shared" si="242"/>
        <v>44828</v>
      </c>
      <c r="B678" s="15">
        <f t="shared" ca="1" si="251"/>
        <v>1374.3168459999999</v>
      </c>
      <c r="C678" s="14">
        <f t="shared" si="243"/>
        <v>1000</v>
      </c>
      <c r="D678" s="13">
        <f ca="1">IF(A678&lt;$B$1,VLOOKUP(A678,[1]DI!$A$4:$B$15000,2,FALSE),0)</f>
        <v>0</v>
      </c>
      <c r="E678" s="14">
        <f t="shared" ca="1" si="252"/>
        <v>1</v>
      </c>
      <c r="F678" s="14">
        <f ca="1">(TRUNC(PRODUCT($E$12:$E677),16))</f>
        <v>1.13640805321676</v>
      </c>
      <c r="G678" s="14">
        <f t="shared" si="253"/>
        <v>1</v>
      </c>
      <c r="H678" s="14">
        <f t="shared" ca="1" si="254"/>
        <v>1.13640805</v>
      </c>
      <c r="I678" s="13">
        <f t="shared" si="244"/>
        <v>0.11</v>
      </c>
      <c r="J678" s="29">
        <f t="shared" si="245"/>
        <v>44162</v>
      </c>
      <c r="K678" s="2">
        <f t="shared" si="246"/>
        <v>458</v>
      </c>
      <c r="L678" s="17">
        <f t="shared" si="247"/>
        <v>459</v>
      </c>
      <c r="M678" s="12">
        <f t="shared" si="238"/>
        <v>1.209351558</v>
      </c>
      <c r="N678" s="12">
        <f t="shared" ca="1" si="239"/>
        <v>1.3743168459999999</v>
      </c>
      <c r="O678" s="17">
        <f t="shared" si="248"/>
        <v>0</v>
      </c>
      <c r="P678" s="14">
        <f t="shared" ca="1" si="236"/>
        <v>374.316846</v>
      </c>
      <c r="Q678" s="14">
        <f t="shared" si="237"/>
        <v>0</v>
      </c>
      <c r="R678" s="14">
        <f t="shared" si="255"/>
        <v>0</v>
      </c>
      <c r="S678" s="20">
        <f t="shared" si="240"/>
        <v>0</v>
      </c>
      <c r="T678" s="14">
        <f t="shared" si="241"/>
        <v>0</v>
      </c>
      <c r="U678" s="4" t="str">
        <f t="shared" si="249"/>
        <v>J=</v>
      </c>
      <c r="V678" s="29">
        <f t="shared" si="250"/>
        <v>45345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8">
        <f t="shared" si="242"/>
        <v>44829</v>
      </c>
      <c r="B679" s="15">
        <f t="shared" ca="1" si="251"/>
        <v>1374.3168459999999</v>
      </c>
      <c r="C679" s="14">
        <f t="shared" si="243"/>
        <v>1000</v>
      </c>
      <c r="D679" s="13">
        <f ca="1">IF(A679&lt;$B$1,VLOOKUP(A679,[1]DI!$A$4:$B$15000,2,FALSE),0)</f>
        <v>0</v>
      </c>
      <c r="E679" s="14">
        <f t="shared" ca="1" si="252"/>
        <v>1</v>
      </c>
      <c r="F679" s="14">
        <f ca="1">(TRUNC(PRODUCT($E$12:$E678),16))</f>
        <v>1.13640805321676</v>
      </c>
      <c r="G679" s="14">
        <f t="shared" si="253"/>
        <v>1</v>
      </c>
      <c r="H679" s="14">
        <f t="shared" ca="1" si="254"/>
        <v>1.13640805</v>
      </c>
      <c r="I679" s="13">
        <f t="shared" si="244"/>
        <v>0.11</v>
      </c>
      <c r="J679" s="29">
        <f t="shared" si="245"/>
        <v>44162</v>
      </c>
      <c r="K679" s="2">
        <f t="shared" si="246"/>
        <v>458</v>
      </c>
      <c r="L679" s="17">
        <f t="shared" si="247"/>
        <v>459</v>
      </c>
      <c r="M679" s="12">
        <f t="shared" si="238"/>
        <v>1.209351558</v>
      </c>
      <c r="N679" s="12">
        <f t="shared" ca="1" si="239"/>
        <v>1.3743168459999999</v>
      </c>
      <c r="O679" s="17">
        <f t="shared" si="248"/>
        <v>0</v>
      </c>
      <c r="P679" s="14">
        <f t="shared" ca="1" si="236"/>
        <v>374.316846</v>
      </c>
      <c r="Q679" s="14">
        <f t="shared" si="237"/>
        <v>0</v>
      </c>
      <c r="R679" s="14">
        <f t="shared" si="255"/>
        <v>0</v>
      </c>
      <c r="S679" s="20">
        <f t="shared" si="240"/>
        <v>0</v>
      </c>
      <c r="T679" s="14">
        <f t="shared" si="241"/>
        <v>0</v>
      </c>
      <c r="U679" s="4" t="str">
        <f t="shared" si="249"/>
        <v>J=</v>
      </c>
      <c r="V679" s="29">
        <f t="shared" si="250"/>
        <v>45345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8">
        <f t="shared" si="242"/>
        <v>44830</v>
      </c>
      <c r="B680" s="15">
        <f t="shared" ca="1" si="251"/>
        <v>1374.3168459999999</v>
      </c>
      <c r="C680" s="14">
        <f t="shared" si="243"/>
        <v>1000</v>
      </c>
      <c r="D680" s="13">
        <f ca="1">IF(A680&lt;$B$1,VLOOKUP(A680,[1]DI!$A$4:$B$15000,2,FALSE),0)</f>
        <v>0.13650000000000001</v>
      </c>
      <c r="E680" s="14">
        <f t="shared" ca="1" si="252"/>
        <v>1.00050788</v>
      </c>
      <c r="F680" s="14">
        <f ca="1">(TRUNC(PRODUCT($E$12:$E679),16))</f>
        <v>1.13640805321676</v>
      </c>
      <c r="G680" s="14">
        <f t="shared" si="253"/>
        <v>1</v>
      </c>
      <c r="H680" s="14">
        <f t="shared" ca="1" si="254"/>
        <v>1.13640805</v>
      </c>
      <c r="I680" s="13">
        <f t="shared" si="244"/>
        <v>0.11</v>
      </c>
      <c r="J680" s="29">
        <f t="shared" si="245"/>
        <v>44162</v>
      </c>
      <c r="K680" s="2">
        <f t="shared" si="246"/>
        <v>459</v>
      </c>
      <c r="L680" s="17">
        <f t="shared" si="247"/>
        <v>459</v>
      </c>
      <c r="M680" s="12">
        <f t="shared" si="238"/>
        <v>1.209351558</v>
      </c>
      <c r="N680" s="12">
        <f t="shared" ca="1" si="239"/>
        <v>1.3743168459999999</v>
      </c>
      <c r="O680" s="17">
        <f t="shared" si="248"/>
        <v>0</v>
      </c>
      <c r="P680" s="14">
        <f t="shared" ca="1" si="236"/>
        <v>374.316846</v>
      </c>
      <c r="Q680" s="14">
        <f t="shared" si="237"/>
        <v>0</v>
      </c>
      <c r="R680" s="14">
        <f t="shared" si="255"/>
        <v>0</v>
      </c>
      <c r="S680" s="20">
        <f t="shared" si="240"/>
        <v>0</v>
      </c>
      <c r="T680" s="14">
        <f t="shared" si="241"/>
        <v>0</v>
      </c>
      <c r="U680" s="4" t="str">
        <f t="shared" si="249"/>
        <v>J=</v>
      </c>
      <c r="V680" s="29">
        <f t="shared" si="250"/>
        <v>45345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8">
        <f t="shared" si="242"/>
        <v>44831</v>
      </c>
      <c r="B681" s="15">
        <f t="shared" ca="1" si="251"/>
        <v>1375.584384</v>
      </c>
      <c r="C681" s="14">
        <f t="shared" si="243"/>
        <v>1000</v>
      </c>
      <c r="D681" s="13">
        <f ca="1">IF(A681&lt;$B$1,VLOOKUP(A681,[1]DI!$A$4:$B$15000,2,FALSE),0)</f>
        <v>0.13650000000000001</v>
      </c>
      <c r="E681" s="14">
        <f t="shared" ca="1" si="252"/>
        <v>1.00050788</v>
      </c>
      <c r="F681" s="14">
        <f ca="1">(TRUNC(PRODUCT($E$12:$E680),16))</f>
        <v>1.13698521213882</v>
      </c>
      <c r="G681" s="14">
        <f t="shared" si="253"/>
        <v>1</v>
      </c>
      <c r="H681" s="14">
        <f t="shared" ca="1" si="254"/>
        <v>1.13698521</v>
      </c>
      <c r="I681" s="13">
        <f t="shared" si="244"/>
        <v>0.11</v>
      </c>
      <c r="J681" s="29">
        <f t="shared" si="245"/>
        <v>44162</v>
      </c>
      <c r="K681" s="2">
        <f t="shared" si="246"/>
        <v>460</v>
      </c>
      <c r="L681" s="17">
        <f t="shared" si="247"/>
        <v>460</v>
      </c>
      <c r="M681" s="12">
        <f t="shared" si="238"/>
        <v>1.209852487</v>
      </c>
      <c r="N681" s="12">
        <f t="shared" ca="1" si="239"/>
        <v>1.3755843839999999</v>
      </c>
      <c r="O681" s="17">
        <f t="shared" si="248"/>
        <v>0</v>
      </c>
      <c r="P681" s="14">
        <f t="shared" ca="1" si="236"/>
        <v>375.584384</v>
      </c>
      <c r="Q681" s="14">
        <f t="shared" si="237"/>
        <v>0</v>
      </c>
      <c r="R681" s="14">
        <f t="shared" si="255"/>
        <v>0</v>
      </c>
      <c r="S681" s="20">
        <f t="shared" si="240"/>
        <v>0</v>
      </c>
      <c r="T681" s="14">
        <f t="shared" si="241"/>
        <v>0</v>
      </c>
      <c r="U681" s="4" t="str">
        <f t="shared" si="249"/>
        <v>J=</v>
      </c>
      <c r="V681" s="29">
        <f t="shared" si="250"/>
        <v>45345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8">
        <f t="shared" si="242"/>
        <v>44832</v>
      </c>
      <c r="B682" s="15">
        <f t="shared" ca="1" si="251"/>
        <v>1376.853087</v>
      </c>
      <c r="C682" s="14">
        <f t="shared" si="243"/>
        <v>1000</v>
      </c>
      <c r="D682" s="13">
        <f ca="1">IF(A682&lt;$B$1,VLOOKUP(A682,[1]DI!$A$4:$B$15000,2,FALSE),0)</f>
        <v>0.13650000000000001</v>
      </c>
      <c r="E682" s="14">
        <f t="shared" ca="1" si="252"/>
        <v>1.00050788</v>
      </c>
      <c r="F682" s="14">
        <f ca="1">(TRUNC(PRODUCT($E$12:$E681),16))</f>
        <v>1.13756266418837</v>
      </c>
      <c r="G682" s="14">
        <f t="shared" si="253"/>
        <v>1</v>
      </c>
      <c r="H682" s="14">
        <f t="shared" ca="1" si="254"/>
        <v>1.1375626599999999</v>
      </c>
      <c r="I682" s="13">
        <f t="shared" si="244"/>
        <v>0.11</v>
      </c>
      <c r="J682" s="29">
        <f t="shared" si="245"/>
        <v>44162</v>
      </c>
      <c r="K682" s="2">
        <f t="shared" si="246"/>
        <v>461</v>
      </c>
      <c r="L682" s="17">
        <f t="shared" si="247"/>
        <v>461</v>
      </c>
      <c r="M682" s="12">
        <f t="shared" si="238"/>
        <v>1.210353623</v>
      </c>
      <c r="N682" s="12">
        <f t="shared" ca="1" si="239"/>
        <v>1.376853087</v>
      </c>
      <c r="O682" s="17">
        <f t="shared" si="248"/>
        <v>0</v>
      </c>
      <c r="P682" s="14">
        <f t="shared" ca="1" si="236"/>
        <v>376.85308700000002</v>
      </c>
      <c r="Q682" s="14">
        <f t="shared" si="237"/>
        <v>0</v>
      </c>
      <c r="R682" s="14">
        <f t="shared" si="255"/>
        <v>0</v>
      </c>
      <c r="S682" s="20">
        <f t="shared" si="240"/>
        <v>0</v>
      </c>
      <c r="T682" s="14">
        <f t="shared" si="241"/>
        <v>0</v>
      </c>
      <c r="U682" s="4" t="str">
        <f t="shared" si="249"/>
        <v>J=</v>
      </c>
      <c r="V682" s="29">
        <f t="shared" si="250"/>
        <v>45345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8">
        <f t="shared" si="242"/>
        <v>44833</v>
      </c>
      <c r="B683" s="15">
        <f t="shared" ca="1" si="251"/>
        <v>1378.122969</v>
      </c>
      <c r="C683" s="14">
        <f t="shared" si="243"/>
        <v>1000</v>
      </c>
      <c r="D683" s="13">
        <f ca="1">IF(A683&lt;$B$1,VLOOKUP(A683,[1]DI!$A$4:$B$15000,2,FALSE),0)</f>
        <v>0.13650000000000001</v>
      </c>
      <c r="E683" s="14">
        <f t="shared" ca="1" si="252"/>
        <v>1.00050788</v>
      </c>
      <c r="F683" s="14">
        <f ca="1">(TRUNC(PRODUCT($E$12:$E682),16))</f>
        <v>1.13814040951425</v>
      </c>
      <c r="G683" s="14">
        <f t="shared" si="253"/>
        <v>1</v>
      </c>
      <c r="H683" s="14">
        <f t="shared" ca="1" si="254"/>
        <v>1.1381404100000001</v>
      </c>
      <c r="I683" s="13">
        <f t="shared" si="244"/>
        <v>0.11</v>
      </c>
      <c r="J683" s="29">
        <f t="shared" si="245"/>
        <v>44162</v>
      </c>
      <c r="K683" s="2">
        <f t="shared" si="246"/>
        <v>462</v>
      </c>
      <c r="L683" s="17">
        <f t="shared" si="247"/>
        <v>462</v>
      </c>
      <c r="M683" s="12">
        <f t="shared" si="238"/>
        <v>1.2108549669999999</v>
      </c>
      <c r="N683" s="12">
        <f t="shared" ca="1" si="239"/>
        <v>1.3781229690000001</v>
      </c>
      <c r="O683" s="17">
        <f t="shared" si="248"/>
        <v>0</v>
      </c>
      <c r="P683" s="14">
        <f t="shared" ca="1" si="236"/>
        <v>378.12296900000001</v>
      </c>
      <c r="Q683" s="14">
        <f t="shared" si="237"/>
        <v>0</v>
      </c>
      <c r="R683" s="14">
        <f t="shared" si="255"/>
        <v>0</v>
      </c>
      <c r="S683" s="20">
        <f t="shared" si="240"/>
        <v>0</v>
      </c>
      <c r="T683" s="14">
        <f t="shared" si="241"/>
        <v>0</v>
      </c>
      <c r="U683" s="4" t="str">
        <f t="shared" si="249"/>
        <v>J=</v>
      </c>
      <c r="V683" s="29">
        <f t="shared" si="250"/>
        <v>45345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8">
        <f t="shared" si="242"/>
        <v>44834</v>
      </c>
      <c r="B684" s="15">
        <f t="shared" ca="1" si="251"/>
        <v>1379.394018</v>
      </c>
      <c r="C684" s="14">
        <f t="shared" si="243"/>
        <v>1000</v>
      </c>
      <c r="D684" s="13">
        <f ca="1">IF(A684&lt;$B$1,VLOOKUP(A684,[1]DI!$A$4:$B$15000,2,FALSE),0)</f>
        <v>0.13650000000000001</v>
      </c>
      <c r="E684" s="14">
        <f t="shared" ca="1" si="252"/>
        <v>1.00050788</v>
      </c>
      <c r="F684" s="14">
        <f ca="1">(TRUNC(PRODUCT($E$12:$E683),16))</f>
        <v>1.13871844826544</v>
      </c>
      <c r="G684" s="14">
        <f t="shared" si="253"/>
        <v>1</v>
      </c>
      <c r="H684" s="14">
        <f t="shared" ca="1" si="254"/>
        <v>1.13871845</v>
      </c>
      <c r="I684" s="13">
        <f t="shared" si="244"/>
        <v>0.11</v>
      </c>
      <c r="J684" s="29">
        <f t="shared" si="245"/>
        <v>44162</v>
      </c>
      <c r="K684" s="2">
        <f t="shared" si="246"/>
        <v>463</v>
      </c>
      <c r="L684" s="17">
        <f t="shared" si="247"/>
        <v>463</v>
      </c>
      <c r="M684" s="12">
        <f t="shared" si="238"/>
        <v>1.211356519</v>
      </c>
      <c r="N684" s="12">
        <f t="shared" ca="1" si="239"/>
        <v>1.3793940179999999</v>
      </c>
      <c r="O684" s="17">
        <f t="shared" si="248"/>
        <v>0</v>
      </c>
      <c r="P684" s="14">
        <f t="shared" ca="1" si="236"/>
        <v>379.39401800000002</v>
      </c>
      <c r="Q684" s="14">
        <f t="shared" si="237"/>
        <v>0</v>
      </c>
      <c r="R684" s="14">
        <f t="shared" si="255"/>
        <v>0</v>
      </c>
      <c r="S684" s="20">
        <f t="shared" si="240"/>
        <v>0</v>
      </c>
      <c r="T684" s="14">
        <f t="shared" si="241"/>
        <v>0</v>
      </c>
      <c r="U684" s="4" t="str">
        <f t="shared" si="249"/>
        <v>J=</v>
      </c>
      <c r="V684" s="29">
        <f t="shared" si="250"/>
        <v>45345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8">
        <f t="shared" si="242"/>
        <v>44835</v>
      </c>
      <c r="B685" s="15">
        <f t="shared" ca="1" si="251"/>
        <v>1380.666234</v>
      </c>
      <c r="C685" s="14">
        <f t="shared" si="243"/>
        <v>1000</v>
      </c>
      <c r="D685" s="13">
        <f ca="1">IF(A685&lt;$B$1,VLOOKUP(A685,[1]DI!$A$4:$B$15000,2,FALSE),0)</f>
        <v>0</v>
      </c>
      <c r="E685" s="14">
        <f t="shared" ca="1" si="252"/>
        <v>1</v>
      </c>
      <c r="F685" s="14">
        <f ca="1">(TRUNC(PRODUCT($E$12:$E684),16))</f>
        <v>1.13929678059094</v>
      </c>
      <c r="G685" s="14">
        <f t="shared" si="253"/>
        <v>1</v>
      </c>
      <c r="H685" s="14">
        <f t="shared" ca="1" si="254"/>
        <v>1.13929678</v>
      </c>
      <c r="I685" s="13">
        <f t="shared" si="244"/>
        <v>0.11</v>
      </c>
      <c r="J685" s="29">
        <f t="shared" si="245"/>
        <v>44162</v>
      </c>
      <c r="K685" s="2">
        <f t="shared" si="246"/>
        <v>463</v>
      </c>
      <c r="L685" s="17">
        <f t="shared" si="247"/>
        <v>464</v>
      </c>
      <c r="M685" s="12">
        <f t="shared" si="238"/>
        <v>1.211858278</v>
      </c>
      <c r="N685" s="12">
        <f t="shared" ca="1" si="239"/>
        <v>1.380666234</v>
      </c>
      <c r="O685" s="17">
        <f t="shared" si="248"/>
        <v>0</v>
      </c>
      <c r="P685" s="14">
        <f t="shared" ca="1" si="236"/>
        <v>380.66623399999997</v>
      </c>
      <c r="Q685" s="14">
        <f t="shared" si="237"/>
        <v>0</v>
      </c>
      <c r="R685" s="14">
        <f t="shared" si="255"/>
        <v>0</v>
      </c>
      <c r="S685" s="20">
        <f t="shared" si="240"/>
        <v>0</v>
      </c>
      <c r="T685" s="14">
        <f t="shared" si="241"/>
        <v>0</v>
      </c>
      <c r="U685" s="4" t="str">
        <f t="shared" si="249"/>
        <v>J=</v>
      </c>
      <c r="V685" s="29">
        <f t="shared" si="250"/>
        <v>45345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8">
        <f t="shared" si="242"/>
        <v>44836</v>
      </c>
      <c r="B686" s="15">
        <f t="shared" ca="1" si="251"/>
        <v>1380.666234</v>
      </c>
      <c r="C686" s="14">
        <f t="shared" si="243"/>
        <v>1000</v>
      </c>
      <c r="D686" s="13">
        <f ca="1">IF(A686&lt;$B$1,VLOOKUP(A686,[1]DI!$A$4:$B$15000,2,FALSE),0)</f>
        <v>0</v>
      </c>
      <c r="E686" s="14">
        <f t="shared" ca="1" si="252"/>
        <v>1</v>
      </c>
      <c r="F686" s="14">
        <f ca="1">(TRUNC(PRODUCT($E$12:$E685),16))</f>
        <v>1.13929678059094</v>
      </c>
      <c r="G686" s="14">
        <f t="shared" si="253"/>
        <v>1</v>
      </c>
      <c r="H686" s="14">
        <f t="shared" ca="1" si="254"/>
        <v>1.13929678</v>
      </c>
      <c r="I686" s="13">
        <f t="shared" si="244"/>
        <v>0.11</v>
      </c>
      <c r="J686" s="29">
        <f t="shared" si="245"/>
        <v>44162</v>
      </c>
      <c r="K686" s="2">
        <f t="shared" si="246"/>
        <v>463</v>
      </c>
      <c r="L686" s="17">
        <f t="shared" si="247"/>
        <v>464</v>
      </c>
      <c r="M686" s="12">
        <f t="shared" si="238"/>
        <v>1.211858278</v>
      </c>
      <c r="N686" s="12">
        <f t="shared" ca="1" si="239"/>
        <v>1.380666234</v>
      </c>
      <c r="O686" s="17">
        <f t="shared" si="248"/>
        <v>0</v>
      </c>
      <c r="P686" s="14">
        <f t="shared" ca="1" si="236"/>
        <v>380.66623399999997</v>
      </c>
      <c r="Q686" s="14">
        <f t="shared" si="237"/>
        <v>0</v>
      </c>
      <c r="R686" s="14">
        <f t="shared" si="255"/>
        <v>0</v>
      </c>
      <c r="S686" s="20">
        <f t="shared" si="240"/>
        <v>0</v>
      </c>
      <c r="T686" s="14">
        <f t="shared" si="241"/>
        <v>0</v>
      </c>
      <c r="U686" s="4" t="str">
        <f t="shared" si="249"/>
        <v>J=</v>
      </c>
      <c r="V686" s="29">
        <f t="shared" si="250"/>
        <v>45345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8">
        <f t="shared" si="242"/>
        <v>44837</v>
      </c>
      <c r="B687" s="15">
        <f t="shared" ca="1" si="251"/>
        <v>1380.666234</v>
      </c>
      <c r="C687" s="14">
        <f t="shared" si="243"/>
        <v>1000</v>
      </c>
      <c r="D687" s="13">
        <f ca="1">IF(A687&lt;$B$1,VLOOKUP(A687,[1]DI!$A$4:$B$15000,2,FALSE),0)</f>
        <v>0.13650000000000001</v>
      </c>
      <c r="E687" s="14">
        <f t="shared" ca="1" si="252"/>
        <v>1.00050788</v>
      </c>
      <c r="F687" s="14">
        <f ca="1">(TRUNC(PRODUCT($E$12:$E686),16))</f>
        <v>1.13929678059094</v>
      </c>
      <c r="G687" s="14">
        <f t="shared" si="253"/>
        <v>1</v>
      </c>
      <c r="H687" s="14">
        <f t="shared" ca="1" si="254"/>
        <v>1.13929678</v>
      </c>
      <c r="I687" s="13">
        <f t="shared" si="244"/>
        <v>0.11</v>
      </c>
      <c r="J687" s="29">
        <f t="shared" si="245"/>
        <v>44162</v>
      </c>
      <c r="K687" s="2">
        <f t="shared" si="246"/>
        <v>464</v>
      </c>
      <c r="L687" s="17">
        <f t="shared" si="247"/>
        <v>464</v>
      </c>
      <c r="M687" s="12">
        <f t="shared" si="238"/>
        <v>1.211858278</v>
      </c>
      <c r="N687" s="12">
        <f t="shared" ca="1" si="239"/>
        <v>1.380666234</v>
      </c>
      <c r="O687" s="17">
        <f t="shared" si="248"/>
        <v>0</v>
      </c>
      <c r="P687" s="14">
        <f t="shared" ca="1" si="236"/>
        <v>380.66623399999997</v>
      </c>
      <c r="Q687" s="14">
        <f t="shared" si="237"/>
        <v>0</v>
      </c>
      <c r="R687" s="14">
        <f t="shared" si="255"/>
        <v>0</v>
      </c>
      <c r="S687" s="20">
        <f t="shared" si="240"/>
        <v>0</v>
      </c>
      <c r="T687" s="14">
        <f t="shared" si="241"/>
        <v>0</v>
      </c>
      <c r="U687" s="4" t="str">
        <f t="shared" si="249"/>
        <v>J=</v>
      </c>
      <c r="V687" s="29">
        <f t="shared" si="250"/>
        <v>45345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8">
        <f t="shared" si="242"/>
        <v>44838</v>
      </c>
      <c r="B688" s="15">
        <f t="shared" ca="1" si="251"/>
        <v>1381.9396320000001</v>
      </c>
      <c r="C688" s="14">
        <f t="shared" si="243"/>
        <v>1000</v>
      </c>
      <c r="D688" s="13">
        <f ca="1">IF(A688&lt;$B$1,VLOOKUP(A688,[1]DI!$A$4:$B$15000,2,FALSE),0)</f>
        <v>0.13650000000000001</v>
      </c>
      <c r="E688" s="14">
        <f t="shared" ca="1" si="252"/>
        <v>1.00050788</v>
      </c>
      <c r="F688" s="14">
        <f ca="1">(TRUNC(PRODUCT($E$12:$E687),16))</f>
        <v>1.13987540663987</v>
      </c>
      <c r="G688" s="14">
        <f t="shared" si="253"/>
        <v>1</v>
      </c>
      <c r="H688" s="14">
        <f t="shared" ca="1" si="254"/>
        <v>1.1398754099999999</v>
      </c>
      <c r="I688" s="13">
        <f t="shared" si="244"/>
        <v>0.11</v>
      </c>
      <c r="J688" s="29">
        <f t="shared" si="245"/>
        <v>44162</v>
      </c>
      <c r="K688" s="2">
        <f t="shared" si="246"/>
        <v>465</v>
      </c>
      <c r="L688" s="17">
        <f t="shared" si="247"/>
        <v>465</v>
      </c>
      <c r="M688" s="12">
        <f t="shared" si="238"/>
        <v>1.212360246</v>
      </c>
      <c r="N688" s="12">
        <f t="shared" ca="1" si="239"/>
        <v>1.3819396319999999</v>
      </c>
      <c r="O688" s="17">
        <f t="shared" si="248"/>
        <v>0</v>
      </c>
      <c r="P688" s="14">
        <f t="shared" ca="1" si="236"/>
        <v>381.93963200000002</v>
      </c>
      <c r="Q688" s="14">
        <f t="shared" si="237"/>
        <v>0</v>
      </c>
      <c r="R688" s="14">
        <f t="shared" si="255"/>
        <v>0</v>
      </c>
      <c r="S688" s="20">
        <f t="shared" si="240"/>
        <v>0</v>
      </c>
      <c r="T688" s="14">
        <f t="shared" si="241"/>
        <v>0</v>
      </c>
      <c r="U688" s="4" t="str">
        <f t="shared" si="249"/>
        <v>J=</v>
      </c>
      <c r="V688" s="29">
        <f t="shared" si="250"/>
        <v>45345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8">
        <f t="shared" si="242"/>
        <v>44839</v>
      </c>
      <c r="B689" s="15">
        <f t="shared" ca="1" si="251"/>
        <v>1383.2141999999999</v>
      </c>
      <c r="C689" s="14">
        <f t="shared" si="243"/>
        <v>1000</v>
      </c>
      <c r="D689" s="13">
        <f ca="1">IF(A689&lt;$B$1,VLOOKUP(A689,[1]DI!$A$4:$B$15000,2,FALSE),0)</f>
        <v>0.13650000000000001</v>
      </c>
      <c r="E689" s="14">
        <f t="shared" ca="1" si="252"/>
        <v>1.00050788</v>
      </c>
      <c r="F689" s="14">
        <f ca="1">(TRUNC(PRODUCT($E$12:$E688),16))</f>
        <v>1.14045432656139</v>
      </c>
      <c r="G689" s="14">
        <f t="shared" si="253"/>
        <v>1</v>
      </c>
      <c r="H689" s="14">
        <f t="shared" ca="1" si="254"/>
        <v>1.1404543300000001</v>
      </c>
      <c r="I689" s="13">
        <f t="shared" si="244"/>
        <v>0.11</v>
      </c>
      <c r="J689" s="29">
        <f t="shared" si="245"/>
        <v>44162</v>
      </c>
      <c r="K689" s="2">
        <f t="shared" si="246"/>
        <v>466</v>
      </c>
      <c r="L689" s="17">
        <f t="shared" si="247"/>
        <v>466</v>
      </c>
      <c r="M689" s="12">
        <f t="shared" si="238"/>
        <v>1.2128624210000001</v>
      </c>
      <c r="N689" s="12">
        <f t="shared" ca="1" si="239"/>
        <v>1.3832142000000001</v>
      </c>
      <c r="O689" s="17">
        <f t="shared" si="248"/>
        <v>0</v>
      </c>
      <c r="P689" s="14">
        <f t="shared" ca="1" si="236"/>
        <v>383.21420000000001</v>
      </c>
      <c r="Q689" s="14">
        <f t="shared" si="237"/>
        <v>0</v>
      </c>
      <c r="R689" s="14">
        <f t="shared" si="255"/>
        <v>0</v>
      </c>
      <c r="S689" s="20">
        <f t="shared" si="240"/>
        <v>0</v>
      </c>
      <c r="T689" s="14">
        <f t="shared" si="241"/>
        <v>0</v>
      </c>
      <c r="U689" s="4" t="str">
        <f t="shared" si="249"/>
        <v>J=</v>
      </c>
      <c r="V689" s="29">
        <f t="shared" si="250"/>
        <v>45345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8">
        <f t="shared" si="242"/>
        <v>44840</v>
      </c>
      <c r="B690" s="15">
        <f t="shared" ca="1" si="251"/>
        <v>1384.4899379999999</v>
      </c>
      <c r="C690" s="14">
        <f t="shared" si="243"/>
        <v>1000</v>
      </c>
      <c r="D690" s="13">
        <f ca="1">IF(A690&lt;$B$1,VLOOKUP(A690,[1]DI!$A$4:$B$15000,2,FALSE),0)</f>
        <v>0.13650000000000001</v>
      </c>
      <c r="E690" s="14">
        <f t="shared" ca="1" si="252"/>
        <v>1.00050788</v>
      </c>
      <c r="F690" s="14">
        <f ca="1">(TRUNC(PRODUCT($E$12:$E689),16))</f>
        <v>1.14103354050477</v>
      </c>
      <c r="G690" s="14">
        <f t="shared" si="253"/>
        <v>1</v>
      </c>
      <c r="H690" s="14">
        <f t="shared" ca="1" si="254"/>
        <v>1.14103354</v>
      </c>
      <c r="I690" s="13">
        <f t="shared" si="244"/>
        <v>0.11</v>
      </c>
      <c r="J690" s="29">
        <f t="shared" si="245"/>
        <v>44162</v>
      </c>
      <c r="K690" s="2">
        <f t="shared" si="246"/>
        <v>467</v>
      </c>
      <c r="L690" s="17">
        <f t="shared" si="247"/>
        <v>467</v>
      </c>
      <c r="M690" s="12">
        <f t="shared" si="238"/>
        <v>1.213364804</v>
      </c>
      <c r="N690" s="12">
        <f t="shared" ca="1" si="239"/>
        <v>1.384489938</v>
      </c>
      <c r="O690" s="17">
        <f t="shared" si="248"/>
        <v>0</v>
      </c>
      <c r="P690" s="14">
        <f t="shared" ref="P690:P753" ca="1" si="256">TRUNC(((N690-1)*C690),8)+TRUNC(R689*N690,8)</f>
        <v>384.489938</v>
      </c>
      <c r="Q690" s="14">
        <f t="shared" ref="Q690:Q753" si="257">Q689</f>
        <v>0</v>
      </c>
      <c r="R690" s="14">
        <f t="shared" si="255"/>
        <v>0</v>
      </c>
      <c r="S690" s="20">
        <f t="shared" si="240"/>
        <v>0</v>
      </c>
      <c r="T690" s="14">
        <f t="shared" si="241"/>
        <v>0</v>
      </c>
      <c r="U690" s="4" t="str">
        <f t="shared" si="249"/>
        <v>J=</v>
      </c>
      <c r="V690" s="29">
        <f t="shared" si="250"/>
        <v>45345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8">
        <f t="shared" si="242"/>
        <v>44841</v>
      </c>
      <c r="B691" s="15">
        <f t="shared" ca="1" si="251"/>
        <v>1385.7668590000001</v>
      </c>
      <c r="C691" s="14">
        <f t="shared" si="243"/>
        <v>1000</v>
      </c>
      <c r="D691" s="13">
        <f ca="1">IF(A691&lt;$B$1,VLOOKUP(A691,[1]DI!$A$4:$B$15000,2,FALSE),0)</f>
        <v>0.13650000000000001</v>
      </c>
      <c r="E691" s="14">
        <f t="shared" ca="1" si="252"/>
        <v>1.00050788</v>
      </c>
      <c r="F691" s="14">
        <f ca="1">(TRUNC(PRODUCT($E$12:$E690),16))</f>
        <v>1.1416130486193199</v>
      </c>
      <c r="G691" s="14">
        <f t="shared" si="253"/>
        <v>1</v>
      </c>
      <c r="H691" s="14">
        <f t="shared" ca="1" si="254"/>
        <v>1.1416130499999999</v>
      </c>
      <c r="I691" s="13">
        <f t="shared" si="244"/>
        <v>0.11</v>
      </c>
      <c r="J691" s="29">
        <f t="shared" si="245"/>
        <v>44162</v>
      </c>
      <c r="K691" s="2">
        <f t="shared" si="246"/>
        <v>468</v>
      </c>
      <c r="L691" s="17">
        <f t="shared" si="247"/>
        <v>468</v>
      </c>
      <c r="M691" s="12">
        <f t="shared" si="238"/>
        <v>1.2138673950000001</v>
      </c>
      <c r="N691" s="12">
        <f t="shared" ca="1" si="239"/>
        <v>1.3857668590000001</v>
      </c>
      <c r="O691" s="17">
        <f t="shared" si="248"/>
        <v>0</v>
      </c>
      <c r="P691" s="14">
        <f t="shared" ca="1" si="256"/>
        <v>385.76685900000001</v>
      </c>
      <c r="Q691" s="14">
        <f t="shared" si="257"/>
        <v>0</v>
      </c>
      <c r="R691" s="14">
        <f t="shared" si="255"/>
        <v>0</v>
      </c>
      <c r="S691" s="20">
        <f t="shared" si="240"/>
        <v>0</v>
      </c>
      <c r="T691" s="14">
        <f t="shared" si="241"/>
        <v>0</v>
      </c>
      <c r="U691" s="4" t="str">
        <f t="shared" si="249"/>
        <v>J=</v>
      </c>
      <c r="V691" s="29">
        <f t="shared" si="250"/>
        <v>45345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8">
        <f t="shared" si="242"/>
        <v>44842</v>
      </c>
      <c r="B692" s="15">
        <f t="shared" ca="1" si="251"/>
        <v>1387.044954</v>
      </c>
      <c r="C692" s="14">
        <f t="shared" si="243"/>
        <v>1000</v>
      </c>
      <c r="D692" s="13">
        <f ca="1">IF(A692&lt;$B$1,VLOOKUP(A692,[1]DI!$A$4:$B$15000,2,FALSE),0)</f>
        <v>0</v>
      </c>
      <c r="E692" s="14">
        <f t="shared" ca="1" si="252"/>
        <v>1</v>
      </c>
      <c r="F692" s="14">
        <f ca="1">(TRUNC(PRODUCT($E$12:$E691),16))</f>
        <v>1.1421928510544499</v>
      </c>
      <c r="G692" s="14">
        <f t="shared" si="253"/>
        <v>1</v>
      </c>
      <c r="H692" s="14">
        <f t="shared" ca="1" si="254"/>
        <v>1.14219285</v>
      </c>
      <c r="I692" s="13">
        <f t="shared" si="244"/>
        <v>0.11</v>
      </c>
      <c r="J692" s="29">
        <f t="shared" si="245"/>
        <v>44162</v>
      </c>
      <c r="K692" s="2">
        <f t="shared" si="246"/>
        <v>468</v>
      </c>
      <c r="L692" s="17">
        <f t="shared" si="247"/>
        <v>469</v>
      </c>
      <c r="M692" s="12">
        <f t="shared" si="238"/>
        <v>1.2143701950000001</v>
      </c>
      <c r="N692" s="12">
        <f t="shared" ca="1" si="239"/>
        <v>1.3870449540000001</v>
      </c>
      <c r="O692" s="17">
        <f t="shared" si="248"/>
        <v>0</v>
      </c>
      <c r="P692" s="14">
        <f t="shared" ca="1" si="256"/>
        <v>387.04495400000002</v>
      </c>
      <c r="Q692" s="14">
        <f t="shared" si="257"/>
        <v>0</v>
      </c>
      <c r="R692" s="14">
        <f t="shared" si="255"/>
        <v>0</v>
      </c>
      <c r="S692" s="20">
        <f t="shared" si="240"/>
        <v>0</v>
      </c>
      <c r="T692" s="14">
        <f t="shared" si="241"/>
        <v>0</v>
      </c>
      <c r="U692" s="4" t="str">
        <f t="shared" si="249"/>
        <v>J=</v>
      </c>
      <c r="V692" s="29">
        <f t="shared" si="250"/>
        <v>45345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8">
        <f t="shared" si="242"/>
        <v>44843</v>
      </c>
      <c r="B693" s="15">
        <f t="shared" ca="1" si="251"/>
        <v>1387.044954</v>
      </c>
      <c r="C693" s="14">
        <f t="shared" si="243"/>
        <v>1000</v>
      </c>
      <c r="D693" s="13">
        <f ca="1">IF(A693&lt;$B$1,VLOOKUP(A693,[1]DI!$A$4:$B$15000,2,FALSE),0)</f>
        <v>0</v>
      </c>
      <c r="E693" s="14">
        <f t="shared" ca="1" si="252"/>
        <v>1</v>
      </c>
      <c r="F693" s="14">
        <f ca="1">(TRUNC(PRODUCT($E$12:$E692),16))</f>
        <v>1.1421928510544499</v>
      </c>
      <c r="G693" s="14">
        <f t="shared" si="253"/>
        <v>1</v>
      </c>
      <c r="H693" s="14">
        <f t="shared" ca="1" si="254"/>
        <v>1.14219285</v>
      </c>
      <c r="I693" s="13">
        <f t="shared" si="244"/>
        <v>0.11</v>
      </c>
      <c r="J693" s="29">
        <f t="shared" si="245"/>
        <v>44162</v>
      </c>
      <c r="K693" s="2">
        <f t="shared" si="246"/>
        <v>468</v>
      </c>
      <c r="L693" s="17">
        <f t="shared" si="247"/>
        <v>469</v>
      </c>
      <c r="M693" s="12">
        <f t="shared" si="238"/>
        <v>1.2143701950000001</v>
      </c>
      <c r="N693" s="12">
        <f t="shared" ca="1" si="239"/>
        <v>1.3870449540000001</v>
      </c>
      <c r="O693" s="17">
        <f t="shared" si="248"/>
        <v>0</v>
      </c>
      <c r="P693" s="14">
        <f t="shared" ca="1" si="256"/>
        <v>387.04495400000002</v>
      </c>
      <c r="Q693" s="14">
        <f t="shared" si="257"/>
        <v>0</v>
      </c>
      <c r="R693" s="14">
        <f t="shared" si="255"/>
        <v>0</v>
      </c>
      <c r="S693" s="20">
        <f t="shared" si="240"/>
        <v>0</v>
      </c>
      <c r="T693" s="14">
        <f t="shared" si="241"/>
        <v>0</v>
      </c>
      <c r="U693" s="4" t="str">
        <f t="shared" si="249"/>
        <v>J=</v>
      </c>
      <c r="V693" s="29">
        <f t="shared" si="250"/>
        <v>45345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8">
        <f t="shared" si="242"/>
        <v>44844</v>
      </c>
      <c r="B694" s="15">
        <f t="shared" ca="1" si="251"/>
        <v>1387.044954</v>
      </c>
      <c r="C694" s="14">
        <f t="shared" si="243"/>
        <v>1000</v>
      </c>
      <c r="D694" s="13">
        <f ca="1">IF(A694&lt;$B$1,VLOOKUP(A694,[1]DI!$A$4:$B$15000,2,FALSE),0)</f>
        <v>0.13650000000000001</v>
      </c>
      <c r="E694" s="14">
        <f t="shared" ca="1" si="252"/>
        <v>1.00050788</v>
      </c>
      <c r="F694" s="14">
        <f ca="1">(TRUNC(PRODUCT($E$12:$E693),16))</f>
        <v>1.1421928510544499</v>
      </c>
      <c r="G694" s="14">
        <f t="shared" si="253"/>
        <v>1</v>
      </c>
      <c r="H694" s="14">
        <f t="shared" ca="1" si="254"/>
        <v>1.14219285</v>
      </c>
      <c r="I694" s="13">
        <f t="shared" si="244"/>
        <v>0.11</v>
      </c>
      <c r="J694" s="29">
        <f t="shared" si="245"/>
        <v>44162</v>
      </c>
      <c r="K694" s="2">
        <f t="shared" si="246"/>
        <v>469</v>
      </c>
      <c r="L694" s="17">
        <f t="shared" si="247"/>
        <v>469</v>
      </c>
      <c r="M694" s="12">
        <f t="shared" si="238"/>
        <v>1.2143701950000001</v>
      </c>
      <c r="N694" s="12">
        <f t="shared" ca="1" si="239"/>
        <v>1.3870449540000001</v>
      </c>
      <c r="O694" s="17">
        <f t="shared" si="248"/>
        <v>0</v>
      </c>
      <c r="P694" s="14">
        <f t="shared" ca="1" si="256"/>
        <v>387.04495400000002</v>
      </c>
      <c r="Q694" s="14">
        <f t="shared" si="257"/>
        <v>0</v>
      </c>
      <c r="R694" s="14">
        <f t="shared" si="255"/>
        <v>0</v>
      </c>
      <c r="S694" s="20">
        <f t="shared" si="240"/>
        <v>0</v>
      </c>
      <c r="T694" s="14">
        <f t="shared" si="241"/>
        <v>0</v>
      </c>
      <c r="U694" s="4" t="str">
        <f t="shared" si="249"/>
        <v>J=</v>
      </c>
      <c r="V694" s="29">
        <f t="shared" si="250"/>
        <v>45345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8">
        <f t="shared" si="242"/>
        <v>44845</v>
      </c>
      <c r="B695" s="15">
        <f t="shared" ca="1" si="251"/>
        <v>1388.324233</v>
      </c>
      <c r="C695" s="14">
        <f t="shared" si="243"/>
        <v>1000</v>
      </c>
      <c r="D695" s="13">
        <f ca="1">IF(A695&lt;$B$1,VLOOKUP(A695,[1]DI!$A$4:$B$15000,2,FALSE),0)</f>
        <v>0.13650000000000001</v>
      </c>
      <c r="E695" s="14">
        <f t="shared" ca="1" si="252"/>
        <v>1.00050788</v>
      </c>
      <c r="F695" s="14">
        <f ca="1">(TRUNC(PRODUCT($E$12:$E694),16))</f>
        <v>1.14277294795964</v>
      </c>
      <c r="G695" s="14">
        <f t="shared" si="253"/>
        <v>1</v>
      </c>
      <c r="H695" s="14">
        <f t="shared" ca="1" si="254"/>
        <v>1.1427729499999999</v>
      </c>
      <c r="I695" s="13">
        <f t="shared" si="244"/>
        <v>0.11</v>
      </c>
      <c r="J695" s="29">
        <f t="shared" si="245"/>
        <v>44162</v>
      </c>
      <c r="K695" s="2">
        <f t="shared" si="246"/>
        <v>470</v>
      </c>
      <c r="L695" s="17">
        <f t="shared" si="247"/>
        <v>470</v>
      </c>
      <c r="M695" s="12">
        <f t="shared" si="238"/>
        <v>1.2148732019999999</v>
      </c>
      <c r="N695" s="12">
        <f t="shared" ca="1" si="239"/>
        <v>1.3883242330000001</v>
      </c>
      <c r="O695" s="17">
        <f t="shared" si="248"/>
        <v>0</v>
      </c>
      <c r="P695" s="14">
        <f t="shared" ca="1" si="256"/>
        <v>388.32423299999999</v>
      </c>
      <c r="Q695" s="14">
        <f t="shared" si="257"/>
        <v>0</v>
      </c>
      <c r="R695" s="14">
        <f t="shared" si="255"/>
        <v>0</v>
      </c>
      <c r="S695" s="20">
        <f t="shared" si="240"/>
        <v>0</v>
      </c>
      <c r="T695" s="14">
        <f t="shared" si="241"/>
        <v>0</v>
      </c>
      <c r="U695" s="4" t="str">
        <f t="shared" si="249"/>
        <v>J=</v>
      </c>
      <c r="V695" s="29">
        <f t="shared" si="250"/>
        <v>45345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8">
        <f t="shared" si="242"/>
        <v>44846</v>
      </c>
      <c r="B696" s="15">
        <f t="shared" ca="1" si="251"/>
        <v>1389.604687</v>
      </c>
      <c r="C696" s="14">
        <f t="shared" si="243"/>
        <v>1000</v>
      </c>
      <c r="D696" s="13">
        <f ca="1">IF(A696&lt;$B$1,VLOOKUP(A696,[1]DI!$A$4:$B$15000,2,FALSE),0)</f>
        <v>0</v>
      </c>
      <c r="E696" s="14">
        <f t="shared" ca="1" si="252"/>
        <v>1</v>
      </c>
      <c r="F696" s="14">
        <f ca="1">(TRUNC(PRODUCT($E$12:$E695),16))</f>
        <v>1.1433533394844499</v>
      </c>
      <c r="G696" s="14">
        <f t="shared" si="253"/>
        <v>1</v>
      </c>
      <c r="H696" s="14">
        <f t="shared" ca="1" si="254"/>
        <v>1.14335334</v>
      </c>
      <c r="I696" s="13">
        <f t="shared" si="244"/>
        <v>0.11</v>
      </c>
      <c r="J696" s="29">
        <f t="shared" si="245"/>
        <v>44162</v>
      </c>
      <c r="K696" s="2">
        <f t="shared" si="246"/>
        <v>470</v>
      </c>
      <c r="L696" s="17">
        <f t="shared" si="247"/>
        <v>471</v>
      </c>
      <c r="M696" s="12">
        <f t="shared" si="238"/>
        <v>1.215376418</v>
      </c>
      <c r="N696" s="12">
        <f t="shared" ca="1" si="239"/>
        <v>1.3896046870000001</v>
      </c>
      <c r="O696" s="17">
        <f t="shared" si="248"/>
        <v>0</v>
      </c>
      <c r="P696" s="14">
        <f t="shared" ca="1" si="256"/>
        <v>389.60468700000001</v>
      </c>
      <c r="Q696" s="14">
        <f t="shared" si="257"/>
        <v>0</v>
      </c>
      <c r="R696" s="14">
        <f t="shared" si="255"/>
        <v>0</v>
      </c>
      <c r="S696" s="20">
        <f t="shared" si="240"/>
        <v>0</v>
      </c>
      <c r="T696" s="14">
        <f t="shared" si="241"/>
        <v>0</v>
      </c>
      <c r="U696" s="4" t="str">
        <f t="shared" si="249"/>
        <v>J=</v>
      </c>
      <c r="V696" s="29">
        <f t="shared" si="250"/>
        <v>45345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8">
        <f t="shared" si="242"/>
        <v>44847</v>
      </c>
      <c r="B697" s="15">
        <f t="shared" ca="1" si="251"/>
        <v>1389.604687</v>
      </c>
      <c r="C697" s="14">
        <f t="shared" si="243"/>
        <v>1000</v>
      </c>
      <c r="D697" s="13">
        <f ca="1">IF(A697&lt;$B$1,VLOOKUP(A697,[1]DI!$A$4:$B$15000,2,FALSE),0)</f>
        <v>0.13650000000000001</v>
      </c>
      <c r="E697" s="14">
        <f t="shared" ca="1" si="252"/>
        <v>1.00050788</v>
      </c>
      <c r="F697" s="14">
        <f ca="1">(TRUNC(PRODUCT($E$12:$E696),16))</f>
        <v>1.1433533394844499</v>
      </c>
      <c r="G697" s="14">
        <f t="shared" si="253"/>
        <v>1</v>
      </c>
      <c r="H697" s="14">
        <f t="shared" ca="1" si="254"/>
        <v>1.14335334</v>
      </c>
      <c r="I697" s="13">
        <f t="shared" si="244"/>
        <v>0.11</v>
      </c>
      <c r="J697" s="29">
        <f t="shared" si="245"/>
        <v>44162</v>
      </c>
      <c r="K697" s="2">
        <f t="shared" si="246"/>
        <v>471</v>
      </c>
      <c r="L697" s="17">
        <f t="shared" si="247"/>
        <v>471</v>
      </c>
      <c r="M697" s="12">
        <f t="shared" si="238"/>
        <v>1.215376418</v>
      </c>
      <c r="N697" s="12">
        <f t="shared" ca="1" si="239"/>
        <v>1.3896046870000001</v>
      </c>
      <c r="O697" s="17">
        <f t="shared" si="248"/>
        <v>0</v>
      </c>
      <c r="P697" s="14">
        <f t="shared" ca="1" si="256"/>
        <v>389.60468700000001</v>
      </c>
      <c r="Q697" s="14">
        <f t="shared" si="257"/>
        <v>0</v>
      </c>
      <c r="R697" s="14">
        <f t="shared" si="255"/>
        <v>0</v>
      </c>
      <c r="S697" s="20">
        <f t="shared" si="240"/>
        <v>0</v>
      </c>
      <c r="T697" s="14">
        <f t="shared" si="241"/>
        <v>0</v>
      </c>
      <c r="U697" s="4" t="str">
        <f t="shared" si="249"/>
        <v>J=</v>
      </c>
      <c r="V697" s="29">
        <f t="shared" si="250"/>
        <v>45345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8">
        <f t="shared" si="242"/>
        <v>44848</v>
      </c>
      <c r="B698" s="15">
        <f t="shared" ca="1" si="251"/>
        <v>1390.8863289999999</v>
      </c>
      <c r="C698" s="14">
        <f t="shared" si="243"/>
        <v>1000</v>
      </c>
      <c r="D698" s="13">
        <f ca="1">IF(A698&lt;$B$1,VLOOKUP(A698,[1]DI!$A$4:$B$15000,2,FALSE),0)</f>
        <v>0.13650000000000001</v>
      </c>
      <c r="E698" s="14">
        <f t="shared" ca="1" si="252"/>
        <v>1.00050788</v>
      </c>
      <c r="F698" s="14">
        <f ca="1">(TRUNC(PRODUCT($E$12:$E697),16))</f>
        <v>1.14393402577851</v>
      </c>
      <c r="G698" s="14">
        <f t="shared" si="253"/>
        <v>1</v>
      </c>
      <c r="H698" s="14">
        <f t="shared" ca="1" si="254"/>
        <v>1.14393403</v>
      </c>
      <c r="I698" s="13">
        <f t="shared" si="244"/>
        <v>0.11</v>
      </c>
      <c r="J698" s="29">
        <f t="shared" si="245"/>
        <v>44162</v>
      </c>
      <c r="K698" s="2">
        <f t="shared" si="246"/>
        <v>472</v>
      </c>
      <c r="L698" s="17">
        <f t="shared" si="247"/>
        <v>472</v>
      </c>
      <c r="M698" s="12">
        <f t="shared" si="238"/>
        <v>1.215879843</v>
      </c>
      <c r="N698" s="12">
        <f t="shared" ca="1" si="239"/>
        <v>1.390886329</v>
      </c>
      <c r="O698" s="17">
        <f t="shared" si="248"/>
        <v>0</v>
      </c>
      <c r="P698" s="14">
        <f t="shared" ca="1" si="256"/>
        <v>390.88632899999999</v>
      </c>
      <c r="Q698" s="14">
        <f t="shared" si="257"/>
        <v>0</v>
      </c>
      <c r="R698" s="14">
        <f t="shared" si="255"/>
        <v>0</v>
      </c>
      <c r="S698" s="20">
        <f t="shared" si="240"/>
        <v>0</v>
      </c>
      <c r="T698" s="14">
        <f t="shared" si="241"/>
        <v>0</v>
      </c>
      <c r="U698" s="4" t="str">
        <f t="shared" si="249"/>
        <v>J=</v>
      </c>
      <c r="V698" s="29">
        <f t="shared" si="250"/>
        <v>45345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8">
        <f t="shared" si="242"/>
        <v>44849</v>
      </c>
      <c r="B699" s="15">
        <f t="shared" ca="1" si="251"/>
        <v>1392.169146</v>
      </c>
      <c r="C699" s="14">
        <f t="shared" si="243"/>
        <v>1000</v>
      </c>
      <c r="D699" s="13">
        <f ca="1">IF(A699&lt;$B$1,VLOOKUP(A699,[1]DI!$A$4:$B$15000,2,FALSE),0)</f>
        <v>0</v>
      </c>
      <c r="E699" s="14">
        <f t="shared" ca="1" si="252"/>
        <v>1</v>
      </c>
      <c r="F699" s="14">
        <f ca="1">(TRUNC(PRODUCT($E$12:$E698),16))</f>
        <v>1.14451500699152</v>
      </c>
      <c r="G699" s="14">
        <f t="shared" si="253"/>
        <v>1</v>
      </c>
      <c r="H699" s="14">
        <f t="shared" ca="1" si="254"/>
        <v>1.1445150100000001</v>
      </c>
      <c r="I699" s="13">
        <f t="shared" si="244"/>
        <v>0.11</v>
      </c>
      <c r="J699" s="29">
        <f t="shared" si="245"/>
        <v>44162</v>
      </c>
      <c r="K699" s="2">
        <f t="shared" si="246"/>
        <v>472</v>
      </c>
      <c r="L699" s="17">
        <f t="shared" si="247"/>
        <v>473</v>
      </c>
      <c r="M699" s="12">
        <f t="shared" si="238"/>
        <v>1.2163834760000001</v>
      </c>
      <c r="N699" s="12">
        <f t="shared" ca="1" si="239"/>
        <v>1.3921691460000001</v>
      </c>
      <c r="O699" s="17">
        <f t="shared" si="248"/>
        <v>0</v>
      </c>
      <c r="P699" s="14">
        <f t="shared" ca="1" si="256"/>
        <v>392.16914600000001</v>
      </c>
      <c r="Q699" s="14">
        <f t="shared" si="257"/>
        <v>0</v>
      </c>
      <c r="R699" s="14">
        <f t="shared" si="255"/>
        <v>0</v>
      </c>
      <c r="S699" s="20">
        <f t="shared" si="240"/>
        <v>0</v>
      </c>
      <c r="T699" s="14">
        <f t="shared" si="241"/>
        <v>0</v>
      </c>
      <c r="U699" s="4" t="str">
        <f t="shared" si="249"/>
        <v>J=</v>
      </c>
      <c r="V699" s="29">
        <f t="shared" si="250"/>
        <v>45345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8">
        <f t="shared" si="242"/>
        <v>44850</v>
      </c>
      <c r="B700" s="15">
        <f t="shared" ca="1" si="251"/>
        <v>1392.169146</v>
      </c>
      <c r="C700" s="14">
        <f t="shared" si="243"/>
        <v>1000</v>
      </c>
      <c r="D700" s="13">
        <f ca="1">IF(A700&lt;$B$1,VLOOKUP(A700,[1]DI!$A$4:$B$15000,2,FALSE),0)</f>
        <v>0</v>
      </c>
      <c r="E700" s="14">
        <f t="shared" ca="1" si="252"/>
        <v>1</v>
      </c>
      <c r="F700" s="14">
        <f ca="1">(TRUNC(PRODUCT($E$12:$E699),16))</f>
        <v>1.14451500699152</v>
      </c>
      <c r="G700" s="14">
        <f t="shared" si="253"/>
        <v>1</v>
      </c>
      <c r="H700" s="14">
        <f t="shared" ca="1" si="254"/>
        <v>1.1445150100000001</v>
      </c>
      <c r="I700" s="13">
        <f t="shared" si="244"/>
        <v>0.11</v>
      </c>
      <c r="J700" s="29">
        <f t="shared" si="245"/>
        <v>44162</v>
      </c>
      <c r="K700" s="2">
        <f t="shared" si="246"/>
        <v>472</v>
      </c>
      <c r="L700" s="17">
        <f t="shared" si="247"/>
        <v>473</v>
      </c>
      <c r="M700" s="12">
        <f t="shared" si="238"/>
        <v>1.2163834760000001</v>
      </c>
      <c r="N700" s="12">
        <f t="shared" ca="1" si="239"/>
        <v>1.3921691460000001</v>
      </c>
      <c r="O700" s="17">
        <f t="shared" si="248"/>
        <v>0</v>
      </c>
      <c r="P700" s="14">
        <f t="shared" ca="1" si="256"/>
        <v>392.16914600000001</v>
      </c>
      <c r="Q700" s="14">
        <f t="shared" si="257"/>
        <v>0</v>
      </c>
      <c r="R700" s="14">
        <f t="shared" si="255"/>
        <v>0</v>
      </c>
      <c r="S700" s="20">
        <f t="shared" si="240"/>
        <v>0</v>
      </c>
      <c r="T700" s="14">
        <f t="shared" si="241"/>
        <v>0</v>
      </c>
      <c r="U700" s="4" t="str">
        <f t="shared" si="249"/>
        <v>J=</v>
      </c>
      <c r="V700" s="29">
        <f t="shared" si="250"/>
        <v>45345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8">
        <f t="shared" si="242"/>
        <v>44851</v>
      </c>
      <c r="B701" s="15">
        <f t="shared" ca="1" si="251"/>
        <v>1392.169146</v>
      </c>
      <c r="C701" s="14">
        <f t="shared" si="243"/>
        <v>1000</v>
      </c>
      <c r="D701" s="13">
        <f ca="1">IF(A701&lt;$B$1,VLOOKUP(A701,[1]DI!$A$4:$B$15000,2,FALSE),0)</f>
        <v>0.13650000000000001</v>
      </c>
      <c r="E701" s="14">
        <f t="shared" ca="1" si="252"/>
        <v>1.00050788</v>
      </c>
      <c r="F701" s="14">
        <f ca="1">(TRUNC(PRODUCT($E$12:$E700),16))</f>
        <v>1.14451500699152</v>
      </c>
      <c r="G701" s="14">
        <f t="shared" si="253"/>
        <v>1</v>
      </c>
      <c r="H701" s="14">
        <f t="shared" ca="1" si="254"/>
        <v>1.1445150100000001</v>
      </c>
      <c r="I701" s="13">
        <f t="shared" si="244"/>
        <v>0.11</v>
      </c>
      <c r="J701" s="29">
        <f t="shared" si="245"/>
        <v>44162</v>
      </c>
      <c r="K701" s="2">
        <f t="shared" si="246"/>
        <v>473</v>
      </c>
      <c r="L701" s="17">
        <f t="shared" si="247"/>
        <v>473</v>
      </c>
      <c r="M701" s="12">
        <f t="shared" si="238"/>
        <v>1.2163834760000001</v>
      </c>
      <c r="N701" s="12">
        <f t="shared" ca="1" si="239"/>
        <v>1.3921691460000001</v>
      </c>
      <c r="O701" s="17">
        <f t="shared" si="248"/>
        <v>0</v>
      </c>
      <c r="P701" s="14">
        <f t="shared" ca="1" si="256"/>
        <v>392.16914600000001</v>
      </c>
      <c r="Q701" s="14">
        <f t="shared" si="257"/>
        <v>0</v>
      </c>
      <c r="R701" s="14">
        <f t="shared" si="255"/>
        <v>0</v>
      </c>
      <c r="S701" s="20">
        <f t="shared" si="240"/>
        <v>0</v>
      </c>
      <c r="T701" s="14">
        <f t="shared" si="241"/>
        <v>0</v>
      </c>
      <c r="U701" s="4" t="str">
        <f t="shared" si="249"/>
        <v>J=</v>
      </c>
      <c r="V701" s="29">
        <f t="shared" si="250"/>
        <v>45345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8">
        <f t="shared" si="242"/>
        <v>44852</v>
      </c>
      <c r="B702" s="15">
        <f t="shared" ca="1" si="251"/>
        <v>1393.4531400000001</v>
      </c>
      <c r="C702" s="14">
        <f t="shared" si="243"/>
        <v>1000</v>
      </c>
      <c r="D702" s="13">
        <f ca="1">IF(A702&lt;$B$1,VLOOKUP(A702,[1]DI!$A$4:$B$15000,2,FALSE),0)</f>
        <v>0.13650000000000001</v>
      </c>
      <c r="E702" s="14">
        <f t="shared" ca="1" si="252"/>
        <v>1.00050788</v>
      </c>
      <c r="F702" s="14">
        <f ca="1">(TRUNC(PRODUCT($E$12:$E701),16))</f>
        <v>1.1450962832732801</v>
      </c>
      <c r="G702" s="14">
        <f t="shared" si="253"/>
        <v>1</v>
      </c>
      <c r="H702" s="14">
        <f t="shared" ca="1" si="254"/>
        <v>1.14509628</v>
      </c>
      <c r="I702" s="13">
        <f t="shared" si="244"/>
        <v>0.11</v>
      </c>
      <c r="J702" s="29">
        <f t="shared" si="245"/>
        <v>44162</v>
      </c>
      <c r="K702" s="2">
        <f t="shared" si="246"/>
        <v>474</v>
      </c>
      <c r="L702" s="17">
        <f t="shared" si="247"/>
        <v>474</v>
      </c>
      <c r="M702" s="12">
        <f t="shared" si="238"/>
        <v>1.2168873170000001</v>
      </c>
      <c r="N702" s="12">
        <f t="shared" ca="1" si="239"/>
        <v>1.3934531400000001</v>
      </c>
      <c r="O702" s="17">
        <f t="shared" si="248"/>
        <v>0</v>
      </c>
      <c r="P702" s="14">
        <f t="shared" ca="1" si="256"/>
        <v>393.45314000000002</v>
      </c>
      <c r="Q702" s="14">
        <f t="shared" si="257"/>
        <v>0</v>
      </c>
      <c r="R702" s="14">
        <f t="shared" si="255"/>
        <v>0</v>
      </c>
      <c r="S702" s="20">
        <f t="shared" si="240"/>
        <v>0</v>
      </c>
      <c r="T702" s="14">
        <f t="shared" si="241"/>
        <v>0</v>
      </c>
      <c r="U702" s="4" t="str">
        <f t="shared" si="249"/>
        <v>J=</v>
      </c>
      <c r="V702" s="29">
        <f t="shared" si="250"/>
        <v>45345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8">
        <f t="shared" si="242"/>
        <v>44853</v>
      </c>
      <c r="B703" s="15">
        <f t="shared" ca="1" si="251"/>
        <v>1394.738325</v>
      </c>
      <c r="C703" s="14">
        <f t="shared" si="243"/>
        <v>1000</v>
      </c>
      <c r="D703" s="13">
        <f ca="1">IF(A703&lt;$B$1,VLOOKUP(A703,[1]DI!$A$4:$B$15000,2,FALSE),0)</f>
        <v>0.13650000000000001</v>
      </c>
      <c r="E703" s="14">
        <f t="shared" ca="1" si="252"/>
        <v>1.00050788</v>
      </c>
      <c r="F703" s="14">
        <f ca="1">(TRUNC(PRODUCT($E$12:$E702),16))</f>
        <v>1.1456778547736199</v>
      </c>
      <c r="G703" s="14">
        <f t="shared" si="253"/>
        <v>1</v>
      </c>
      <c r="H703" s="14">
        <f t="shared" ca="1" si="254"/>
        <v>1.14567785</v>
      </c>
      <c r="I703" s="13">
        <f t="shared" si="244"/>
        <v>0.11</v>
      </c>
      <c r="J703" s="29">
        <f t="shared" si="245"/>
        <v>44162</v>
      </c>
      <c r="K703" s="2">
        <f t="shared" si="246"/>
        <v>475</v>
      </c>
      <c r="L703" s="17">
        <f t="shared" si="247"/>
        <v>475</v>
      </c>
      <c r="M703" s="12">
        <f t="shared" si="238"/>
        <v>1.2173913679999999</v>
      </c>
      <c r="N703" s="12">
        <f t="shared" ca="1" si="239"/>
        <v>1.3947383250000001</v>
      </c>
      <c r="O703" s="17">
        <f t="shared" si="248"/>
        <v>0</v>
      </c>
      <c r="P703" s="14">
        <f t="shared" ca="1" si="256"/>
        <v>394.73832499999997</v>
      </c>
      <c r="Q703" s="14">
        <f t="shared" si="257"/>
        <v>0</v>
      </c>
      <c r="R703" s="14">
        <f t="shared" si="255"/>
        <v>0</v>
      </c>
      <c r="S703" s="20">
        <f t="shared" si="240"/>
        <v>0</v>
      </c>
      <c r="T703" s="14">
        <f t="shared" si="241"/>
        <v>0</v>
      </c>
      <c r="U703" s="4" t="str">
        <f t="shared" si="249"/>
        <v>J=</v>
      </c>
      <c r="V703" s="29">
        <f t="shared" si="250"/>
        <v>45345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8">
        <f t="shared" si="242"/>
        <v>44854</v>
      </c>
      <c r="B704" s="15">
        <f t="shared" ca="1" si="251"/>
        <v>1396.0246999999999</v>
      </c>
      <c r="C704" s="14">
        <f t="shared" si="243"/>
        <v>1000</v>
      </c>
      <c r="D704" s="13">
        <f ca="1">IF(A704&lt;$B$1,VLOOKUP(A704,[1]DI!$A$4:$B$15000,2,FALSE),0)</f>
        <v>0.13650000000000001</v>
      </c>
      <c r="E704" s="14">
        <f t="shared" ca="1" si="252"/>
        <v>1.00050788</v>
      </c>
      <c r="F704" s="14">
        <f ca="1">(TRUNC(PRODUCT($E$12:$E703),16))</f>
        <v>1.1462597216425101</v>
      </c>
      <c r="G704" s="14">
        <f t="shared" si="253"/>
        <v>1</v>
      </c>
      <c r="H704" s="14">
        <f t="shared" ca="1" si="254"/>
        <v>1.14625972</v>
      </c>
      <c r="I704" s="13">
        <f t="shared" si="244"/>
        <v>0.11</v>
      </c>
      <c r="J704" s="29">
        <f t="shared" si="245"/>
        <v>44162</v>
      </c>
      <c r="K704" s="2">
        <f t="shared" si="246"/>
        <v>476</v>
      </c>
      <c r="L704" s="17">
        <f t="shared" si="247"/>
        <v>476</v>
      </c>
      <c r="M704" s="12">
        <f t="shared" si="238"/>
        <v>1.2178956270000001</v>
      </c>
      <c r="N704" s="12">
        <f t="shared" ca="1" si="239"/>
        <v>1.3960246999999999</v>
      </c>
      <c r="O704" s="17">
        <f t="shared" si="248"/>
        <v>0</v>
      </c>
      <c r="P704" s="14">
        <f t="shared" ca="1" si="256"/>
        <v>396.0247</v>
      </c>
      <c r="Q704" s="14">
        <f t="shared" si="257"/>
        <v>0</v>
      </c>
      <c r="R704" s="14">
        <f t="shared" si="255"/>
        <v>0</v>
      </c>
      <c r="S704" s="20">
        <f t="shared" si="240"/>
        <v>0</v>
      </c>
      <c r="T704" s="14">
        <f t="shared" si="241"/>
        <v>0</v>
      </c>
      <c r="U704" s="4" t="str">
        <f t="shared" si="249"/>
        <v>J=</v>
      </c>
      <c r="V704" s="29">
        <f t="shared" si="250"/>
        <v>45345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8">
        <f t="shared" si="242"/>
        <v>44855</v>
      </c>
      <c r="B705" s="15">
        <f t="shared" ca="1" si="251"/>
        <v>1397.3122559999999</v>
      </c>
      <c r="C705" s="14">
        <f t="shared" si="243"/>
        <v>1000</v>
      </c>
      <c r="D705" s="13">
        <f ca="1">IF(A705&lt;$B$1,VLOOKUP(A705,[1]DI!$A$4:$B$15000,2,FALSE),0)</f>
        <v>0.13650000000000001</v>
      </c>
      <c r="E705" s="14">
        <f t="shared" ca="1" si="252"/>
        <v>1.00050788</v>
      </c>
      <c r="F705" s="14">
        <f ca="1">(TRUNC(PRODUCT($E$12:$E704),16))</f>
        <v>1.1468418840299299</v>
      </c>
      <c r="G705" s="14">
        <f t="shared" si="253"/>
        <v>1</v>
      </c>
      <c r="H705" s="14">
        <f t="shared" ca="1" si="254"/>
        <v>1.14684188</v>
      </c>
      <c r="I705" s="13">
        <f t="shared" si="244"/>
        <v>0.11</v>
      </c>
      <c r="J705" s="29">
        <f t="shared" si="245"/>
        <v>44162</v>
      </c>
      <c r="K705" s="2">
        <f t="shared" si="246"/>
        <v>477</v>
      </c>
      <c r="L705" s="17">
        <f t="shared" si="247"/>
        <v>477</v>
      </c>
      <c r="M705" s="12">
        <f t="shared" si="238"/>
        <v>1.218400095</v>
      </c>
      <c r="N705" s="12">
        <f t="shared" ca="1" si="239"/>
        <v>1.397312256</v>
      </c>
      <c r="O705" s="17">
        <f t="shared" si="248"/>
        <v>0</v>
      </c>
      <c r="P705" s="14">
        <f t="shared" ca="1" si="256"/>
        <v>397.31225599999999</v>
      </c>
      <c r="Q705" s="14">
        <f t="shared" si="257"/>
        <v>0</v>
      </c>
      <c r="R705" s="14">
        <f t="shared" si="255"/>
        <v>0</v>
      </c>
      <c r="S705" s="20">
        <f t="shared" si="240"/>
        <v>0</v>
      </c>
      <c r="T705" s="14">
        <f t="shared" si="241"/>
        <v>0</v>
      </c>
      <c r="U705" s="4" t="str">
        <f t="shared" si="249"/>
        <v>J=</v>
      </c>
      <c r="V705" s="29">
        <f t="shared" si="250"/>
        <v>45345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8">
        <f t="shared" si="242"/>
        <v>44856</v>
      </c>
      <c r="B706" s="15">
        <f t="shared" ca="1" si="251"/>
        <v>1398.6010040000001</v>
      </c>
      <c r="C706" s="14">
        <f t="shared" si="243"/>
        <v>1000</v>
      </c>
      <c r="D706" s="13">
        <f ca="1">IF(A706&lt;$B$1,VLOOKUP(A706,[1]DI!$A$4:$B$15000,2,FALSE),0)</f>
        <v>0</v>
      </c>
      <c r="E706" s="14">
        <f t="shared" ca="1" si="252"/>
        <v>1</v>
      </c>
      <c r="F706" s="14">
        <f ca="1">(TRUNC(PRODUCT($E$12:$E705),16))</f>
        <v>1.147424342086</v>
      </c>
      <c r="G706" s="14">
        <f t="shared" si="253"/>
        <v>1</v>
      </c>
      <c r="H706" s="14">
        <f t="shared" ca="1" si="254"/>
        <v>1.1474243399999999</v>
      </c>
      <c r="I706" s="13">
        <f t="shared" si="244"/>
        <v>0.11</v>
      </c>
      <c r="J706" s="29">
        <f t="shared" si="245"/>
        <v>44162</v>
      </c>
      <c r="K706" s="2">
        <f t="shared" si="246"/>
        <v>477</v>
      </c>
      <c r="L706" s="17">
        <f t="shared" si="247"/>
        <v>478</v>
      </c>
      <c r="M706" s="12">
        <f t="shared" si="238"/>
        <v>1.2189047719999999</v>
      </c>
      <c r="N706" s="12">
        <f t="shared" ca="1" si="239"/>
        <v>1.3986010040000001</v>
      </c>
      <c r="O706" s="17">
        <f t="shared" si="248"/>
        <v>0</v>
      </c>
      <c r="P706" s="14">
        <f t="shared" ca="1" si="256"/>
        <v>398.60100399999999</v>
      </c>
      <c r="Q706" s="14">
        <f t="shared" si="257"/>
        <v>0</v>
      </c>
      <c r="R706" s="14">
        <f t="shared" si="255"/>
        <v>0</v>
      </c>
      <c r="S706" s="20">
        <f t="shared" si="240"/>
        <v>0</v>
      </c>
      <c r="T706" s="14">
        <f t="shared" si="241"/>
        <v>0</v>
      </c>
      <c r="U706" s="4" t="str">
        <f t="shared" si="249"/>
        <v>J=</v>
      </c>
      <c r="V706" s="29">
        <f t="shared" si="250"/>
        <v>45345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8">
        <f t="shared" si="242"/>
        <v>44857</v>
      </c>
      <c r="B707" s="15">
        <f t="shared" ca="1" si="251"/>
        <v>1398.6010040000001</v>
      </c>
      <c r="C707" s="14">
        <f t="shared" si="243"/>
        <v>1000</v>
      </c>
      <c r="D707" s="13">
        <f ca="1">IF(A707&lt;$B$1,VLOOKUP(A707,[1]DI!$A$4:$B$15000,2,FALSE),0)</f>
        <v>0</v>
      </c>
      <c r="E707" s="14">
        <f t="shared" ca="1" si="252"/>
        <v>1</v>
      </c>
      <c r="F707" s="14">
        <f ca="1">(TRUNC(PRODUCT($E$12:$E706),16))</f>
        <v>1.147424342086</v>
      </c>
      <c r="G707" s="14">
        <f t="shared" si="253"/>
        <v>1</v>
      </c>
      <c r="H707" s="14">
        <f t="shared" ca="1" si="254"/>
        <v>1.1474243399999999</v>
      </c>
      <c r="I707" s="13">
        <f t="shared" si="244"/>
        <v>0.11</v>
      </c>
      <c r="J707" s="29">
        <f t="shared" si="245"/>
        <v>44162</v>
      </c>
      <c r="K707" s="2">
        <f t="shared" si="246"/>
        <v>477</v>
      </c>
      <c r="L707" s="17">
        <f t="shared" si="247"/>
        <v>478</v>
      </c>
      <c r="M707" s="12">
        <f t="shared" si="238"/>
        <v>1.2189047719999999</v>
      </c>
      <c r="N707" s="12">
        <f t="shared" ca="1" si="239"/>
        <v>1.3986010040000001</v>
      </c>
      <c r="O707" s="17">
        <f t="shared" si="248"/>
        <v>0</v>
      </c>
      <c r="P707" s="14">
        <f t="shared" ca="1" si="256"/>
        <v>398.60100399999999</v>
      </c>
      <c r="Q707" s="14">
        <f t="shared" si="257"/>
        <v>0</v>
      </c>
      <c r="R707" s="14">
        <f t="shared" si="255"/>
        <v>0</v>
      </c>
      <c r="S707" s="20">
        <f t="shared" si="240"/>
        <v>0</v>
      </c>
      <c r="T707" s="14">
        <f t="shared" si="241"/>
        <v>0</v>
      </c>
      <c r="U707" s="4" t="str">
        <f t="shared" si="249"/>
        <v>J=</v>
      </c>
      <c r="V707" s="29">
        <f t="shared" si="250"/>
        <v>45345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8">
        <f t="shared" si="242"/>
        <v>44858</v>
      </c>
      <c r="B708" s="15">
        <f t="shared" ca="1" si="251"/>
        <v>1398.6010040000001</v>
      </c>
      <c r="C708" s="14">
        <f t="shared" si="243"/>
        <v>1000</v>
      </c>
      <c r="D708" s="13">
        <f ca="1">IF(A708&lt;$B$1,VLOOKUP(A708,[1]DI!$A$4:$B$15000,2,FALSE),0)</f>
        <v>0.13650000000000001</v>
      </c>
      <c r="E708" s="14">
        <f t="shared" ca="1" si="252"/>
        <v>1.00050788</v>
      </c>
      <c r="F708" s="14">
        <f ca="1">(TRUNC(PRODUCT($E$12:$E707),16))</f>
        <v>1.147424342086</v>
      </c>
      <c r="G708" s="14">
        <f t="shared" si="253"/>
        <v>1</v>
      </c>
      <c r="H708" s="14">
        <f t="shared" ca="1" si="254"/>
        <v>1.1474243399999999</v>
      </c>
      <c r="I708" s="13">
        <f t="shared" si="244"/>
        <v>0.11</v>
      </c>
      <c r="J708" s="29">
        <f t="shared" si="245"/>
        <v>44162</v>
      </c>
      <c r="K708" s="2">
        <f t="shared" si="246"/>
        <v>478</v>
      </c>
      <c r="L708" s="17">
        <f t="shared" si="247"/>
        <v>478</v>
      </c>
      <c r="M708" s="12">
        <f t="shared" si="238"/>
        <v>1.2189047719999999</v>
      </c>
      <c r="N708" s="12">
        <f t="shared" ca="1" si="239"/>
        <v>1.3986010040000001</v>
      </c>
      <c r="O708" s="17">
        <f t="shared" si="248"/>
        <v>0</v>
      </c>
      <c r="P708" s="14">
        <f t="shared" ca="1" si="256"/>
        <v>398.60100399999999</v>
      </c>
      <c r="Q708" s="14">
        <f t="shared" si="257"/>
        <v>0</v>
      </c>
      <c r="R708" s="14">
        <f t="shared" si="255"/>
        <v>0</v>
      </c>
      <c r="S708" s="20">
        <f t="shared" si="240"/>
        <v>0</v>
      </c>
      <c r="T708" s="14">
        <f t="shared" si="241"/>
        <v>0</v>
      </c>
      <c r="U708" s="4" t="str">
        <f t="shared" si="249"/>
        <v>J=</v>
      </c>
      <c r="V708" s="29">
        <f t="shared" si="250"/>
        <v>45345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8">
        <f t="shared" si="242"/>
        <v>44859</v>
      </c>
      <c r="B709" s="15">
        <f t="shared" ca="1" si="251"/>
        <v>1399.8909450000001</v>
      </c>
      <c r="C709" s="14">
        <f t="shared" si="243"/>
        <v>1000</v>
      </c>
      <c r="D709" s="13">
        <f ca="1">IF(A709&lt;$B$1,VLOOKUP(A709,[1]DI!$A$4:$B$15000,2,FALSE),0)</f>
        <v>0.13650000000000001</v>
      </c>
      <c r="E709" s="14">
        <f t="shared" ca="1" si="252"/>
        <v>1.00050788</v>
      </c>
      <c r="F709" s="14">
        <f ca="1">(TRUNC(PRODUCT($E$12:$E708),16))</f>
        <v>1.1480070959608499</v>
      </c>
      <c r="G709" s="14">
        <f t="shared" si="253"/>
        <v>1</v>
      </c>
      <c r="H709" s="14">
        <f t="shared" ca="1" si="254"/>
        <v>1.1480071000000001</v>
      </c>
      <c r="I709" s="13">
        <f t="shared" si="244"/>
        <v>0.11</v>
      </c>
      <c r="J709" s="29">
        <f t="shared" si="245"/>
        <v>44162</v>
      </c>
      <c r="K709" s="2">
        <f t="shared" si="246"/>
        <v>479</v>
      </c>
      <c r="L709" s="17">
        <f t="shared" si="247"/>
        <v>479</v>
      </c>
      <c r="M709" s="12">
        <f t="shared" si="238"/>
        <v>1.219409658</v>
      </c>
      <c r="N709" s="12">
        <f t="shared" ca="1" si="239"/>
        <v>1.3998909450000001</v>
      </c>
      <c r="O709" s="17">
        <f t="shared" si="248"/>
        <v>0</v>
      </c>
      <c r="P709" s="14">
        <f t="shared" ca="1" si="256"/>
        <v>399.89094499999999</v>
      </c>
      <c r="Q709" s="14">
        <f t="shared" si="257"/>
        <v>0</v>
      </c>
      <c r="R709" s="14">
        <f t="shared" si="255"/>
        <v>0</v>
      </c>
      <c r="S709" s="20">
        <f t="shared" si="240"/>
        <v>0</v>
      </c>
      <c r="T709" s="14">
        <f t="shared" si="241"/>
        <v>0</v>
      </c>
      <c r="U709" s="4" t="str">
        <f t="shared" si="249"/>
        <v>J=</v>
      </c>
      <c r="V709" s="29">
        <f t="shared" si="250"/>
        <v>45345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8">
        <f t="shared" si="242"/>
        <v>44860</v>
      </c>
      <c r="B710" s="15">
        <f t="shared" ca="1" si="251"/>
        <v>1401.182069</v>
      </c>
      <c r="C710" s="14">
        <f t="shared" si="243"/>
        <v>1000</v>
      </c>
      <c r="D710" s="13">
        <f ca="1">IF(A710&lt;$B$1,VLOOKUP(A710,[1]DI!$A$4:$B$15000,2,FALSE),0)</f>
        <v>0.13650000000000001</v>
      </c>
      <c r="E710" s="14">
        <f t="shared" ca="1" si="252"/>
        <v>1.00050788</v>
      </c>
      <c r="F710" s="14">
        <f ca="1">(TRUNC(PRODUCT($E$12:$E709),16))</f>
        <v>1.1485901458047501</v>
      </c>
      <c r="G710" s="14">
        <f t="shared" si="253"/>
        <v>1</v>
      </c>
      <c r="H710" s="14">
        <f t="shared" ca="1" si="254"/>
        <v>1.14859015</v>
      </c>
      <c r="I710" s="13">
        <f t="shared" si="244"/>
        <v>0.11</v>
      </c>
      <c r="J710" s="29">
        <f t="shared" si="245"/>
        <v>44162</v>
      </c>
      <c r="K710" s="2">
        <f t="shared" si="246"/>
        <v>480</v>
      </c>
      <c r="L710" s="17">
        <f t="shared" si="247"/>
        <v>480</v>
      </c>
      <c r="M710" s="12">
        <f t="shared" si="238"/>
        <v>1.2199147530000001</v>
      </c>
      <c r="N710" s="12">
        <f t="shared" ca="1" si="239"/>
        <v>1.4011820690000001</v>
      </c>
      <c r="O710" s="17">
        <f t="shared" si="248"/>
        <v>0</v>
      </c>
      <c r="P710" s="14">
        <f t="shared" ca="1" si="256"/>
        <v>401.18206900000001</v>
      </c>
      <c r="Q710" s="14">
        <f t="shared" si="257"/>
        <v>0</v>
      </c>
      <c r="R710" s="14">
        <f t="shared" si="255"/>
        <v>0</v>
      </c>
      <c r="S710" s="20">
        <f t="shared" si="240"/>
        <v>0</v>
      </c>
      <c r="T710" s="14">
        <f t="shared" si="241"/>
        <v>0</v>
      </c>
      <c r="U710" s="4" t="str">
        <f t="shared" si="249"/>
        <v>J=</v>
      </c>
      <c r="V710" s="29">
        <f t="shared" si="250"/>
        <v>45345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8">
        <f t="shared" si="242"/>
        <v>44861</v>
      </c>
      <c r="B711" s="15">
        <f t="shared" ca="1" si="251"/>
        <v>1402.4743760000001</v>
      </c>
      <c r="C711" s="14">
        <f t="shared" si="243"/>
        <v>1000</v>
      </c>
      <c r="D711" s="13">
        <f ca="1">IF(A711&lt;$B$1,VLOOKUP(A711,[1]DI!$A$4:$B$15000,2,FALSE),0)</f>
        <v>0.13650000000000001</v>
      </c>
      <c r="E711" s="14">
        <f t="shared" ca="1" si="252"/>
        <v>1.00050788</v>
      </c>
      <c r="F711" s="14">
        <f ca="1">(TRUNC(PRODUCT($E$12:$E710),16))</f>
        <v>1.1491734917680001</v>
      </c>
      <c r="G711" s="14">
        <f t="shared" si="253"/>
        <v>1</v>
      </c>
      <c r="H711" s="14">
        <f t="shared" ca="1" si="254"/>
        <v>1.1491734899999999</v>
      </c>
      <c r="I711" s="13">
        <f t="shared" si="244"/>
        <v>0.11</v>
      </c>
      <c r="J711" s="29">
        <f t="shared" si="245"/>
        <v>44162</v>
      </c>
      <c r="K711" s="2">
        <f t="shared" si="246"/>
        <v>481</v>
      </c>
      <c r="L711" s="17">
        <f t="shared" si="247"/>
        <v>481</v>
      </c>
      <c r="M711" s="12">
        <f t="shared" si="238"/>
        <v>1.2204200569999999</v>
      </c>
      <c r="N711" s="12">
        <f t="shared" ca="1" si="239"/>
        <v>1.402474376</v>
      </c>
      <c r="O711" s="17">
        <f t="shared" si="248"/>
        <v>0</v>
      </c>
      <c r="P711" s="14">
        <f t="shared" ca="1" si="256"/>
        <v>402.47437600000001</v>
      </c>
      <c r="Q711" s="14">
        <f t="shared" si="257"/>
        <v>0</v>
      </c>
      <c r="R711" s="14">
        <f t="shared" si="255"/>
        <v>0</v>
      </c>
      <c r="S711" s="20">
        <f t="shared" si="240"/>
        <v>0</v>
      </c>
      <c r="T711" s="14">
        <f t="shared" si="241"/>
        <v>0</v>
      </c>
      <c r="U711" s="4" t="str">
        <f t="shared" si="249"/>
        <v>J=</v>
      </c>
      <c r="V711" s="29">
        <f t="shared" si="250"/>
        <v>45345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8">
        <f t="shared" si="242"/>
        <v>44862</v>
      </c>
      <c r="B712" s="15">
        <f t="shared" ca="1" si="251"/>
        <v>1403.7678799999999</v>
      </c>
      <c r="C712" s="14">
        <f t="shared" si="243"/>
        <v>1000</v>
      </c>
      <c r="D712" s="13">
        <f ca="1">IF(A712&lt;$B$1,VLOOKUP(A712,[1]DI!$A$4:$B$15000,2,FALSE),0)</f>
        <v>0.13650000000000001</v>
      </c>
      <c r="E712" s="14">
        <f t="shared" ca="1" si="252"/>
        <v>1.00050788</v>
      </c>
      <c r="F712" s="14">
        <f ca="1">(TRUNC(PRODUCT($E$12:$E711),16))</f>
        <v>1.149757134001</v>
      </c>
      <c r="G712" s="14">
        <f t="shared" si="253"/>
        <v>1</v>
      </c>
      <c r="H712" s="14">
        <f t="shared" ca="1" si="254"/>
        <v>1.14975713</v>
      </c>
      <c r="I712" s="13">
        <f t="shared" si="244"/>
        <v>0.11</v>
      </c>
      <c r="J712" s="29">
        <f t="shared" si="245"/>
        <v>44162</v>
      </c>
      <c r="K712" s="2">
        <f t="shared" si="246"/>
        <v>482</v>
      </c>
      <c r="L712" s="17">
        <f t="shared" si="247"/>
        <v>482</v>
      </c>
      <c r="M712" s="12">
        <f t="shared" si="238"/>
        <v>1.220925571</v>
      </c>
      <c r="N712" s="12">
        <f t="shared" ca="1" si="239"/>
        <v>1.40376788</v>
      </c>
      <c r="O712" s="17">
        <f t="shared" si="248"/>
        <v>0</v>
      </c>
      <c r="P712" s="14">
        <f t="shared" ca="1" si="256"/>
        <v>403.76787999999999</v>
      </c>
      <c r="Q712" s="14">
        <f t="shared" si="257"/>
        <v>0</v>
      </c>
      <c r="R712" s="14">
        <f t="shared" si="255"/>
        <v>0</v>
      </c>
      <c r="S712" s="20">
        <f t="shared" si="240"/>
        <v>0</v>
      </c>
      <c r="T712" s="14">
        <f t="shared" si="241"/>
        <v>0</v>
      </c>
      <c r="U712" s="4" t="str">
        <f t="shared" si="249"/>
        <v>J=</v>
      </c>
      <c r="V712" s="29">
        <f t="shared" si="250"/>
        <v>45345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8">
        <f t="shared" si="242"/>
        <v>44863</v>
      </c>
      <c r="B713" s="15">
        <f t="shared" ca="1" si="251"/>
        <v>1405.062582</v>
      </c>
      <c r="C713" s="14">
        <f t="shared" si="243"/>
        <v>1000</v>
      </c>
      <c r="D713" s="13">
        <f ca="1">IF(A713&lt;$B$1,VLOOKUP(A713,[1]DI!$A$4:$B$15000,2,FALSE),0)</f>
        <v>0</v>
      </c>
      <c r="E713" s="14">
        <f t="shared" ca="1" si="252"/>
        <v>1</v>
      </c>
      <c r="F713" s="14">
        <f ca="1">(TRUNC(PRODUCT($E$12:$E712),16))</f>
        <v>1.15034107265422</v>
      </c>
      <c r="G713" s="14">
        <f t="shared" si="253"/>
        <v>1</v>
      </c>
      <c r="H713" s="14">
        <f t="shared" ca="1" si="254"/>
        <v>1.1503410700000001</v>
      </c>
      <c r="I713" s="13">
        <f t="shared" si="244"/>
        <v>0.11</v>
      </c>
      <c r="J713" s="29">
        <f t="shared" si="245"/>
        <v>44162</v>
      </c>
      <c r="K713" s="2">
        <f t="shared" si="246"/>
        <v>482</v>
      </c>
      <c r="L713" s="17">
        <f t="shared" si="247"/>
        <v>483</v>
      </c>
      <c r="M713" s="12">
        <f t="shared" si="238"/>
        <v>1.2214312940000001</v>
      </c>
      <c r="N713" s="12">
        <f t="shared" ca="1" si="239"/>
        <v>1.405062582</v>
      </c>
      <c r="O713" s="17">
        <f t="shared" si="248"/>
        <v>0</v>
      </c>
      <c r="P713" s="14">
        <f t="shared" ca="1" si="256"/>
        <v>405.06258200000002</v>
      </c>
      <c r="Q713" s="14">
        <f t="shared" si="257"/>
        <v>0</v>
      </c>
      <c r="R713" s="14">
        <f t="shared" si="255"/>
        <v>0</v>
      </c>
      <c r="S713" s="20">
        <f t="shared" si="240"/>
        <v>0</v>
      </c>
      <c r="T713" s="14">
        <f t="shared" si="241"/>
        <v>0</v>
      </c>
      <c r="U713" s="4" t="str">
        <f t="shared" si="249"/>
        <v>J=</v>
      </c>
      <c r="V713" s="29">
        <f t="shared" si="250"/>
        <v>45345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8">
        <f t="shared" si="242"/>
        <v>44864</v>
      </c>
      <c r="B714" s="15">
        <f t="shared" ca="1" si="251"/>
        <v>1405.062582</v>
      </c>
      <c r="C714" s="14">
        <f t="shared" si="243"/>
        <v>1000</v>
      </c>
      <c r="D714" s="13">
        <f ca="1">IF(A714&lt;$B$1,VLOOKUP(A714,[1]DI!$A$4:$B$15000,2,FALSE),0)</f>
        <v>0</v>
      </c>
      <c r="E714" s="14">
        <f t="shared" ca="1" si="252"/>
        <v>1</v>
      </c>
      <c r="F714" s="14">
        <f ca="1">(TRUNC(PRODUCT($E$12:$E713),16))</f>
        <v>1.15034107265422</v>
      </c>
      <c r="G714" s="14">
        <f t="shared" si="253"/>
        <v>1</v>
      </c>
      <c r="H714" s="14">
        <f t="shared" ca="1" si="254"/>
        <v>1.1503410700000001</v>
      </c>
      <c r="I714" s="13">
        <f t="shared" si="244"/>
        <v>0.11</v>
      </c>
      <c r="J714" s="29">
        <f t="shared" si="245"/>
        <v>44162</v>
      </c>
      <c r="K714" s="2">
        <f t="shared" si="246"/>
        <v>482</v>
      </c>
      <c r="L714" s="17">
        <f t="shared" si="247"/>
        <v>483</v>
      </c>
      <c r="M714" s="12">
        <f t="shared" si="238"/>
        <v>1.2214312940000001</v>
      </c>
      <c r="N714" s="12">
        <f t="shared" ca="1" si="239"/>
        <v>1.405062582</v>
      </c>
      <c r="O714" s="17">
        <f t="shared" si="248"/>
        <v>0</v>
      </c>
      <c r="P714" s="14">
        <f t="shared" ca="1" si="256"/>
        <v>405.06258200000002</v>
      </c>
      <c r="Q714" s="14">
        <f t="shared" si="257"/>
        <v>0</v>
      </c>
      <c r="R714" s="14">
        <f t="shared" si="255"/>
        <v>0</v>
      </c>
      <c r="S714" s="20">
        <f t="shared" si="240"/>
        <v>0</v>
      </c>
      <c r="T714" s="14">
        <f t="shared" si="241"/>
        <v>0</v>
      </c>
      <c r="U714" s="4" t="str">
        <f t="shared" si="249"/>
        <v>J=</v>
      </c>
      <c r="V714" s="29">
        <f t="shared" si="250"/>
        <v>45345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8">
        <f t="shared" si="242"/>
        <v>44865</v>
      </c>
      <c r="B715" s="15">
        <f t="shared" ca="1" si="251"/>
        <v>1405.062582</v>
      </c>
      <c r="C715" s="14">
        <f t="shared" si="243"/>
        <v>1000</v>
      </c>
      <c r="D715" s="13">
        <f ca="1">IF(A715&lt;$B$1,VLOOKUP(A715,[1]DI!$A$4:$B$15000,2,FALSE),0)</f>
        <v>0.13650000000000001</v>
      </c>
      <c r="E715" s="14">
        <f t="shared" ca="1" si="252"/>
        <v>1.00050788</v>
      </c>
      <c r="F715" s="14">
        <f ca="1">(TRUNC(PRODUCT($E$12:$E714),16))</f>
        <v>1.15034107265422</v>
      </c>
      <c r="G715" s="14">
        <f t="shared" si="253"/>
        <v>1</v>
      </c>
      <c r="H715" s="14">
        <f t="shared" ca="1" si="254"/>
        <v>1.1503410700000001</v>
      </c>
      <c r="I715" s="13">
        <f t="shared" si="244"/>
        <v>0.11</v>
      </c>
      <c r="J715" s="29">
        <f t="shared" si="245"/>
        <v>44162</v>
      </c>
      <c r="K715" s="2">
        <f t="shared" si="246"/>
        <v>483</v>
      </c>
      <c r="L715" s="17">
        <f t="shared" si="247"/>
        <v>483</v>
      </c>
      <c r="M715" s="12">
        <f t="shared" si="238"/>
        <v>1.2214312940000001</v>
      </c>
      <c r="N715" s="12">
        <f t="shared" ca="1" si="239"/>
        <v>1.405062582</v>
      </c>
      <c r="O715" s="17">
        <f t="shared" si="248"/>
        <v>0</v>
      </c>
      <c r="P715" s="14">
        <f t="shared" ca="1" si="256"/>
        <v>405.06258200000002</v>
      </c>
      <c r="Q715" s="14">
        <f t="shared" si="257"/>
        <v>0</v>
      </c>
      <c r="R715" s="14">
        <f t="shared" si="255"/>
        <v>0</v>
      </c>
      <c r="S715" s="20">
        <f t="shared" si="240"/>
        <v>0</v>
      </c>
      <c r="T715" s="14">
        <f t="shared" si="241"/>
        <v>0</v>
      </c>
      <c r="U715" s="4" t="str">
        <f t="shared" si="249"/>
        <v>J=</v>
      </c>
      <c r="V715" s="29">
        <f t="shared" si="250"/>
        <v>45345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8">
        <f t="shared" si="242"/>
        <v>44866</v>
      </c>
      <c r="B716" s="15">
        <f t="shared" ca="1" si="251"/>
        <v>1406.358481</v>
      </c>
      <c r="C716" s="14">
        <f t="shared" si="243"/>
        <v>1000</v>
      </c>
      <c r="D716" s="13">
        <f ca="1">IF(A716&lt;$B$1,VLOOKUP(A716,[1]DI!$A$4:$B$15000,2,FALSE),0)</f>
        <v>0.13650000000000001</v>
      </c>
      <c r="E716" s="14">
        <f t="shared" ca="1" si="252"/>
        <v>1.00050788</v>
      </c>
      <c r="F716" s="14">
        <f ca="1">(TRUNC(PRODUCT($E$12:$E715),16))</f>
        <v>1.1509253078782</v>
      </c>
      <c r="G716" s="14">
        <f t="shared" si="253"/>
        <v>1</v>
      </c>
      <c r="H716" s="14">
        <f t="shared" ca="1" si="254"/>
        <v>1.1509253100000001</v>
      </c>
      <c r="I716" s="13">
        <f t="shared" si="244"/>
        <v>0.11</v>
      </c>
      <c r="J716" s="29">
        <f t="shared" si="245"/>
        <v>44162</v>
      </c>
      <c r="K716" s="2">
        <f t="shared" si="246"/>
        <v>484</v>
      </c>
      <c r="L716" s="17">
        <f t="shared" si="247"/>
        <v>484</v>
      </c>
      <c r="M716" s="12">
        <f t="shared" ref="M716:M779" si="258">ROUND((I716+1)^(L716/252),9)</f>
        <v>1.2219372260000001</v>
      </c>
      <c r="N716" s="12">
        <f t="shared" ref="N716:N779" ca="1" si="259">ROUND(H716*M716,9)</f>
        <v>1.406358481</v>
      </c>
      <c r="O716" s="17">
        <f t="shared" si="248"/>
        <v>0</v>
      </c>
      <c r="P716" s="14">
        <f t="shared" ca="1" si="256"/>
        <v>406.35848099999998</v>
      </c>
      <c r="Q716" s="14">
        <f t="shared" si="257"/>
        <v>0</v>
      </c>
      <c r="R716" s="14">
        <f t="shared" si="255"/>
        <v>0</v>
      </c>
      <c r="S716" s="20">
        <f t="shared" ref="S716:S779" si="260">IF($O716&gt;0,VLOOKUP($O716,$Y$12:$AE$150,7),0)</f>
        <v>0</v>
      </c>
      <c r="T716" s="14">
        <f t="shared" ref="T716:T779" si="261">IF(S716&gt;0,TRUNC(S716*C716,8),0)</f>
        <v>0</v>
      </c>
      <c r="U716" s="4" t="str">
        <f t="shared" si="249"/>
        <v>J=</v>
      </c>
      <c r="V716" s="29">
        <f t="shared" si="250"/>
        <v>45345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8">
        <f t="shared" ref="A717:A780" si="262">(A716+1)</f>
        <v>44867</v>
      </c>
      <c r="B717" s="15">
        <f t="shared" ca="1" si="251"/>
        <v>1407.655567</v>
      </c>
      <c r="C717" s="14">
        <f t="shared" ref="C717:C780" si="263">(C716-T716)</f>
        <v>1000</v>
      </c>
      <c r="D717" s="13">
        <f ca="1">IF(A717&lt;$B$1,VLOOKUP(A717,[1]DI!$A$4:$B$15000,2,FALSE),0)</f>
        <v>0</v>
      </c>
      <c r="E717" s="14">
        <f t="shared" ca="1" si="252"/>
        <v>1</v>
      </c>
      <c r="F717" s="14">
        <f ca="1">(TRUNC(PRODUCT($E$12:$E716),16))</f>
        <v>1.1515098398235599</v>
      </c>
      <c r="G717" s="14">
        <f t="shared" si="253"/>
        <v>1</v>
      </c>
      <c r="H717" s="14">
        <f t="shared" ca="1" si="254"/>
        <v>1.1515098399999999</v>
      </c>
      <c r="I717" s="13">
        <f t="shared" ref="I717:I780" si="264">I716</f>
        <v>0.11</v>
      </c>
      <c r="J717" s="29">
        <f t="shared" ref="J717:J780" si="265">IF(O716&gt;0,VLOOKUP(O716,Y$12:AI$150,2),J716)</f>
        <v>44162</v>
      </c>
      <c r="K717" s="2">
        <f t="shared" ref="K717:K780" si="266">IF(A717&gt;J717,IF(NETWORKDAYS(J717,A717,$Y$160:$Y$544)-1=0,1,NETWORKDAYS(J717,A717,$Y$160:$Y$544)-1),0)</f>
        <v>484</v>
      </c>
      <c r="L717" s="17">
        <f t="shared" ref="L717:L780" si="267">IF(AND(K717=1,K716=1),1,IF(K717&gt;0,IF(K717=K716,K717+1,K717),0))</f>
        <v>485</v>
      </c>
      <c r="M717" s="12">
        <f t="shared" si="258"/>
        <v>1.222443368</v>
      </c>
      <c r="N717" s="12">
        <f t="shared" ca="1" si="259"/>
        <v>1.4076555669999999</v>
      </c>
      <c r="O717" s="17">
        <f t="shared" ref="O717:O780" si="268">IF(VLOOKUP(A717,Z$12:AG$150,8)=VLOOKUP(A716,Z$12:AG$150,8),0,VLOOKUP(A717,Z$12:AG$150,8))</f>
        <v>0</v>
      </c>
      <c r="P717" s="14">
        <f t="shared" ca="1" si="256"/>
        <v>407.65556700000002</v>
      </c>
      <c r="Q717" s="14">
        <f t="shared" si="257"/>
        <v>0</v>
      </c>
      <c r="R717" s="14">
        <f t="shared" si="255"/>
        <v>0</v>
      </c>
      <c r="S717" s="20">
        <f t="shared" si="260"/>
        <v>0</v>
      </c>
      <c r="T717" s="14">
        <f t="shared" si="261"/>
        <v>0</v>
      </c>
      <c r="U717" s="4" t="str">
        <f t="shared" ref="U717:U780" si="269">IF(O716&gt;0,VLOOKUP(O716,Y$12:AI$150,10),U716)</f>
        <v>J=</v>
      </c>
      <c r="V717" s="29">
        <f t="shared" ref="V717:V780" si="270">IF(O716&gt;0,VLOOKUP(O716,Y$12:AI$150,11),V716)</f>
        <v>45345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8">
        <f t="shared" si="262"/>
        <v>44868</v>
      </c>
      <c r="B718" s="15">
        <f t="shared" ref="B718:B781" ca="1" si="271">IF(A718&lt;=TODAY(),C718+P718,IF(AND(A718&gt;TODAY(),A718&lt;=$B$1),IF(VLOOKUP(TODAY(),$A$10:$D$5000,4,FALSE)=0,"n.d",C718+P718),"n.d"))</f>
        <v>1407.655567</v>
      </c>
      <c r="C718" s="14">
        <f t="shared" si="263"/>
        <v>1000</v>
      </c>
      <c r="D718" s="13">
        <f ca="1">IF(A718&lt;$B$1,VLOOKUP(A718,[1]DI!$A$4:$B$15000,2,FALSE),0)</f>
        <v>0.13650000000000001</v>
      </c>
      <c r="E718" s="14">
        <f t="shared" ref="E718:E781" ca="1" si="272">ROUND(((1+D718)^(1/252)),8)</f>
        <v>1.00050788</v>
      </c>
      <c r="F718" s="14">
        <f ca="1">(TRUNC(PRODUCT($E$12:$E717),16))</f>
        <v>1.1515098398235599</v>
      </c>
      <c r="G718" s="14">
        <f t="shared" ref="G718:G781" si="273">IF(O717&gt;0,F717,G717)</f>
        <v>1</v>
      </c>
      <c r="H718" s="14">
        <f t="shared" ref="H718:H781" ca="1" si="274">ROUND(F718/G718,8)</f>
        <v>1.1515098399999999</v>
      </c>
      <c r="I718" s="13">
        <f t="shared" si="264"/>
        <v>0.11</v>
      </c>
      <c r="J718" s="29">
        <f t="shared" si="265"/>
        <v>44162</v>
      </c>
      <c r="K718" s="2">
        <f t="shared" si="266"/>
        <v>485</v>
      </c>
      <c r="L718" s="17">
        <f t="shared" si="267"/>
        <v>485</v>
      </c>
      <c r="M718" s="12">
        <f t="shared" si="258"/>
        <v>1.222443368</v>
      </c>
      <c r="N718" s="12">
        <f t="shared" ca="1" si="259"/>
        <v>1.4076555669999999</v>
      </c>
      <c r="O718" s="17">
        <f t="shared" si="268"/>
        <v>0</v>
      </c>
      <c r="P718" s="14">
        <f t="shared" ca="1" si="256"/>
        <v>407.65556700000002</v>
      </c>
      <c r="Q718" s="14">
        <f t="shared" si="257"/>
        <v>0</v>
      </c>
      <c r="R718" s="14">
        <f t="shared" si="255"/>
        <v>0</v>
      </c>
      <c r="S718" s="20">
        <f t="shared" si="260"/>
        <v>0</v>
      </c>
      <c r="T718" s="14">
        <f t="shared" si="261"/>
        <v>0</v>
      </c>
      <c r="U718" s="4" t="str">
        <f t="shared" si="269"/>
        <v>J=</v>
      </c>
      <c r="V718" s="29">
        <f t="shared" si="270"/>
        <v>45345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8">
        <f t="shared" si="262"/>
        <v>44869</v>
      </c>
      <c r="B719" s="15">
        <f t="shared" ca="1" si="271"/>
        <v>1408.9538539999999</v>
      </c>
      <c r="C719" s="14">
        <f t="shared" si="263"/>
        <v>1000</v>
      </c>
      <c r="D719" s="13">
        <f ca="1">IF(A719&lt;$B$1,VLOOKUP(A719,[1]DI!$A$4:$B$15000,2,FALSE),0)</f>
        <v>0.13650000000000001</v>
      </c>
      <c r="E719" s="14">
        <f t="shared" ca="1" si="272"/>
        <v>1.00050788</v>
      </c>
      <c r="F719" s="14">
        <f ca="1">(TRUNC(PRODUCT($E$12:$E718),16))</f>
        <v>1.1520946686410101</v>
      </c>
      <c r="G719" s="14">
        <f t="shared" si="273"/>
        <v>1</v>
      </c>
      <c r="H719" s="14">
        <f t="shared" ca="1" si="274"/>
        <v>1.1520946700000001</v>
      </c>
      <c r="I719" s="13">
        <f t="shared" si="264"/>
        <v>0.11</v>
      </c>
      <c r="J719" s="29">
        <f t="shared" si="265"/>
        <v>44162</v>
      </c>
      <c r="K719" s="2">
        <f t="shared" si="266"/>
        <v>486</v>
      </c>
      <c r="L719" s="17">
        <f t="shared" si="267"/>
        <v>486</v>
      </c>
      <c r="M719" s="12">
        <f t="shared" si="258"/>
        <v>1.2229497199999999</v>
      </c>
      <c r="N719" s="12">
        <f t="shared" ca="1" si="259"/>
        <v>1.408953854</v>
      </c>
      <c r="O719" s="17">
        <f t="shared" si="268"/>
        <v>0</v>
      </c>
      <c r="P719" s="14">
        <f t="shared" ca="1" si="256"/>
        <v>408.95385399999998</v>
      </c>
      <c r="Q719" s="14">
        <f t="shared" si="257"/>
        <v>0</v>
      </c>
      <c r="R719" s="14">
        <f t="shared" si="255"/>
        <v>0</v>
      </c>
      <c r="S719" s="20">
        <f t="shared" si="260"/>
        <v>0</v>
      </c>
      <c r="T719" s="14">
        <f t="shared" si="261"/>
        <v>0</v>
      </c>
      <c r="U719" s="4" t="str">
        <f t="shared" si="269"/>
        <v>J=</v>
      </c>
      <c r="V719" s="29">
        <f t="shared" si="270"/>
        <v>45345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8">
        <f t="shared" si="262"/>
        <v>44870</v>
      </c>
      <c r="B720" s="15">
        <f t="shared" ca="1" si="271"/>
        <v>1410.2533290000001</v>
      </c>
      <c r="C720" s="14">
        <f t="shared" si="263"/>
        <v>1000</v>
      </c>
      <c r="D720" s="13">
        <f ca="1">IF(A720&lt;$B$1,VLOOKUP(A720,[1]DI!$A$4:$B$15000,2,FALSE),0)</f>
        <v>0</v>
      </c>
      <c r="E720" s="14">
        <f t="shared" ca="1" si="272"/>
        <v>1</v>
      </c>
      <c r="F720" s="14">
        <f ca="1">(TRUNC(PRODUCT($E$12:$E719),16))</f>
        <v>1.1526797944813201</v>
      </c>
      <c r="G720" s="14">
        <f t="shared" si="273"/>
        <v>1</v>
      </c>
      <c r="H720" s="14">
        <f t="shared" ca="1" si="274"/>
        <v>1.1526797900000001</v>
      </c>
      <c r="I720" s="13">
        <f t="shared" si="264"/>
        <v>0.11</v>
      </c>
      <c r="J720" s="29">
        <f t="shared" si="265"/>
        <v>44162</v>
      </c>
      <c r="K720" s="2">
        <f t="shared" si="266"/>
        <v>486</v>
      </c>
      <c r="L720" s="17">
        <f t="shared" si="267"/>
        <v>487</v>
      </c>
      <c r="M720" s="12">
        <f t="shared" si="258"/>
        <v>1.223456281</v>
      </c>
      <c r="N720" s="12">
        <f t="shared" ca="1" si="259"/>
        <v>1.4102533290000001</v>
      </c>
      <c r="O720" s="17">
        <f t="shared" si="268"/>
        <v>0</v>
      </c>
      <c r="P720" s="14">
        <f t="shared" ca="1" si="256"/>
        <v>410.25332900000001</v>
      </c>
      <c r="Q720" s="14">
        <f t="shared" si="257"/>
        <v>0</v>
      </c>
      <c r="R720" s="14">
        <f t="shared" si="255"/>
        <v>0</v>
      </c>
      <c r="S720" s="20">
        <f t="shared" si="260"/>
        <v>0</v>
      </c>
      <c r="T720" s="14">
        <f t="shared" si="261"/>
        <v>0</v>
      </c>
      <c r="U720" s="4" t="str">
        <f t="shared" si="269"/>
        <v>J=</v>
      </c>
      <c r="V720" s="29">
        <f t="shared" si="270"/>
        <v>45345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8">
        <f t="shared" si="262"/>
        <v>44871</v>
      </c>
      <c r="B721" s="15">
        <f t="shared" ca="1" si="271"/>
        <v>1410.2533290000001</v>
      </c>
      <c r="C721" s="14">
        <f t="shared" si="263"/>
        <v>1000</v>
      </c>
      <c r="D721" s="13">
        <f ca="1">IF(A721&lt;$B$1,VLOOKUP(A721,[1]DI!$A$4:$B$15000,2,FALSE),0)</f>
        <v>0</v>
      </c>
      <c r="E721" s="14">
        <f t="shared" ca="1" si="272"/>
        <v>1</v>
      </c>
      <c r="F721" s="14">
        <f ca="1">(TRUNC(PRODUCT($E$12:$E720),16))</f>
        <v>1.1526797944813201</v>
      </c>
      <c r="G721" s="14">
        <f t="shared" si="273"/>
        <v>1</v>
      </c>
      <c r="H721" s="14">
        <f t="shared" ca="1" si="274"/>
        <v>1.1526797900000001</v>
      </c>
      <c r="I721" s="13">
        <f t="shared" si="264"/>
        <v>0.11</v>
      </c>
      <c r="J721" s="29">
        <f t="shared" si="265"/>
        <v>44162</v>
      </c>
      <c r="K721" s="2">
        <f t="shared" si="266"/>
        <v>486</v>
      </c>
      <c r="L721" s="17">
        <f t="shared" si="267"/>
        <v>487</v>
      </c>
      <c r="M721" s="12">
        <f t="shared" si="258"/>
        <v>1.223456281</v>
      </c>
      <c r="N721" s="12">
        <f t="shared" ca="1" si="259"/>
        <v>1.4102533290000001</v>
      </c>
      <c r="O721" s="17">
        <f t="shared" si="268"/>
        <v>0</v>
      </c>
      <c r="P721" s="14">
        <f t="shared" ca="1" si="256"/>
        <v>410.25332900000001</v>
      </c>
      <c r="Q721" s="14">
        <f t="shared" si="257"/>
        <v>0</v>
      </c>
      <c r="R721" s="14">
        <f t="shared" si="255"/>
        <v>0</v>
      </c>
      <c r="S721" s="20">
        <f t="shared" si="260"/>
        <v>0</v>
      </c>
      <c r="T721" s="14">
        <f t="shared" si="261"/>
        <v>0</v>
      </c>
      <c r="U721" s="4" t="str">
        <f t="shared" si="269"/>
        <v>J=</v>
      </c>
      <c r="V721" s="29">
        <f t="shared" si="270"/>
        <v>45345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8">
        <f t="shared" si="262"/>
        <v>44872</v>
      </c>
      <c r="B722" s="15">
        <f t="shared" ca="1" si="271"/>
        <v>1410.2533290000001</v>
      </c>
      <c r="C722" s="14">
        <f t="shared" si="263"/>
        <v>1000</v>
      </c>
      <c r="D722" s="13">
        <f ca="1">IF(A722&lt;$B$1,VLOOKUP(A722,[1]DI!$A$4:$B$15000,2,FALSE),0)</f>
        <v>0.13650000000000001</v>
      </c>
      <c r="E722" s="14">
        <f t="shared" ca="1" si="272"/>
        <v>1.00050788</v>
      </c>
      <c r="F722" s="14">
        <f ca="1">(TRUNC(PRODUCT($E$12:$E721),16))</f>
        <v>1.1526797944813201</v>
      </c>
      <c r="G722" s="14">
        <f t="shared" si="273"/>
        <v>1</v>
      </c>
      <c r="H722" s="14">
        <f t="shared" ca="1" si="274"/>
        <v>1.1526797900000001</v>
      </c>
      <c r="I722" s="13">
        <f t="shared" si="264"/>
        <v>0.11</v>
      </c>
      <c r="J722" s="29">
        <f t="shared" si="265"/>
        <v>44162</v>
      </c>
      <c r="K722" s="2">
        <f t="shared" si="266"/>
        <v>487</v>
      </c>
      <c r="L722" s="17">
        <f t="shared" si="267"/>
        <v>487</v>
      </c>
      <c r="M722" s="12">
        <f t="shared" si="258"/>
        <v>1.223456281</v>
      </c>
      <c r="N722" s="12">
        <f t="shared" ca="1" si="259"/>
        <v>1.4102533290000001</v>
      </c>
      <c r="O722" s="17">
        <f t="shared" si="268"/>
        <v>0</v>
      </c>
      <c r="P722" s="14">
        <f t="shared" ca="1" si="256"/>
        <v>410.25332900000001</v>
      </c>
      <c r="Q722" s="14">
        <f t="shared" si="257"/>
        <v>0</v>
      </c>
      <c r="R722" s="14">
        <f t="shared" ref="R722:R785" si="275">IF(O722&gt;0,P722-Q722,R721)</f>
        <v>0</v>
      </c>
      <c r="S722" s="20">
        <f t="shared" si="260"/>
        <v>0</v>
      </c>
      <c r="T722" s="14">
        <f t="shared" si="261"/>
        <v>0</v>
      </c>
      <c r="U722" s="4" t="str">
        <f t="shared" si="269"/>
        <v>J=</v>
      </c>
      <c r="V722" s="29">
        <f t="shared" si="270"/>
        <v>45345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8">
        <f t="shared" si="262"/>
        <v>44873</v>
      </c>
      <c r="B723" s="15">
        <f t="shared" ca="1" si="271"/>
        <v>1411.55402</v>
      </c>
      <c r="C723" s="14">
        <f t="shared" si="263"/>
        <v>1000</v>
      </c>
      <c r="D723" s="13">
        <f ca="1">IF(A723&lt;$B$1,VLOOKUP(A723,[1]DI!$A$4:$B$15000,2,FALSE),0)</f>
        <v>0.13650000000000001</v>
      </c>
      <c r="E723" s="14">
        <f t="shared" ca="1" si="272"/>
        <v>1.00050788</v>
      </c>
      <c r="F723" s="14">
        <f ca="1">(TRUNC(PRODUCT($E$12:$E722),16))</f>
        <v>1.1532652174953399</v>
      </c>
      <c r="G723" s="14">
        <f t="shared" si="273"/>
        <v>1</v>
      </c>
      <c r="H723" s="14">
        <f t="shared" ca="1" si="274"/>
        <v>1.15326522</v>
      </c>
      <c r="I723" s="13">
        <f t="shared" si="264"/>
        <v>0.11</v>
      </c>
      <c r="J723" s="29">
        <f t="shared" si="265"/>
        <v>44162</v>
      </c>
      <c r="K723" s="2">
        <f t="shared" si="266"/>
        <v>488</v>
      </c>
      <c r="L723" s="17">
        <f t="shared" si="267"/>
        <v>488</v>
      </c>
      <c r="M723" s="12">
        <f t="shared" si="258"/>
        <v>1.2239630530000001</v>
      </c>
      <c r="N723" s="12">
        <f t="shared" ca="1" si="259"/>
        <v>1.4115540200000001</v>
      </c>
      <c r="O723" s="17">
        <f t="shared" si="268"/>
        <v>0</v>
      </c>
      <c r="P723" s="14">
        <f t="shared" ca="1" si="256"/>
        <v>411.55401999999998</v>
      </c>
      <c r="Q723" s="14">
        <f t="shared" si="257"/>
        <v>0</v>
      </c>
      <c r="R723" s="14">
        <f t="shared" si="275"/>
        <v>0</v>
      </c>
      <c r="S723" s="20">
        <f t="shared" si="260"/>
        <v>0</v>
      </c>
      <c r="T723" s="14">
        <f t="shared" si="261"/>
        <v>0</v>
      </c>
      <c r="U723" s="4" t="str">
        <f t="shared" si="269"/>
        <v>J=</v>
      </c>
      <c r="V723" s="29">
        <f t="shared" si="270"/>
        <v>45345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8">
        <f t="shared" si="262"/>
        <v>44874</v>
      </c>
      <c r="B724" s="15">
        <f t="shared" ca="1" si="271"/>
        <v>1412.8559</v>
      </c>
      <c r="C724" s="14">
        <f t="shared" si="263"/>
        <v>1000</v>
      </c>
      <c r="D724" s="13">
        <f ca="1">IF(A724&lt;$B$1,VLOOKUP(A724,[1]DI!$A$4:$B$15000,2,FALSE),0)</f>
        <v>0.13650000000000001</v>
      </c>
      <c r="E724" s="14">
        <f t="shared" ca="1" si="272"/>
        <v>1.00050788</v>
      </c>
      <c r="F724" s="14">
        <f ca="1">(TRUNC(PRODUCT($E$12:$E723),16))</f>
        <v>1.1538509378340001</v>
      </c>
      <c r="G724" s="14">
        <f t="shared" si="273"/>
        <v>1</v>
      </c>
      <c r="H724" s="14">
        <f t="shared" ca="1" si="274"/>
        <v>1.1538509400000001</v>
      </c>
      <c r="I724" s="13">
        <f t="shared" si="264"/>
        <v>0.11</v>
      </c>
      <c r="J724" s="29">
        <f t="shared" si="265"/>
        <v>44162</v>
      </c>
      <c r="K724" s="2">
        <f t="shared" si="266"/>
        <v>489</v>
      </c>
      <c r="L724" s="17">
        <f t="shared" si="267"/>
        <v>489</v>
      </c>
      <c r="M724" s="12">
        <f t="shared" si="258"/>
        <v>1.2244700340000001</v>
      </c>
      <c r="N724" s="12">
        <f t="shared" ca="1" si="259"/>
        <v>1.4128559000000001</v>
      </c>
      <c r="O724" s="17">
        <f t="shared" si="268"/>
        <v>0</v>
      </c>
      <c r="P724" s="14">
        <f t="shared" ca="1" si="256"/>
        <v>412.85590000000002</v>
      </c>
      <c r="Q724" s="14">
        <f t="shared" si="257"/>
        <v>0</v>
      </c>
      <c r="R724" s="14">
        <f t="shared" si="275"/>
        <v>0</v>
      </c>
      <c r="S724" s="20">
        <f t="shared" si="260"/>
        <v>0</v>
      </c>
      <c r="T724" s="14">
        <f t="shared" si="261"/>
        <v>0</v>
      </c>
      <c r="U724" s="4" t="str">
        <f t="shared" si="269"/>
        <v>J=</v>
      </c>
      <c r="V724" s="29">
        <f t="shared" si="270"/>
        <v>45345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8">
        <f t="shared" si="262"/>
        <v>44875</v>
      </c>
      <c r="B725" s="15">
        <f t="shared" ca="1" si="271"/>
        <v>1414.1589839999999</v>
      </c>
      <c r="C725" s="14">
        <f t="shared" si="263"/>
        <v>1000</v>
      </c>
      <c r="D725" s="13">
        <f ca="1">IF(A725&lt;$B$1,VLOOKUP(A725,[1]DI!$A$4:$B$15000,2,FALSE),0)</f>
        <v>0.13650000000000001</v>
      </c>
      <c r="E725" s="14">
        <f t="shared" ca="1" si="272"/>
        <v>1.00050788</v>
      </c>
      <c r="F725" s="14">
        <f ca="1">(TRUNC(PRODUCT($E$12:$E724),16))</f>
        <v>1.1544369556483101</v>
      </c>
      <c r="G725" s="14">
        <f t="shared" si="273"/>
        <v>1</v>
      </c>
      <c r="H725" s="14">
        <f t="shared" ca="1" si="274"/>
        <v>1.15443696</v>
      </c>
      <c r="I725" s="13">
        <f t="shared" si="264"/>
        <v>0.11</v>
      </c>
      <c r="J725" s="29">
        <f t="shared" si="265"/>
        <v>44162</v>
      </c>
      <c r="K725" s="2">
        <f t="shared" si="266"/>
        <v>490</v>
      </c>
      <c r="L725" s="17">
        <f t="shared" si="267"/>
        <v>490</v>
      </c>
      <c r="M725" s="12">
        <f t="shared" si="258"/>
        <v>1.2249772249999999</v>
      </c>
      <c r="N725" s="12">
        <f t="shared" ca="1" si="259"/>
        <v>1.414158984</v>
      </c>
      <c r="O725" s="17">
        <f t="shared" si="268"/>
        <v>0</v>
      </c>
      <c r="P725" s="14">
        <f t="shared" ca="1" si="256"/>
        <v>414.15898399999998</v>
      </c>
      <c r="Q725" s="14">
        <f t="shared" si="257"/>
        <v>0</v>
      </c>
      <c r="R725" s="14">
        <f t="shared" si="275"/>
        <v>0</v>
      </c>
      <c r="S725" s="20">
        <f t="shared" si="260"/>
        <v>0</v>
      </c>
      <c r="T725" s="14">
        <f t="shared" si="261"/>
        <v>0</v>
      </c>
      <c r="U725" s="4" t="str">
        <f t="shared" si="269"/>
        <v>J=</v>
      </c>
      <c r="V725" s="29">
        <f t="shared" si="270"/>
        <v>45345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8">
        <f t="shared" si="262"/>
        <v>44876</v>
      </c>
      <c r="B726" s="15">
        <f t="shared" ca="1" si="271"/>
        <v>1415.46326</v>
      </c>
      <c r="C726" s="14">
        <f t="shared" si="263"/>
        <v>1000</v>
      </c>
      <c r="D726" s="13">
        <f ca="1">IF(A726&lt;$B$1,VLOOKUP(A726,[1]DI!$A$4:$B$15000,2,FALSE),0)</f>
        <v>0.13650000000000001</v>
      </c>
      <c r="E726" s="14">
        <f t="shared" ca="1" si="272"/>
        <v>1.00050788</v>
      </c>
      <c r="F726" s="14">
        <f ca="1">(TRUNC(PRODUCT($E$12:$E725),16))</f>
        <v>1.15502327108935</v>
      </c>
      <c r="G726" s="14">
        <f t="shared" si="273"/>
        <v>1</v>
      </c>
      <c r="H726" s="14">
        <f t="shared" ca="1" si="274"/>
        <v>1.15502327</v>
      </c>
      <c r="I726" s="13">
        <f t="shared" si="264"/>
        <v>0.11</v>
      </c>
      <c r="J726" s="29">
        <f t="shared" si="265"/>
        <v>44162</v>
      </c>
      <c r="K726" s="2">
        <f t="shared" si="266"/>
        <v>491</v>
      </c>
      <c r="L726" s="17">
        <f t="shared" si="267"/>
        <v>491</v>
      </c>
      <c r="M726" s="12">
        <f t="shared" si="258"/>
        <v>1.2254846260000001</v>
      </c>
      <c r="N726" s="12">
        <f t="shared" ca="1" si="259"/>
        <v>1.4154632599999999</v>
      </c>
      <c r="O726" s="17">
        <f t="shared" si="268"/>
        <v>0</v>
      </c>
      <c r="P726" s="14">
        <f t="shared" ca="1" si="256"/>
        <v>415.46325999999999</v>
      </c>
      <c r="Q726" s="14">
        <f t="shared" si="257"/>
        <v>0</v>
      </c>
      <c r="R726" s="14">
        <f t="shared" si="275"/>
        <v>0</v>
      </c>
      <c r="S726" s="20">
        <f t="shared" si="260"/>
        <v>0</v>
      </c>
      <c r="T726" s="14">
        <f t="shared" si="261"/>
        <v>0</v>
      </c>
      <c r="U726" s="4" t="str">
        <f t="shared" si="269"/>
        <v>J=</v>
      </c>
      <c r="V726" s="29">
        <f t="shared" si="270"/>
        <v>45345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8">
        <f t="shared" si="262"/>
        <v>44877</v>
      </c>
      <c r="B727" s="15">
        <f t="shared" ca="1" si="271"/>
        <v>1416.7687430000001</v>
      </c>
      <c r="C727" s="14">
        <f t="shared" si="263"/>
        <v>1000</v>
      </c>
      <c r="D727" s="13">
        <f ca="1">IF(A727&lt;$B$1,VLOOKUP(A727,[1]DI!$A$4:$B$15000,2,FALSE),0)</f>
        <v>0</v>
      </c>
      <c r="E727" s="14">
        <f t="shared" ca="1" si="272"/>
        <v>1</v>
      </c>
      <c r="F727" s="14">
        <f ca="1">(TRUNC(PRODUCT($E$12:$E726),16))</f>
        <v>1.1556098843082701</v>
      </c>
      <c r="G727" s="14">
        <f t="shared" si="273"/>
        <v>1</v>
      </c>
      <c r="H727" s="14">
        <f t="shared" ca="1" si="274"/>
        <v>1.1556098800000001</v>
      </c>
      <c r="I727" s="13">
        <f t="shared" si="264"/>
        <v>0.11</v>
      </c>
      <c r="J727" s="29">
        <f t="shared" si="265"/>
        <v>44162</v>
      </c>
      <c r="K727" s="2">
        <f t="shared" si="266"/>
        <v>491</v>
      </c>
      <c r="L727" s="17">
        <f t="shared" si="267"/>
        <v>492</v>
      </c>
      <c r="M727" s="12">
        <f t="shared" si="258"/>
        <v>1.2259922379999999</v>
      </c>
      <c r="N727" s="12">
        <f t="shared" ca="1" si="259"/>
        <v>1.416768743</v>
      </c>
      <c r="O727" s="17">
        <f t="shared" si="268"/>
        <v>0</v>
      </c>
      <c r="P727" s="14">
        <f t="shared" ca="1" si="256"/>
        <v>416.76874299999997</v>
      </c>
      <c r="Q727" s="14">
        <f t="shared" si="257"/>
        <v>0</v>
      </c>
      <c r="R727" s="14">
        <f t="shared" si="275"/>
        <v>0</v>
      </c>
      <c r="S727" s="20">
        <f t="shared" si="260"/>
        <v>0</v>
      </c>
      <c r="T727" s="14">
        <f t="shared" si="261"/>
        <v>0</v>
      </c>
      <c r="U727" s="4" t="str">
        <f t="shared" si="269"/>
        <v>J=</v>
      </c>
      <c r="V727" s="29">
        <f t="shared" si="270"/>
        <v>45345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8">
        <f t="shared" si="262"/>
        <v>44878</v>
      </c>
      <c r="B728" s="15">
        <f t="shared" ca="1" si="271"/>
        <v>1416.7687430000001</v>
      </c>
      <c r="C728" s="14">
        <f t="shared" si="263"/>
        <v>1000</v>
      </c>
      <c r="D728" s="13">
        <f ca="1">IF(A728&lt;$B$1,VLOOKUP(A728,[1]DI!$A$4:$B$15000,2,FALSE),0)</f>
        <v>0</v>
      </c>
      <c r="E728" s="14">
        <f t="shared" ca="1" si="272"/>
        <v>1</v>
      </c>
      <c r="F728" s="14">
        <f ca="1">(TRUNC(PRODUCT($E$12:$E727),16))</f>
        <v>1.1556098843082701</v>
      </c>
      <c r="G728" s="14">
        <f t="shared" si="273"/>
        <v>1</v>
      </c>
      <c r="H728" s="14">
        <f t="shared" ca="1" si="274"/>
        <v>1.1556098800000001</v>
      </c>
      <c r="I728" s="13">
        <f t="shared" si="264"/>
        <v>0.11</v>
      </c>
      <c r="J728" s="29">
        <f t="shared" si="265"/>
        <v>44162</v>
      </c>
      <c r="K728" s="2">
        <f t="shared" si="266"/>
        <v>491</v>
      </c>
      <c r="L728" s="17">
        <f t="shared" si="267"/>
        <v>492</v>
      </c>
      <c r="M728" s="12">
        <f t="shared" si="258"/>
        <v>1.2259922379999999</v>
      </c>
      <c r="N728" s="12">
        <f t="shared" ca="1" si="259"/>
        <v>1.416768743</v>
      </c>
      <c r="O728" s="17">
        <f t="shared" si="268"/>
        <v>0</v>
      </c>
      <c r="P728" s="14">
        <f t="shared" ca="1" si="256"/>
        <v>416.76874299999997</v>
      </c>
      <c r="Q728" s="14">
        <f t="shared" si="257"/>
        <v>0</v>
      </c>
      <c r="R728" s="14">
        <f t="shared" si="275"/>
        <v>0</v>
      </c>
      <c r="S728" s="20">
        <f t="shared" si="260"/>
        <v>0</v>
      </c>
      <c r="T728" s="14">
        <f t="shared" si="261"/>
        <v>0</v>
      </c>
      <c r="U728" s="4" t="str">
        <f t="shared" si="269"/>
        <v>J=</v>
      </c>
      <c r="V728" s="29">
        <f t="shared" si="270"/>
        <v>45345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8">
        <f t="shared" si="262"/>
        <v>44879</v>
      </c>
      <c r="B729" s="15">
        <f t="shared" ca="1" si="271"/>
        <v>1416.7687430000001</v>
      </c>
      <c r="C729" s="14">
        <f t="shared" si="263"/>
        <v>1000</v>
      </c>
      <c r="D729" s="13">
        <f ca="1">IF(A729&lt;$B$1,VLOOKUP(A729,[1]DI!$A$4:$B$15000,2,FALSE),0)</f>
        <v>0.13650000000000001</v>
      </c>
      <c r="E729" s="14">
        <f t="shared" ca="1" si="272"/>
        <v>1.00050788</v>
      </c>
      <c r="F729" s="14">
        <f ca="1">(TRUNC(PRODUCT($E$12:$E728),16))</f>
        <v>1.1556098843082701</v>
      </c>
      <c r="G729" s="14">
        <f t="shared" si="273"/>
        <v>1</v>
      </c>
      <c r="H729" s="14">
        <f t="shared" ca="1" si="274"/>
        <v>1.1556098800000001</v>
      </c>
      <c r="I729" s="13">
        <f t="shared" si="264"/>
        <v>0.11</v>
      </c>
      <c r="J729" s="29">
        <f t="shared" si="265"/>
        <v>44162</v>
      </c>
      <c r="K729" s="2">
        <f t="shared" si="266"/>
        <v>492</v>
      </c>
      <c r="L729" s="17">
        <f t="shared" si="267"/>
        <v>492</v>
      </c>
      <c r="M729" s="12">
        <f t="shared" si="258"/>
        <v>1.2259922379999999</v>
      </c>
      <c r="N729" s="12">
        <f t="shared" ca="1" si="259"/>
        <v>1.416768743</v>
      </c>
      <c r="O729" s="17">
        <f t="shared" si="268"/>
        <v>0</v>
      </c>
      <c r="P729" s="14">
        <f t="shared" ca="1" si="256"/>
        <v>416.76874299999997</v>
      </c>
      <c r="Q729" s="14">
        <f t="shared" si="257"/>
        <v>0</v>
      </c>
      <c r="R729" s="14">
        <f t="shared" si="275"/>
        <v>0</v>
      </c>
      <c r="S729" s="20">
        <f t="shared" si="260"/>
        <v>0</v>
      </c>
      <c r="T729" s="14">
        <f t="shared" si="261"/>
        <v>0</v>
      </c>
      <c r="U729" s="4" t="str">
        <f t="shared" si="269"/>
        <v>J=</v>
      </c>
      <c r="V729" s="29">
        <f t="shared" si="270"/>
        <v>45345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8">
        <f t="shared" si="262"/>
        <v>44880</v>
      </c>
      <c r="B730" s="15">
        <f t="shared" ca="1" si="271"/>
        <v>1418.075443</v>
      </c>
      <c r="C730" s="14">
        <f t="shared" si="263"/>
        <v>1000</v>
      </c>
      <c r="D730" s="13">
        <f ca="1">IF(A730&lt;$B$1,VLOOKUP(A730,[1]DI!$A$4:$B$15000,2,FALSE),0)</f>
        <v>0</v>
      </c>
      <c r="E730" s="14">
        <f t="shared" ca="1" si="272"/>
        <v>1</v>
      </c>
      <c r="F730" s="14">
        <f ca="1">(TRUNC(PRODUCT($E$12:$E729),16))</f>
        <v>1.1561967954563099</v>
      </c>
      <c r="G730" s="14">
        <f t="shared" si="273"/>
        <v>1</v>
      </c>
      <c r="H730" s="14">
        <f t="shared" ca="1" si="274"/>
        <v>1.1561968</v>
      </c>
      <c r="I730" s="13">
        <f t="shared" si="264"/>
        <v>0.11</v>
      </c>
      <c r="J730" s="29">
        <f t="shared" si="265"/>
        <v>44162</v>
      </c>
      <c r="K730" s="2">
        <f t="shared" si="266"/>
        <v>492</v>
      </c>
      <c r="L730" s="17">
        <f t="shared" si="267"/>
        <v>493</v>
      </c>
      <c r="M730" s="12">
        <f t="shared" si="258"/>
        <v>1.2265000589999999</v>
      </c>
      <c r="N730" s="12">
        <f t="shared" ca="1" si="259"/>
        <v>1.418075443</v>
      </c>
      <c r="O730" s="17">
        <f t="shared" si="268"/>
        <v>0</v>
      </c>
      <c r="P730" s="14">
        <f t="shared" ca="1" si="256"/>
        <v>418.07544300000001</v>
      </c>
      <c r="Q730" s="14">
        <f t="shared" si="257"/>
        <v>0</v>
      </c>
      <c r="R730" s="14">
        <f t="shared" si="275"/>
        <v>0</v>
      </c>
      <c r="S730" s="20">
        <f t="shared" si="260"/>
        <v>0</v>
      </c>
      <c r="T730" s="14">
        <f t="shared" si="261"/>
        <v>0</v>
      </c>
      <c r="U730" s="4" t="str">
        <f t="shared" si="269"/>
        <v>J=</v>
      </c>
      <c r="V730" s="29">
        <f t="shared" si="270"/>
        <v>45345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8">
        <f t="shared" si="262"/>
        <v>44881</v>
      </c>
      <c r="B731" s="15">
        <f t="shared" ca="1" si="271"/>
        <v>1418.075443</v>
      </c>
      <c r="C731" s="14">
        <f t="shared" si="263"/>
        <v>1000</v>
      </c>
      <c r="D731" s="13">
        <f ca="1">IF(A731&lt;$B$1,VLOOKUP(A731,[1]DI!$A$4:$B$15000,2,FALSE),0)</f>
        <v>0.13650000000000001</v>
      </c>
      <c r="E731" s="14">
        <f t="shared" ca="1" si="272"/>
        <v>1.00050788</v>
      </c>
      <c r="F731" s="14">
        <f ca="1">(TRUNC(PRODUCT($E$12:$E730),16))</f>
        <v>1.1561967954563099</v>
      </c>
      <c r="G731" s="14">
        <f t="shared" si="273"/>
        <v>1</v>
      </c>
      <c r="H731" s="14">
        <f t="shared" ca="1" si="274"/>
        <v>1.1561968</v>
      </c>
      <c r="I731" s="13">
        <f t="shared" si="264"/>
        <v>0.11</v>
      </c>
      <c r="J731" s="29">
        <f t="shared" si="265"/>
        <v>44162</v>
      </c>
      <c r="K731" s="2">
        <f t="shared" si="266"/>
        <v>493</v>
      </c>
      <c r="L731" s="17">
        <f t="shared" si="267"/>
        <v>493</v>
      </c>
      <c r="M731" s="12">
        <f t="shared" si="258"/>
        <v>1.2265000589999999</v>
      </c>
      <c r="N731" s="12">
        <f t="shared" ca="1" si="259"/>
        <v>1.418075443</v>
      </c>
      <c r="O731" s="17">
        <f t="shared" si="268"/>
        <v>0</v>
      </c>
      <c r="P731" s="14">
        <f t="shared" ca="1" si="256"/>
        <v>418.07544300000001</v>
      </c>
      <c r="Q731" s="14">
        <f t="shared" si="257"/>
        <v>0</v>
      </c>
      <c r="R731" s="14">
        <f t="shared" si="275"/>
        <v>0</v>
      </c>
      <c r="S731" s="20">
        <f t="shared" si="260"/>
        <v>0</v>
      </c>
      <c r="T731" s="14">
        <f t="shared" si="261"/>
        <v>0</v>
      </c>
      <c r="U731" s="4" t="str">
        <f t="shared" si="269"/>
        <v>J=</v>
      </c>
      <c r="V731" s="29">
        <f t="shared" si="270"/>
        <v>45345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8">
        <f t="shared" si="262"/>
        <v>44882</v>
      </c>
      <c r="B732" s="15">
        <f t="shared" ca="1" si="271"/>
        <v>1419.3833279999999</v>
      </c>
      <c r="C732" s="14">
        <f t="shared" si="263"/>
        <v>1000</v>
      </c>
      <c r="D732" s="13">
        <f ca="1">IF(A732&lt;$B$1,VLOOKUP(A732,[1]DI!$A$4:$B$15000,2,FALSE),0)</f>
        <v>0.13650000000000001</v>
      </c>
      <c r="E732" s="14">
        <f t="shared" ca="1" si="272"/>
        <v>1.00050788</v>
      </c>
      <c r="F732" s="14">
        <f ca="1">(TRUNC(PRODUCT($E$12:$E731),16))</f>
        <v>1.1567840046847899</v>
      </c>
      <c r="G732" s="14">
        <f t="shared" si="273"/>
        <v>1</v>
      </c>
      <c r="H732" s="14">
        <f t="shared" ca="1" si="274"/>
        <v>1.156784</v>
      </c>
      <c r="I732" s="13">
        <f t="shared" si="264"/>
        <v>0.11</v>
      </c>
      <c r="J732" s="29">
        <f t="shared" si="265"/>
        <v>44162</v>
      </c>
      <c r="K732" s="2">
        <f t="shared" si="266"/>
        <v>494</v>
      </c>
      <c r="L732" s="17">
        <f t="shared" si="267"/>
        <v>494</v>
      </c>
      <c r="M732" s="12">
        <f t="shared" si="258"/>
        <v>1.2270080910000001</v>
      </c>
      <c r="N732" s="12">
        <f t="shared" ca="1" si="259"/>
        <v>1.4193833280000001</v>
      </c>
      <c r="O732" s="17">
        <f t="shared" si="268"/>
        <v>0</v>
      </c>
      <c r="P732" s="14">
        <f t="shared" ca="1" si="256"/>
        <v>419.38332800000001</v>
      </c>
      <c r="Q732" s="14">
        <f t="shared" si="257"/>
        <v>0</v>
      </c>
      <c r="R732" s="14">
        <f t="shared" si="275"/>
        <v>0</v>
      </c>
      <c r="S732" s="20">
        <f t="shared" si="260"/>
        <v>0</v>
      </c>
      <c r="T732" s="14">
        <f t="shared" si="261"/>
        <v>0</v>
      </c>
      <c r="U732" s="4" t="str">
        <f t="shared" si="269"/>
        <v>J=</v>
      </c>
      <c r="V732" s="29">
        <f t="shared" si="270"/>
        <v>45345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8">
        <f t="shared" si="262"/>
        <v>44883</v>
      </c>
      <c r="B733" s="15">
        <f t="shared" ca="1" si="271"/>
        <v>1420.6924329999999</v>
      </c>
      <c r="C733" s="14">
        <f t="shared" si="263"/>
        <v>1000</v>
      </c>
      <c r="D733" s="13">
        <f ca="1">IF(A733&lt;$B$1,VLOOKUP(A733,[1]DI!$A$4:$B$15000,2,FALSE),0)</f>
        <v>0.13650000000000001</v>
      </c>
      <c r="E733" s="14">
        <f t="shared" ca="1" si="272"/>
        <v>1.00050788</v>
      </c>
      <c r="F733" s="14">
        <f ca="1">(TRUNC(PRODUCT($E$12:$E732),16))</f>
        <v>1.15737151214509</v>
      </c>
      <c r="G733" s="14">
        <f t="shared" si="273"/>
        <v>1</v>
      </c>
      <c r="H733" s="14">
        <f t="shared" ca="1" si="274"/>
        <v>1.1573715099999999</v>
      </c>
      <c r="I733" s="13">
        <f t="shared" si="264"/>
        <v>0.11</v>
      </c>
      <c r="J733" s="29">
        <f t="shared" si="265"/>
        <v>44162</v>
      </c>
      <c r="K733" s="2">
        <f t="shared" si="266"/>
        <v>495</v>
      </c>
      <c r="L733" s="17">
        <f t="shared" si="267"/>
        <v>495</v>
      </c>
      <c r="M733" s="12">
        <f t="shared" si="258"/>
        <v>1.2275163339999999</v>
      </c>
      <c r="N733" s="12">
        <f t="shared" ca="1" si="259"/>
        <v>1.4206924329999999</v>
      </c>
      <c r="O733" s="17">
        <f t="shared" si="268"/>
        <v>0</v>
      </c>
      <c r="P733" s="14">
        <f t="shared" ca="1" si="256"/>
        <v>420.69243299999999</v>
      </c>
      <c r="Q733" s="14">
        <f t="shared" si="257"/>
        <v>0</v>
      </c>
      <c r="R733" s="14">
        <f t="shared" si="275"/>
        <v>0</v>
      </c>
      <c r="S733" s="20">
        <f t="shared" si="260"/>
        <v>0</v>
      </c>
      <c r="T733" s="14">
        <f t="shared" si="261"/>
        <v>0</v>
      </c>
      <c r="U733" s="4" t="str">
        <f t="shared" si="269"/>
        <v>J=</v>
      </c>
      <c r="V733" s="29">
        <f t="shared" si="270"/>
        <v>45345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8">
        <f t="shared" si="262"/>
        <v>44884</v>
      </c>
      <c r="B734" s="15">
        <f t="shared" ca="1" si="271"/>
        <v>1422.002747</v>
      </c>
      <c r="C734" s="14">
        <f t="shared" si="263"/>
        <v>1000</v>
      </c>
      <c r="D734" s="13">
        <f ca="1">IF(A734&lt;$B$1,VLOOKUP(A734,[1]DI!$A$4:$B$15000,2,FALSE),0)</f>
        <v>0</v>
      </c>
      <c r="E734" s="14">
        <f t="shared" ca="1" si="272"/>
        <v>1</v>
      </c>
      <c r="F734" s="14">
        <f ca="1">(TRUNC(PRODUCT($E$12:$E733),16))</f>
        <v>1.15795931798867</v>
      </c>
      <c r="G734" s="14">
        <f t="shared" si="273"/>
        <v>1</v>
      </c>
      <c r="H734" s="14">
        <f t="shared" ca="1" si="274"/>
        <v>1.15795932</v>
      </c>
      <c r="I734" s="13">
        <f t="shared" si="264"/>
        <v>0.11</v>
      </c>
      <c r="J734" s="29">
        <f t="shared" si="265"/>
        <v>44162</v>
      </c>
      <c r="K734" s="2">
        <f t="shared" si="266"/>
        <v>495</v>
      </c>
      <c r="L734" s="17">
        <f t="shared" si="267"/>
        <v>496</v>
      </c>
      <c r="M734" s="12">
        <f t="shared" si="258"/>
        <v>1.2280247870000001</v>
      </c>
      <c r="N734" s="12">
        <f t="shared" ca="1" si="259"/>
        <v>1.4220027470000001</v>
      </c>
      <c r="O734" s="17">
        <f t="shared" si="268"/>
        <v>0</v>
      </c>
      <c r="P734" s="14">
        <f t="shared" ca="1" si="256"/>
        <v>422.002747</v>
      </c>
      <c r="Q734" s="14">
        <f t="shared" si="257"/>
        <v>0</v>
      </c>
      <c r="R734" s="14">
        <f t="shared" si="275"/>
        <v>0</v>
      </c>
      <c r="S734" s="20">
        <f t="shared" si="260"/>
        <v>0</v>
      </c>
      <c r="T734" s="14">
        <f t="shared" si="261"/>
        <v>0</v>
      </c>
      <c r="U734" s="4" t="str">
        <f t="shared" si="269"/>
        <v>J=</v>
      </c>
      <c r="V734" s="29">
        <f t="shared" si="270"/>
        <v>45345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8">
        <f t="shared" si="262"/>
        <v>44885</v>
      </c>
      <c r="B735" s="15">
        <f t="shared" ca="1" si="271"/>
        <v>1422.002747</v>
      </c>
      <c r="C735" s="14">
        <f t="shared" si="263"/>
        <v>1000</v>
      </c>
      <c r="D735" s="13">
        <f ca="1">IF(A735&lt;$B$1,VLOOKUP(A735,[1]DI!$A$4:$B$15000,2,FALSE),0)</f>
        <v>0</v>
      </c>
      <c r="E735" s="14">
        <f t="shared" ca="1" si="272"/>
        <v>1</v>
      </c>
      <c r="F735" s="14">
        <f ca="1">(TRUNC(PRODUCT($E$12:$E734),16))</f>
        <v>1.15795931798867</v>
      </c>
      <c r="G735" s="14">
        <f t="shared" si="273"/>
        <v>1</v>
      </c>
      <c r="H735" s="14">
        <f t="shared" ca="1" si="274"/>
        <v>1.15795932</v>
      </c>
      <c r="I735" s="13">
        <f t="shared" si="264"/>
        <v>0.11</v>
      </c>
      <c r="J735" s="29">
        <f t="shared" si="265"/>
        <v>44162</v>
      </c>
      <c r="K735" s="2">
        <f t="shared" si="266"/>
        <v>495</v>
      </c>
      <c r="L735" s="17">
        <f t="shared" si="267"/>
        <v>496</v>
      </c>
      <c r="M735" s="12">
        <f t="shared" si="258"/>
        <v>1.2280247870000001</v>
      </c>
      <c r="N735" s="12">
        <f t="shared" ca="1" si="259"/>
        <v>1.4220027470000001</v>
      </c>
      <c r="O735" s="17">
        <f t="shared" si="268"/>
        <v>0</v>
      </c>
      <c r="P735" s="14">
        <f t="shared" ca="1" si="256"/>
        <v>422.002747</v>
      </c>
      <c r="Q735" s="14">
        <f t="shared" si="257"/>
        <v>0</v>
      </c>
      <c r="R735" s="14">
        <f t="shared" si="275"/>
        <v>0</v>
      </c>
      <c r="S735" s="20">
        <f t="shared" si="260"/>
        <v>0</v>
      </c>
      <c r="T735" s="14">
        <f t="shared" si="261"/>
        <v>0</v>
      </c>
      <c r="U735" s="4" t="str">
        <f t="shared" si="269"/>
        <v>J=</v>
      </c>
      <c r="V735" s="29">
        <f t="shared" si="270"/>
        <v>45345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8">
        <f t="shared" si="262"/>
        <v>44886</v>
      </c>
      <c r="B736" s="15">
        <f t="shared" ca="1" si="271"/>
        <v>1422.002747</v>
      </c>
      <c r="C736" s="14">
        <f t="shared" si="263"/>
        <v>1000</v>
      </c>
      <c r="D736" s="13">
        <f ca="1">IF(A736&lt;$B$1,VLOOKUP(A736,[1]DI!$A$4:$B$15000,2,FALSE),0)</f>
        <v>0.13650000000000001</v>
      </c>
      <c r="E736" s="14">
        <f t="shared" ca="1" si="272"/>
        <v>1.00050788</v>
      </c>
      <c r="F736" s="14">
        <f ca="1">(TRUNC(PRODUCT($E$12:$E735),16))</f>
        <v>1.15795931798867</v>
      </c>
      <c r="G736" s="14">
        <f t="shared" si="273"/>
        <v>1</v>
      </c>
      <c r="H736" s="14">
        <f t="shared" ca="1" si="274"/>
        <v>1.15795932</v>
      </c>
      <c r="I736" s="13">
        <f t="shared" si="264"/>
        <v>0.11</v>
      </c>
      <c r="J736" s="29">
        <f t="shared" si="265"/>
        <v>44162</v>
      </c>
      <c r="K736" s="2">
        <f t="shared" si="266"/>
        <v>496</v>
      </c>
      <c r="L736" s="17">
        <f t="shared" si="267"/>
        <v>496</v>
      </c>
      <c r="M736" s="12">
        <f t="shared" si="258"/>
        <v>1.2280247870000001</v>
      </c>
      <c r="N736" s="12">
        <f t="shared" ca="1" si="259"/>
        <v>1.4220027470000001</v>
      </c>
      <c r="O736" s="17">
        <f t="shared" si="268"/>
        <v>0</v>
      </c>
      <c r="P736" s="14">
        <f t="shared" ca="1" si="256"/>
        <v>422.002747</v>
      </c>
      <c r="Q736" s="14">
        <f t="shared" si="257"/>
        <v>0</v>
      </c>
      <c r="R736" s="14">
        <f t="shared" si="275"/>
        <v>0</v>
      </c>
      <c r="S736" s="20">
        <f t="shared" si="260"/>
        <v>0</v>
      </c>
      <c r="T736" s="14">
        <f t="shared" si="261"/>
        <v>0</v>
      </c>
      <c r="U736" s="4" t="str">
        <f t="shared" si="269"/>
        <v>J=</v>
      </c>
      <c r="V736" s="29">
        <f t="shared" si="270"/>
        <v>45345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8">
        <f t="shared" si="262"/>
        <v>44887</v>
      </c>
      <c r="B737" s="15">
        <f t="shared" ca="1" si="271"/>
        <v>1423.314259</v>
      </c>
      <c r="C737" s="14">
        <f t="shared" si="263"/>
        <v>1000</v>
      </c>
      <c r="D737" s="13">
        <f ca="1">IF(A737&lt;$B$1,VLOOKUP(A737,[1]DI!$A$4:$B$15000,2,FALSE),0)</f>
        <v>0.13650000000000001</v>
      </c>
      <c r="E737" s="14">
        <f t="shared" ca="1" si="272"/>
        <v>1.00050788</v>
      </c>
      <c r="F737" s="14">
        <f ca="1">(TRUNC(PRODUCT($E$12:$E736),16))</f>
        <v>1.15854742236709</v>
      </c>
      <c r="G737" s="14">
        <f t="shared" si="273"/>
        <v>1</v>
      </c>
      <c r="H737" s="14">
        <f t="shared" ca="1" si="274"/>
        <v>1.1585474200000001</v>
      </c>
      <c r="I737" s="13">
        <f t="shared" si="264"/>
        <v>0.11</v>
      </c>
      <c r="J737" s="29">
        <f t="shared" si="265"/>
        <v>44162</v>
      </c>
      <c r="K737" s="2">
        <f t="shared" si="266"/>
        <v>497</v>
      </c>
      <c r="L737" s="17">
        <f t="shared" si="267"/>
        <v>497</v>
      </c>
      <c r="M737" s="12">
        <f t="shared" si="258"/>
        <v>1.22853345</v>
      </c>
      <c r="N737" s="12">
        <f t="shared" ca="1" si="259"/>
        <v>1.4233142590000001</v>
      </c>
      <c r="O737" s="17">
        <f t="shared" si="268"/>
        <v>0</v>
      </c>
      <c r="P737" s="14">
        <f t="shared" ca="1" si="256"/>
        <v>423.31425899999999</v>
      </c>
      <c r="Q737" s="14">
        <f t="shared" si="257"/>
        <v>0</v>
      </c>
      <c r="R737" s="14">
        <f t="shared" si="275"/>
        <v>0</v>
      </c>
      <c r="S737" s="20">
        <f t="shared" si="260"/>
        <v>0</v>
      </c>
      <c r="T737" s="14">
        <f t="shared" si="261"/>
        <v>0</v>
      </c>
      <c r="U737" s="4" t="str">
        <f t="shared" si="269"/>
        <v>J=</v>
      </c>
      <c r="V737" s="29">
        <f t="shared" si="270"/>
        <v>45345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8">
        <f t="shared" si="262"/>
        <v>44888</v>
      </c>
      <c r="B738" s="15">
        <f t="shared" ca="1" si="271"/>
        <v>1424.6269950000001</v>
      </c>
      <c r="C738" s="14">
        <f t="shared" si="263"/>
        <v>1000</v>
      </c>
      <c r="D738" s="13">
        <f ca="1">IF(A738&lt;$B$1,VLOOKUP(A738,[1]DI!$A$4:$B$15000,2,FALSE),0)</f>
        <v>0.13650000000000001</v>
      </c>
      <c r="E738" s="14">
        <f t="shared" ca="1" si="272"/>
        <v>1.00050788</v>
      </c>
      <c r="F738" s="14">
        <f ca="1">(TRUNC(PRODUCT($E$12:$E737),16))</f>
        <v>1.1591358254319699</v>
      </c>
      <c r="G738" s="14">
        <f t="shared" si="273"/>
        <v>1</v>
      </c>
      <c r="H738" s="14">
        <f t="shared" ca="1" si="274"/>
        <v>1.1591358300000001</v>
      </c>
      <c r="I738" s="13">
        <f t="shared" si="264"/>
        <v>0.11</v>
      </c>
      <c r="J738" s="29">
        <f t="shared" si="265"/>
        <v>44162</v>
      </c>
      <c r="K738" s="2">
        <f t="shared" si="266"/>
        <v>498</v>
      </c>
      <c r="L738" s="17">
        <f t="shared" si="267"/>
        <v>498</v>
      </c>
      <c r="M738" s="12">
        <f t="shared" si="258"/>
        <v>1.229042325</v>
      </c>
      <c r="N738" s="12">
        <f t="shared" ca="1" si="259"/>
        <v>1.4246269949999999</v>
      </c>
      <c r="O738" s="17">
        <f t="shared" si="268"/>
        <v>0</v>
      </c>
      <c r="P738" s="14">
        <f t="shared" ca="1" si="256"/>
        <v>424.62699500000002</v>
      </c>
      <c r="Q738" s="14">
        <f t="shared" si="257"/>
        <v>0</v>
      </c>
      <c r="R738" s="14">
        <f t="shared" si="275"/>
        <v>0</v>
      </c>
      <c r="S738" s="20">
        <f t="shared" si="260"/>
        <v>0</v>
      </c>
      <c r="T738" s="14">
        <f t="shared" si="261"/>
        <v>0</v>
      </c>
      <c r="U738" s="4" t="str">
        <f t="shared" si="269"/>
        <v>J=</v>
      </c>
      <c r="V738" s="29">
        <f t="shared" si="270"/>
        <v>45345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8">
        <f t="shared" si="262"/>
        <v>44889</v>
      </c>
      <c r="B739" s="15">
        <f t="shared" ca="1" si="271"/>
        <v>1425.9409310000001</v>
      </c>
      <c r="C739" s="14">
        <f t="shared" si="263"/>
        <v>1000</v>
      </c>
      <c r="D739" s="13">
        <f ca="1">IF(A739&lt;$B$1,VLOOKUP(A739,[1]DI!$A$4:$B$15000,2,FALSE),0)</f>
        <v>0.13650000000000001</v>
      </c>
      <c r="E739" s="14">
        <f t="shared" ca="1" si="272"/>
        <v>1.00050788</v>
      </c>
      <c r="F739" s="14">
        <f ca="1">(TRUNC(PRODUCT($E$12:$E738),16))</f>
        <v>1.1597245273349901</v>
      </c>
      <c r="G739" s="14">
        <f t="shared" si="273"/>
        <v>1</v>
      </c>
      <c r="H739" s="14">
        <f t="shared" ca="1" si="274"/>
        <v>1.1597245300000001</v>
      </c>
      <c r="I739" s="13">
        <f t="shared" si="264"/>
        <v>0.11</v>
      </c>
      <c r="J739" s="29">
        <f t="shared" si="265"/>
        <v>44162</v>
      </c>
      <c r="K739" s="2">
        <f t="shared" si="266"/>
        <v>499</v>
      </c>
      <c r="L739" s="17">
        <f t="shared" si="267"/>
        <v>499</v>
      </c>
      <c r="M739" s="12">
        <f t="shared" si="258"/>
        <v>1.22955141</v>
      </c>
      <c r="N739" s="12">
        <f t="shared" ca="1" si="259"/>
        <v>1.425940931</v>
      </c>
      <c r="O739" s="17">
        <f t="shared" si="268"/>
        <v>0</v>
      </c>
      <c r="P739" s="14">
        <f t="shared" ca="1" si="256"/>
        <v>425.94093099999998</v>
      </c>
      <c r="Q739" s="14">
        <f t="shared" si="257"/>
        <v>0</v>
      </c>
      <c r="R739" s="14">
        <f t="shared" si="275"/>
        <v>0</v>
      </c>
      <c r="S739" s="20">
        <f t="shared" si="260"/>
        <v>0</v>
      </c>
      <c r="T739" s="14">
        <f t="shared" si="261"/>
        <v>0</v>
      </c>
      <c r="U739" s="4" t="str">
        <f t="shared" si="269"/>
        <v>J=</v>
      </c>
      <c r="V739" s="29">
        <f t="shared" si="270"/>
        <v>45345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8">
        <f t="shared" si="262"/>
        <v>44890</v>
      </c>
      <c r="B740" s="15">
        <f t="shared" ca="1" si="271"/>
        <v>1427.2560800000001</v>
      </c>
      <c r="C740" s="14">
        <f t="shared" si="263"/>
        <v>1000</v>
      </c>
      <c r="D740" s="13">
        <f ca="1">IF(A740&lt;$B$1,VLOOKUP(A740,[1]DI!$A$4:$B$15000,2,FALSE),0)</f>
        <v>0.13650000000000001</v>
      </c>
      <c r="E740" s="14">
        <f t="shared" ca="1" si="272"/>
        <v>1.00050788</v>
      </c>
      <c r="F740" s="14">
        <f ca="1">(TRUNC(PRODUCT($E$12:$E739),16))</f>
        <v>1.16031352822793</v>
      </c>
      <c r="G740" s="14">
        <f t="shared" si="273"/>
        <v>1</v>
      </c>
      <c r="H740" s="14">
        <f t="shared" ca="1" si="274"/>
        <v>1.16031353</v>
      </c>
      <c r="I740" s="13">
        <f t="shared" si="264"/>
        <v>0.11</v>
      </c>
      <c r="J740" s="29">
        <f t="shared" si="265"/>
        <v>44162</v>
      </c>
      <c r="K740" s="2">
        <f t="shared" si="266"/>
        <v>500</v>
      </c>
      <c r="L740" s="17">
        <f t="shared" si="267"/>
        <v>500</v>
      </c>
      <c r="M740" s="12">
        <f t="shared" si="258"/>
        <v>1.2300607059999999</v>
      </c>
      <c r="N740" s="12">
        <f t="shared" ca="1" si="259"/>
        <v>1.42725608</v>
      </c>
      <c r="O740" s="17">
        <f t="shared" si="268"/>
        <v>0</v>
      </c>
      <c r="P740" s="14">
        <f t="shared" ca="1" si="256"/>
        <v>427.25608</v>
      </c>
      <c r="Q740" s="14">
        <f t="shared" si="257"/>
        <v>0</v>
      </c>
      <c r="R740" s="14">
        <f t="shared" si="275"/>
        <v>0</v>
      </c>
      <c r="S740" s="20">
        <f t="shared" si="260"/>
        <v>0</v>
      </c>
      <c r="T740" s="14">
        <f t="shared" si="261"/>
        <v>0</v>
      </c>
      <c r="U740" s="4" t="str">
        <f t="shared" si="269"/>
        <v>J=</v>
      </c>
      <c r="V740" s="29">
        <f t="shared" si="270"/>
        <v>45345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8">
        <f t="shared" si="262"/>
        <v>44891</v>
      </c>
      <c r="B741" s="15">
        <f t="shared" ca="1" si="271"/>
        <v>1428.572443</v>
      </c>
      <c r="C741" s="14">
        <f t="shared" si="263"/>
        <v>1000</v>
      </c>
      <c r="D741" s="13">
        <f ca="1">IF(A741&lt;$B$1,VLOOKUP(A741,[1]DI!$A$4:$B$15000,2,FALSE),0)</f>
        <v>0</v>
      </c>
      <c r="E741" s="14">
        <f t="shared" ca="1" si="272"/>
        <v>1</v>
      </c>
      <c r="F741" s="14">
        <f ca="1">(TRUNC(PRODUCT($E$12:$E740),16))</f>
        <v>1.1609028282626499</v>
      </c>
      <c r="G741" s="14">
        <f t="shared" si="273"/>
        <v>1</v>
      </c>
      <c r="H741" s="14">
        <f t="shared" ca="1" si="274"/>
        <v>1.1609028299999999</v>
      </c>
      <c r="I741" s="13">
        <f t="shared" si="264"/>
        <v>0.11</v>
      </c>
      <c r="J741" s="29">
        <f t="shared" si="265"/>
        <v>44162</v>
      </c>
      <c r="K741" s="2">
        <f t="shared" si="266"/>
        <v>500</v>
      </c>
      <c r="L741" s="17">
        <f t="shared" si="267"/>
        <v>501</v>
      </c>
      <c r="M741" s="12">
        <f t="shared" si="258"/>
        <v>1.230570213</v>
      </c>
      <c r="N741" s="12">
        <f t="shared" ca="1" si="259"/>
        <v>1.428572443</v>
      </c>
      <c r="O741" s="17">
        <f t="shared" si="268"/>
        <v>0</v>
      </c>
      <c r="P741" s="14">
        <f t="shared" ca="1" si="256"/>
        <v>428.57244300000002</v>
      </c>
      <c r="Q741" s="14">
        <f t="shared" si="257"/>
        <v>0</v>
      </c>
      <c r="R741" s="14">
        <f t="shared" si="275"/>
        <v>0</v>
      </c>
      <c r="S741" s="20">
        <f t="shared" si="260"/>
        <v>0</v>
      </c>
      <c r="T741" s="14">
        <f t="shared" si="261"/>
        <v>0</v>
      </c>
      <c r="U741" s="4" t="str">
        <f t="shared" si="269"/>
        <v>J=</v>
      </c>
      <c r="V741" s="29">
        <f t="shared" si="270"/>
        <v>45345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8">
        <f t="shared" si="262"/>
        <v>44892</v>
      </c>
      <c r="B742" s="15">
        <f t="shared" ca="1" si="271"/>
        <v>1428.572443</v>
      </c>
      <c r="C742" s="14">
        <f t="shared" si="263"/>
        <v>1000</v>
      </c>
      <c r="D742" s="13">
        <f ca="1">IF(A742&lt;$B$1,VLOOKUP(A742,[1]DI!$A$4:$B$15000,2,FALSE),0)</f>
        <v>0</v>
      </c>
      <c r="E742" s="14">
        <f t="shared" ca="1" si="272"/>
        <v>1</v>
      </c>
      <c r="F742" s="14">
        <f ca="1">(TRUNC(PRODUCT($E$12:$E741),16))</f>
        <v>1.1609028282626499</v>
      </c>
      <c r="G742" s="14">
        <f t="shared" si="273"/>
        <v>1</v>
      </c>
      <c r="H742" s="14">
        <f t="shared" ca="1" si="274"/>
        <v>1.1609028299999999</v>
      </c>
      <c r="I742" s="13">
        <f t="shared" si="264"/>
        <v>0.11</v>
      </c>
      <c r="J742" s="29">
        <f t="shared" si="265"/>
        <v>44162</v>
      </c>
      <c r="K742" s="2">
        <f t="shared" si="266"/>
        <v>500</v>
      </c>
      <c r="L742" s="17">
        <f t="shared" si="267"/>
        <v>501</v>
      </c>
      <c r="M742" s="12">
        <f t="shared" si="258"/>
        <v>1.230570213</v>
      </c>
      <c r="N742" s="12">
        <f t="shared" ca="1" si="259"/>
        <v>1.428572443</v>
      </c>
      <c r="O742" s="17">
        <f t="shared" si="268"/>
        <v>0</v>
      </c>
      <c r="P742" s="14">
        <f t="shared" ca="1" si="256"/>
        <v>428.57244300000002</v>
      </c>
      <c r="Q742" s="14">
        <f t="shared" si="257"/>
        <v>0</v>
      </c>
      <c r="R742" s="14">
        <f t="shared" si="275"/>
        <v>0</v>
      </c>
      <c r="S742" s="20">
        <f t="shared" si="260"/>
        <v>0</v>
      </c>
      <c r="T742" s="14">
        <f t="shared" si="261"/>
        <v>0</v>
      </c>
      <c r="U742" s="4" t="str">
        <f t="shared" si="269"/>
        <v>J=</v>
      </c>
      <c r="V742" s="29">
        <f t="shared" si="270"/>
        <v>45345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8">
        <f t="shared" si="262"/>
        <v>44893</v>
      </c>
      <c r="B743" s="15">
        <f t="shared" ca="1" si="271"/>
        <v>1428.572443</v>
      </c>
      <c r="C743" s="14">
        <f t="shared" si="263"/>
        <v>1000</v>
      </c>
      <c r="D743" s="13">
        <f ca="1">IF(A743&lt;$B$1,VLOOKUP(A743,[1]DI!$A$4:$B$15000,2,FALSE),0)</f>
        <v>0.13650000000000001</v>
      </c>
      <c r="E743" s="14">
        <f t="shared" ca="1" si="272"/>
        <v>1.00050788</v>
      </c>
      <c r="F743" s="14">
        <f ca="1">(TRUNC(PRODUCT($E$12:$E742),16))</f>
        <v>1.1609028282626499</v>
      </c>
      <c r="G743" s="14">
        <f t="shared" si="273"/>
        <v>1</v>
      </c>
      <c r="H743" s="14">
        <f t="shared" ca="1" si="274"/>
        <v>1.1609028299999999</v>
      </c>
      <c r="I743" s="13">
        <f t="shared" si="264"/>
        <v>0.11</v>
      </c>
      <c r="J743" s="29">
        <f t="shared" si="265"/>
        <v>44162</v>
      </c>
      <c r="K743" s="2">
        <f t="shared" si="266"/>
        <v>501</v>
      </c>
      <c r="L743" s="17">
        <f t="shared" si="267"/>
        <v>501</v>
      </c>
      <c r="M743" s="12">
        <f t="shared" si="258"/>
        <v>1.230570213</v>
      </c>
      <c r="N743" s="12">
        <f t="shared" ca="1" si="259"/>
        <v>1.428572443</v>
      </c>
      <c r="O743" s="17">
        <f t="shared" si="268"/>
        <v>0</v>
      </c>
      <c r="P743" s="14">
        <f t="shared" ca="1" si="256"/>
        <v>428.57244300000002</v>
      </c>
      <c r="Q743" s="14">
        <f t="shared" si="257"/>
        <v>0</v>
      </c>
      <c r="R743" s="14">
        <f t="shared" si="275"/>
        <v>0</v>
      </c>
      <c r="S743" s="20">
        <f t="shared" si="260"/>
        <v>0</v>
      </c>
      <c r="T743" s="14">
        <f t="shared" si="261"/>
        <v>0</v>
      </c>
      <c r="U743" s="4" t="str">
        <f t="shared" si="269"/>
        <v>J=</v>
      </c>
      <c r="V743" s="29">
        <f t="shared" si="270"/>
        <v>45345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8">
        <f t="shared" si="262"/>
        <v>44894</v>
      </c>
      <c r="B744" s="15">
        <f t="shared" ca="1" si="271"/>
        <v>1429.8900209999999</v>
      </c>
      <c r="C744" s="14">
        <f t="shared" si="263"/>
        <v>1000</v>
      </c>
      <c r="D744" s="13">
        <f ca="1">IF(A744&lt;$B$1,VLOOKUP(A744,[1]DI!$A$4:$B$15000,2,FALSE),0)</f>
        <v>0.13650000000000001</v>
      </c>
      <c r="E744" s="14">
        <f t="shared" ca="1" si="272"/>
        <v>1.00050788</v>
      </c>
      <c r="F744" s="14">
        <f ca="1">(TRUNC(PRODUCT($E$12:$E743),16))</f>
        <v>1.1614924275910601</v>
      </c>
      <c r="G744" s="14">
        <f t="shared" si="273"/>
        <v>1</v>
      </c>
      <c r="H744" s="14">
        <f t="shared" ca="1" si="274"/>
        <v>1.16149243</v>
      </c>
      <c r="I744" s="13">
        <f t="shared" si="264"/>
        <v>0.11</v>
      </c>
      <c r="J744" s="29">
        <f t="shared" si="265"/>
        <v>44162</v>
      </c>
      <c r="K744" s="2">
        <f t="shared" si="266"/>
        <v>502</v>
      </c>
      <c r="L744" s="17">
        <f t="shared" si="267"/>
        <v>502</v>
      </c>
      <c r="M744" s="12">
        <f t="shared" si="258"/>
        <v>1.231079931</v>
      </c>
      <c r="N744" s="12">
        <f t="shared" ca="1" si="259"/>
        <v>1.4298900210000001</v>
      </c>
      <c r="O744" s="17">
        <f t="shared" si="268"/>
        <v>0</v>
      </c>
      <c r="P744" s="14">
        <f t="shared" ca="1" si="256"/>
        <v>429.89002099999999</v>
      </c>
      <c r="Q744" s="14">
        <f t="shared" si="257"/>
        <v>0</v>
      </c>
      <c r="R744" s="14">
        <f t="shared" si="275"/>
        <v>0</v>
      </c>
      <c r="S744" s="20">
        <f t="shared" si="260"/>
        <v>0</v>
      </c>
      <c r="T744" s="14">
        <f t="shared" si="261"/>
        <v>0</v>
      </c>
      <c r="U744" s="4" t="str">
        <f t="shared" si="269"/>
        <v>J=</v>
      </c>
      <c r="V744" s="29">
        <f t="shared" si="270"/>
        <v>45345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8">
        <f t="shared" si="262"/>
        <v>44895</v>
      </c>
      <c r="B745" s="15">
        <f t="shared" ca="1" si="271"/>
        <v>1431.2088140000001</v>
      </c>
      <c r="C745" s="14">
        <f t="shared" si="263"/>
        <v>1000</v>
      </c>
      <c r="D745" s="13">
        <f ca="1">IF(A745&lt;$B$1,VLOOKUP(A745,[1]DI!$A$4:$B$15000,2,FALSE),0)</f>
        <v>0.13650000000000001</v>
      </c>
      <c r="E745" s="14">
        <f t="shared" ca="1" si="272"/>
        <v>1.00050788</v>
      </c>
      <c r="F745" s="14">
        <f ca="1">(TRUNC(PRODUCT($E$12:$E744),16))</f>
        <v>1.16208232636519</v>
      </c>
      <c r="G745" s="14">
        <f t="shared" si="273"/>
        <v>1</v>
      </c>
      <c r="H745" s="14">
        <f t="shared" ca="1" si="274"/>
        <v>1.1620823300000001</v>
      </c>
      <c r="I745" s="13">
        <f t="shared" si="264"/>
        <v>0.11</v>
      </c>
      <c r="J745" s="29">
        <f t="shared" si="265"/>
        <v>44162</v>
      </c>
      <c r="K745" s="2">
        <f t="shared" si="266"/>
        <v>503</v>
      </c>
      <c r="L745" s="17">
        <f t="shared" si="267"/>
        <v>503</v>
      </c>
      <c r="M745" s="12">
        <f t="shared" si="258"/>
        <v>1.2315898599999999</v>
      </c>
      <c r="N745" s="12">
        <f t="shared" ca="1" si="259"/>
        <v>1.4312088140000001</v>
      </c>
      <c r="O745" s="17">
        <f t="shared" si="268"/>
        <v>0</v>
      </c>
      <c r="P745" s="14">
        <f t="shared" ca="1" si="256"/>
        <v>431.20881400000002</v>
      </c>
      <c r="Q745" s="14">
        <f t="shared" si="257"/>
        <v>0</v>
      </c>
      <c r="R745" s="14">
        <f t="shared" si="275"/>
        <v>0</v>
      </c>
      <c r="S745" s="20">
        <f t="shared" si="260"/>
        <v>0</v>
      </c>
      <c r="T745" s="14">
        <f t="shared" si="261"/>
        <v>0</v>
      </c>
      <c r="U745" s="4" t="str">
        <f t="shared" si="269"/>
        <v>J=</v>
      </c>
      <c r="V745" s="29">
        <f t="shared" si="270"/>
        <v>45345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8">
        <f t="shared" si="262"/>
        <v>44896</v>
      </c>
      <c r="B746" s="15">
        <f t="shared" ca="1" si="271"/>
        <v>1432.528812</v>
      </c>
      <c r="C746" s="14">
        <f t="shared" si="263"/>
        <v>1000</v>
      </c>
      <c r="D746" s="13">
        <f ca="1">IF(A746&lt;$B$1,VLOOKUP(A746,[1]DI!$A$4:$B$15000,2,FALSE),0)</f>
        <v>0.13650000000000001</v>
      </c>
      <c r="E746" s="14">
        <f t="shared" ca="1" si="272"/>
        <v>1.00050788</v>
      </c>
      <c r="F746" s="14">
        <f ca="1">(TRUNC(PRODUCT($E$12:$E745),16))</f>
        <v>1.1626725247370999</v>
      </c>
      <c r="G746" s="14">
        <f t="shared" si="273"/>
        <v>1</v>
      </c>
      <c r="H746" s="14">
        <f t="shared" ca="1" si="274"/>
        <v>1.1626725200000001</v>
      </c>
      <c r="I746" s="13">
        <f t="shared" si="264"/>
        <v>0.11</v>
      </c>
      <c r="J746" s="29">
        <f t="shared" si="265"/>
        <v>44162</v>
      </c>
      <c r="K746" s="2">
        <f t="shared" si="266"/>
        <v>504</v>
      </c>
      <c r="L746" s="17">
        <f t="shared" si="267"/>
        <v>504</v>
      </c>
      <c r="M746" s="12">
        <f t="shared" si="258"/>
        <v>1.2321</v>
      </c>
      <c r="N746" s="12">
        <f t="shared" ca="1" si="259"/>
        <v>1.4325288119999999</v>
      </c>
      <c r="O746" s="17">
        <f t="shared" si="268"/>
        <v>0</v>
      </c>
      <c r="P746" s="14">
        <f t="shared" ca="1" si="256"/>
        <v>432.52881200000002</v>
      </c>
      <c r="Q746" s="14">
        <f t="shared" si="257"/>
        <v>0</v>
      </c>
      <c r="R746" s="14">
        <f t="shared" si="275"/>
        <v>0</v>
      </c>
      <c r="S746" s="20">
        <f t="shared" si="260"/>
        <v>0</v>
      </c>
      <c r="T746" s="14">
        <f t="shared" si="261"/>
        <v>0</v>
      </c>
      <c r="U746" s="4" t="str">
        <f t="shared" si="269"/>
        <v>J=</v>
      </c>
      <c r="V746" s="29">
        <f t="shared" si="270"/>
        <v>45345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8">
        <f t="shared" si="262"/>
        <v>44897</v>
      </c>
      <c r="B747" s="15">
        <f t="shared" ca="1" si="271"/>
        <v>1433.8500409999999</v>
      </c>
      <c r="C747" s="14">
        <f t="shared" si="263"/>
        <v>1000</v>
      </c>
      <c r="D747" s="13">
        <f ca="1">IF(A747&lt;$B$1,VLOOKUP(A747,[1]DI!$A$4:$B$15000,2,FALSE),0)</f>
        <v>0.13650000000000001</v>
      </c>
      <c r="E747" s="14">
        <f t="shared" ca="1" si="272"/>
        <v>1.00050788</v>
      </c>
      <c r="F747" s="14">
        <f ca="1">(TRUNC(PRODUCT($E$12:$E746),16))</f>
        <v>1.16326302285897</v>
      </c>
      <c r="G747" s="14">
        <f t="shared" si="273"/>
        <v>1</v>
      </c>
      <c r="H747" s="14">
        <f t="shared" ca="1" si="274"/>
        <v>1.16326302</v>
      </c>
      <c r="I747" s="13">
        <f t="shared" si="264"/>
        <v>0.11</v>
      </c>
      <c r="J747" s="29">
        <f t="shared" si="265"/>
        <v>44162</v>
      </c>
      <c r="K747" s="2">
        <f t="shared" si="266"/>
        <v>505</v>
      </c>
      <c r="L747" s="17">
        <f t="shared" si="267"/>
        <v>505</v>
      </c>
      <c r="M747" s="12">
        <f t="shared" si="258"/>
        <v>1.232610352</v>
      </c>
      <c r="N747" s="12">
        <f t="shared" ca="1" si="259"/>
        <v>1.4338500409999999</v>
      </c>
      <c r="O747" s="17">
        <f t="shared" si="268"/>
        <v>0</v>
      </c>
      <c r="P747" s="14">
        <f t="shared" ca="1" si="256"/>
        <v>433.85004099999998</v>
      </c>
      <c r="Q747" s="14">
        <f t="shared" si="257"/>
        <v>0</v>
      </c>
      <c r="R747" s="14">
        <f t="shared" si="275"/>
        <v>0</v>
      </c>
      <c r="S747" s="20">
        <f t="shared" si="260"/>
        <v>0</v>
      </c>
      <c r="T747" s="14">
        <f t="shared" si="261"/>
        <v>0</v>
      </c>
      <c r="U747" s="4" t="str">
        <f t="shared" si="269"/>
        <v>J=</v>
      </c>
      <c r="V747" s="29">
        <f t="shared" si="270"/>
        <v>45345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8">
        <f t="shared" si="262"/>
        <v>44898</v>
      </c>
      <c r="B748" s="15">
        <f t="shared" ca="1" si="271"/>
        <v>1435.172487</v>
      </c>
      <c r="C748" s="14">
        <f t="shared" si="263"/>
        <v>1000</v>
      </c>
      <c r="D748" s="13">
        <f ca="1">IF(A748&lt;$B$1,VLOOKUP(A748,[1]DI!$A$4:$B$15000,2,FALSE),0)</f>
        <v>0</v>
      </c>
      <c r="E748" s="14">
        <f t="shared" ca="1" si="272"/>
        <v>1</v>
      </c>
      <c r="F748" s="14">
        <f ca="1">(TRUNC(PRODUCT($E$12:$E747),16))</f>
        <v>1.16385382088302</v>
      </c>
      <c r="G748" s="14">
        <f t="shared" si="273"/>
        <v>1</v>
      </c>
      <c r="H748" s="14">
        <f t="shared" ca="1" si="274"/>
        <v>1.1638538199999999</v>
      </c>
      <c r="I748" s="13">
        <f t="shared" si="264"/>
        <v>0.11</v>
      </c>
      <c r="J748" s="29">
        <f t="shared" si="265"/>
        <v>44162</v>
      </c>
      <c r="K748" s="2">
        <f t="shared" si="266"/>
        <v>505</v>
      </c>
      <c r="L748" s="17">
        <f t="shared" si="267"/>
        <v>506</v>
      </c>
      <c r="M748" s="12">
        <f t="shared" si="258"/>
        <v>1.233120915</v>
      </c>
      <c r="N748" s="12">
        <f t="shared" ca="1" si="259"/>
        <v>1.435172487</v>
      </c>
      <c r="O748" s="17">
        <f t="shared" si="268"/>
        <v>0</v>
      </c>
      <c r="P748" s="14">
        <f t="shared" ca="1" si="256"/>
        <v>435.17248699999999</v>
      </c>
      <c r="Q748" s="14">
        <f t="shared" si="257"/>
        <v>0</v>
      </c>
      <c r="R748" s="14">
        <f t="shared" si="275"/>
        <v>0</v>
      </c>
      <c r="S748" s="20">
        <f t="shared" si="260"/>
        <v>0</v>
      </c>
      <c r="T748" s="14">
        <f t="shared" si="261"/>
        <v>0</v>
      </c>
      <c r="U748" s="4" t="str">
        <f t="shared" si="269"/>
        <v>J=</v>
      </c>
      <c r="V748" s="29">
        <f t="shared" si="270"/>
        <v>45345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8">
        <f t="shared" si="262"/>
        <v>44899</v>
      </c>
      <c r="B749" s="15">
        <f t="shared" ca="1" si="271"/>
        <v>1435.172487</v>
      </c>
      <c r="C749" s="14">
        <f t="shared" si="263"/>
        <v>1000</v>
      </c>
      <c r="D749" s="13">
        <f ca="1">IF(A749&lt;$B$1,VLOOKUP(A749,[1]DI!$A$4:$B$15000,2,FALSE),0)</f>
        <v>0</v>
      </c>
      <c r="E749" s="14">
        <f t="shared" ca="1" si="272"/>
        <v>1</v>
      </c>
      <c r="F749" s="14">
        <f ca="1">(TRUNC(PRODUCT($E$12:$E748),16))</f>
        <v>1.16385382088302</v>
      </c>
      <c r="G749" s="14">
        <f t="shared" si="273"/>
        <v>1</v>
      </c>
      <c r="H749" s="14">
        <f t="shared" ca="1" si="274"/>
        <v>1.1638538199999999</v>
      </c>
      <c r="I749" s="13">
        <f t="shared" si="264"/>
        <v>0.11</v>
      </c>
      <c r="J749" s="29">
        <f t="shared" si="265"/>
        <v>44162</v>
      </c>
      <c r="K749" s="2">
        <f t="shared" si="266"/>
        <v>505</v>
      </c>
      <c r="L749" s="17">
        <f t="shared" si="267"/>
        <v>506</v>
      </c>
      <c r="M749" s="12">
        <f t="shared" si="258"/>
        <v>1.233120915</v>
      </c>
      <c r="N749" s="12">
        <f t="shared" ca="1" si="259"/>
        <v>1.435172487</v>
      </c>
      <c r="O749" s="17">
        <f t="shared" si="268"/>
        <v>0</v>
      </c>
      <c r="P749" s="14">
        <f t="shared" ca="1" si="256"/>
        <v>435.17248699999999</v>
      </c>
      <c r="Q749" s="14">
        <f t="shared" si="257"/>
        <v>0</v>
      </c>
      <c r="R749" s="14">
        <f t="shared" si="275"/>
        <v>0</v>
      </c>
      <c r="S749" s="20">
        <f t="shared" si="260"/>
        <v>0</v>
      </c>
      <c r="T749" s="14">
        <f t="shared" si="261"/>
        <v>0</v>
      </c>
      <c r="U749" s="4" t="str">
        <f t="shared" si="269"/>
        <v>J=</v>
      </c>
      <c r="V749" s="29">
        <f t="shared" si="270"/>
        <v>45345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8">
        <f t="shared" si="262"/>
        <v>44900</v>
      </c>
      <c r="B750" s="15">
        <f t="shared" ca="1" si="271"/>
        <v>1435.172487</v>
      </c>
      <c r="C750" s="14">
        <f t="shared" si="263"/>
        <v>1000</v>
      </c>
      <c r="D750" s="13">
        <f ca="1">IF(A750&lt;$B$1,VLOOKUP(A750,[1]DI!$A$4:$B$15000,2,FALSE),0)</f>
        <v>0.13650000000000001</v>
      </c>
      <c r="E750" s="14">
        <f t="shared" ca="1" si="272"/>
        <v>1.00050788</v>
      </c>
      <c r="F750" s="14">
        <f ca="1">(TRUNC(PRODUCT($E$12:$E749),16))</f>
        <v>1.16385382088302</v>
      </c>
      <c r="G750" s="14">
        <f t="shared" si="273"/>
        <v>1</v>
      </c>
      <c r="H750" s="14">
        <f t="shared" ca="1" si="274"/>
        <v>1.1638538199999999</v>
      </c>
      <c r="I750" s="13">
        <f t="shared" si="264"/>
        <v>0.11</v>
      </c>
      <c r="J750" s="29">
        <f t="shared" si="265"/>
        <v>44162</v>
      </c>
      <c r="K750" s="2">
        <f t="shared" si="266"/>
        <v>506</v>
      </c>
      <c r="L750" s="17">
        <f t="shared" si="267"/>
        <v>506</v>
      </c>
      <c r="M750" s="12">
        <f t="shared" si="258"/>
        <v>1.233120915</v>
      </c>
      <c r="N750" s="12">
        <f t="shared" ca="1" si="259"/>
        <v>1.435172487</v>
      </c>
      <c r="O750" s="17">
        <f t="shared" si="268"/>
        <v>0</v>
      </c>
      <c r="P750" s="14">
        <f t="shared" ca="1" si="256"/>
        <v>435.17248699999999</v>
      </c>
      <c r="Q750" s="14">
        <f t="shared" si="257"/>
        <v>0</v>
      </c>
      <c r="R750" s="14">
        <f t="shared" si="275"/>
        <v>0</v>
      </c>
      <c r="S750" s="20">
        <f t="shared" si="260"/>
        <v>0</v>
      </c>
      <c r="T750" s="14">
        <f t="shared" si="261"/>
        <v>0</v>
      </c>
      <c r="U750" s="4" t="str">
        <f t="shared" si="269"/>
        <v>J=</v>
      </c>
      <c r="V750" s="29">
        <f t="shared" si="270"/>
        <v>45345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8">
        <f t="shared" si="262"/>
        <v>44901</v>
      </c>
      <c r="B751" s="15">
        <f t="shared" ca="1" si="271"/>
        <v>1436.496153</v>
      </c>
      <c r="C751" s="14">
        <f t="shared" si="263"/>
        <v>1000</v>
      </c>
      <c r="D751" s="13">
        <f ca="1">IF(A751&lt;$B$1,VLOOKUP(A751,[1]DI!$A$4:$B$15000,2,FALSE),0)</f>
        <v>0.13650000000000001</v>
      </c>
      <c r="E751" s="14">
        <f t="shared" ca="1" si="272"/>
        <v>1.00050788</v>
      </c>
      <c r="F751" s="14">
        <f ca="1">(TRUNC(PRODUCT($E$12:$E750),16))</f>
        <v>1.16444491896157</v>
      </c>
      <c r="G751" s="14">
        <f t="shared" si="273"/>
        <v>1</v>
      </c>
      <c r="H751" s="14">
        <f t="shared" ca="1" si="274"/>
        <v>1.16444492</v>
      </c>
      <c r="I751" s="13">
        <f t="shared" si="264"/>
        <v>0.11</v>
      </c>
      <c r="J751" s="29">
        <f t="shared" si="265"/>
        <v>44162</v>
      </c>
      <c r="K751" s="2">
        <f t="shared" si="266"/>
        <v>507</v>
      </c>
      <c r="L751" s="17">
        <f t="shared" si="267"/>
        <v>507</v>
      </c>
      <c r="M751" s="12">
        <f t="shared" si="258"/>
        <v>1.2336316890000001</v>
      </c>
      <c r="N751" s="12">
        <f t="shared" ca="1" si="259"/>
        <v>1.436496153</v>
      </c>
      <c r="O751" s="17">
        <f t="shared" si="268"/>
        <v>0</v>
      </c>
      <c r="P751" s="14">
        <f t="shared" ca="1" si="256"/>
        <v>436.49615299999999</v>
      </c>
      <c r="Q751" s="14">
        <f t="shared" si="257"/>
        <v>0</v>
      </c>
      <c r="R751" s="14">
        <f t="shared" si="275"/>
        <v>0</v>
      </c>
      <c r="S751" s="20">
        <f t="shared" si="260"/>
        <v>0</v>
      </c>
      <c r="T751" s="14">
        <f t="shared" si="261"/>
        <v>0</v>
      </c>
      <c r="U751" s="4" t="str">
        <f t="shared" si="269"/>
        <v>J=</v>
      </c>
      <c r="V751" s="29">
        <f t="shared" si="270"/>
        <v>45345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8">
        <f t="shared" si="262"/>
        <v>44902</v>
      </c>
      <c r="B752" s="15">
        <f t="shared" ca="1" si="271"/>
        <v>1437.82104</v>
      </c>
      <c r="C752" s="14">
        <f t="shared" si="263"/>
        <v>1000</v>
      </c>
      <c r="D752" s="13">
        <f ca="1">IF(A752&lt;$B$1,VLOOKUP(A752,[1]DI!$A$4:$B$15000,2,FALSE),0)</f>
        <v>0.13650000000000001</v>
      </c>
      <c r="E752" s="14">
        <f t="shared" ca="1" si="272"/>
        <v>1.00050788</v>
      </c>
      <c r="F752" s="14">
        <f ca="1">(TRUNC(PRODUCT($E$12:$E751),16))</f>
        <v>1.16503631724701</v>
      </c>
      <c r="G752" s="14">
        <f t="shared" si="273"/>
        <v>1</v>
      </c>
      <c r="H752" s="14">
        <f t="shared" ca="1" si="274"/>
        <v>1.16503632</v>
      </c>
      <c r="I752" s="13">
        <f t="shared" si="264"/>
        <v>0.11</v>
      </c>
      <c r="J752" s="29">
        <f t="shared" si="265"/>
        <v>44162</v>
      </c>
      <c r="K752" s="2">
        <f t="shared" si="266"/>
        <v>508</v>
      </c>
      <c r="L752" s="17">
        <f t="shared" si="267"/>
        <v>508</v>
      </c>
      <c r="M752" s="12">
        <f t="shared" si="258"/>
        <v>1.234142675</v>
      </c>
      <c r="N752" s="12">
        <f t="shared" ca="1" si="259"/>
        <v>1.43782104</v>
      </c>
      <c r="O752" s="17">
        <f t="shared" si="268"/>
        <v>0</v>
      </c>
      <c r="P752" s="14">
        <f t="shared" ca="1" si="256"/>
        <v>437.82103999999998</v>
      </c>
      <c r="Q752" s="14">
        <f t="shared" si="257"/>
        <v>0</v>
      </c>
      <c r="R752" s="14">
        <f t="shared" si="275"/>
        <v>0</v>
      </c>
      <c r="S752" s="20">
        <f t="shared" si="260"/>
        <v>0</v>
      </c>
      <c r="T752" s="14">
        <f t="shared" si="261"/>
        <v>0</v>
      </c>
      <c r="U752" s="4" t="str">
        <f t="shared" si="269"/>
        <v>J=</v>
      </c>
      <c r="V752" s="29">
        <f t="shared" si="270"/>
        <v>45345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8">
        <f t="shared" si="262"/>
        <v>44903</v>
      </c>
      <c r="B753" s="15">
        <f t="shared" ca="1" si="271"/>
        <v>1439.1471489999999</v>
      </c>
      <c r="C753" s="14">
        <f t="shared" si="263"/>
        <v>1000</v>
      </c>
      <c r="D753" s="13">
        <f ca="1">IF(A753&lt;$B$1,VLOOKUP(A753,[1]DI!$A$4:$B$15000,2,FALSE),0)</f>
        <v>0.13650000000000001</v>
      </c>
      <c r="E753" s="14">
        <f t="shared" ca="1" si="272"/>
        <v>1.00050788</v>
      </c>
      <c r="F753" s="14">
        <f ca="1">(TRUNC(PRODUCT($E$12:$E752),16))</f>
        <v>1.16562801589181</v>
      </c>
      <c r="G753" s="14">
        <f t="shared" si="273"/>
        <v>1</v>
      </c>
      <c r="H753" s="14">
        <f t="shared" ca="1" si="274"/>
        <v>1.16562802</v>
      </c>
      <c r="I753" s="13">
        <f t="shared" si="264"/>
        <v>0.11</v>
      </c>
      <c r="J753" s="29">
        <f t="shared" si="265"/>
        <v>44162</v>
      </c>
      <c r="K753" s="2">
        <f t="shared" si="266"/>
        <v>509</v>
      </c>
      <c r="L753" s="17">
        <f t="shared" si="267"/>
        <v>509</v>
      </c>
      <c r="M753" s="12">
        <f t="shared" si="258"/>
        <v>1.2346538730000001</v>
      </c>
      <c r="N753" s="12">
        <f t="shared" ca="1" si="259"/>
        <v>1.4391471490000001</v>
      </c>
      <c r="O753" s="17">
        <f t="shared" si="268"/>
        <v>0</v>
      </c>
      <c r="P753" s="14">
        <f t="shared" ca="1" si="256"/>
        <v>439.14714900000001</v>
      </c>
      <c r="Q753" s="14">
        <f t="shared" si="257"/>
        <v>0</v>
      </c>
      <c r="R753" s="14">
        <f t="shared" si="275"/>
        <v>0</v>
      </c>
      <c r="S753" s="20">
        <f t="shared" si="260"/>
        <v>0</v>
      </c>
      <c r="T753" s="14">
        <f t="shared" si="261"/>
        <v>0</v>
      </c>
      <c r="U753" s="4" t="str">
        <f t="shared" si="269"/>
        <v>J=</v>
      </c>
      <c r="V753" s="29">
        <f t="shared" si="270"/>
        <v>45345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8">
        <f t="shared" si="262"/>
        <v>44904</v>
      </c>
      <c r="B754" s="15">
        <f t="shared" ca="1" si="271"/>
        <v>1440.4744800000001</v>
      </c>
      <c r="C754" s="14">
        <f t="shared" si="263"/>
        <v>1000</v>
      </c>
      <c r="D754" s="13">
        <f ca="1">IF(A754&lt;$B$1,VLOOKUP(A754,[1]DI!$A$4:$B$15000,2,FALSE),0)</f>
        <v>0.13650000000000001</v>
      </c>
      <c r="E754" s="14">
        <f t="shared" ca="1" si="272"/>
        <v>1.00050788</v>
      </c>
      <c r="F754" s="14">
        <f ca="1">(TRUNC(PRODUCT($E$12:$E753),16))</f>
        <v>1.16622001504852</v>
      </c>
      <c r="G754" s="14">
        <f t="shared" si="273"/>
        <v>1</v>
      </c>
      <c r="H754" s="14">
        <f t="shared" ca="1" si="274"/>
        <v>1.1662200199999999</v>
      </c>
      <c r="I754" s="13">
        <f t="shared" si="264"/>
        <v>0.11</v>
      </c>
      <c r="J754" s="29">
        <f t="shared" si="265"/>
        <v>44162</v>
      </c>
      <c r="K754" s="2">
        <f t="shared" si="266"/>
        <v>510</v>
      </c>
      <c r="L754" s="17">
        <f t="shared" si="267"/>
        <v>510</v>
      </c>
      <c r="M754" s="12">
        <f t="shared" si="258"/>
        <v>1.2351652820000001</v>
      </c>
      <c r="N754" s="12">
        <f t="shared" ca="1" si="259"/>
        <v>1.44047448</v>
      </c>
      <c r="O754" s="17">
        <f t="shared" si="268"/>
        <v>0</v>
      </c>
      <c r="P754" s="14">
        <f t="shared" ref="P754:P817" ca="1" si="276">TRUNC(((N754-1)*C754),8)+TRUNC(R753*N754,8)</f>
        <v>440.47448000000003</v>
      </c>
      <c r="Q754" s="14">
        <f t="shared" ref="Q754:Q817" si="277">Q753</f>
        <v>0</v>
      </c>
      <c r="R754" s="14">
        <f t="shared" si="275"/>
        <v>0</v>
      </c>
      <c r="S754" s="20">
        <f t="shared" si="260"/>
        <v>0</v>
      </c>
      <c r="T754" s="14">
        <f t="shared" si="261"/>
        <v>0</v>
      </c>
      <c r="U754" s="4" t="str">
        <f t="shared" si="269"/>
        <v>J=</v>
      </c>
      <c r="V754" s="29">
        <f t="shared" si="270"/>
        <v>45345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8">
        <f t="shared" si="262"/>
        <v>44905</v>
      </c>
      <c r="B755" s="15">
        <f t="shared" ca="1" si="271"/>
        <v>1441.8030229999999</v>
      </c>
      <c r="C755" s="14">
        <f t="shared" si="263"/>
        <v>1000</v>
      </c>
      <c r="D755" s="13">
        <f ca="1">IF(A755&lt;$B$1,VLOOKUP(A755,[1]DI!$A$4:$B$15000,2,FALSE),0)</f>
        <v>0</v>
      </c>
      <c r="E755" s="14">
        <f t="shared" ca="1" si="272"/>
        <v>1</v>
      </c>
      <c r="F755" s="14">
        <f ca="1">(TRUNC(PRODUCT($E$12:$E754),16))</f>
        <v>1.16681231486977</v>
      </c>
      <c r="G755" s="14">
        <f t="shared" si="273"/>
        <v>1</v>
      </c>
      <c r="H755" s="14">
        <f t="shared" ca="1" si="274"/>
        <v>1.1668123100000001</v>
      </c>
      <c r="I755" s="13">
        <f t="shared" si="264"/>
        <v>0.11</v>
      </c>
      <c r="J755" s="29">
        <f t="shared" si="265"/>
        <v>44162</v>
      </c>
      <c r="K755" s="2">
        <f t="shared" si="266"/>
        <v>510</v>
      </c>
      <c r="L755" s="17">
        <f t="shared" si="267"/>
        <v>511</v>
      </c>
      <c r="M755" s="12">
        <f t="shared" si="258"/>
        <v>1.235676904</v>
      </c>
      <c r="N755" s="12">
        <f t="shared" ca="1" si="259"/>
        <v>1.4418030230000001</v>
      </c>
      <c r="O755" s="17">
        <f t="shared" si="268"/>
        <v>0</v>
      </c>
      <c r="P755" s="14">
        <f t="shared" ca="1" si="276"/>
        <v>441.803023</v>
      </c>
      <c r="Q755" s="14">
        <f t="shared" si="277"/>
        <v>0</v>
      </c>
      <c r="R755" s="14">
        <f t="shared" si="275"/>
        <v>0</v>
      </c>
      <c r="S755" s="20">
        <f t="shared" si="260"/>
        <v>0</v>
      </c>
      <c r="T755" s="14">
        <f t="shared" si="261"/>
        <v>0</v>
      </c>
      <c r="U755" s="4" t="str">
        <f t="shared" si="269"/>
        <v>J=</v>
      </c>
      <c r="V755" s="29">
        <f t="shared" si="270"/>
        <v>45345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8">
        <f t="shared" si="262"/>
        <v>44906</v>
      </c>
      <c r="B756" s="15">
        <f t="shared" ca="1" si="271"/>
        <v>1441.8030229999999</v>
      </c>
      <c r="C756" s="14">
        <f t="shared" si="263"/>
        <v>1000</v>
      </c>
      <c r="D756" s="13">
        <f ca="1">IF(A756&lt;$B$1,VLOOKUP(A756,[1]DI!$A$4:$B$15000,2,FALSE),0)</f>
        <v>0</v>
      </c>
      <c r="E756" s="14">
        <f t="shared" ca="1" si="272"/>
        <v>1</v>
      </c>
      <c r="F756" s="14">
        <f ca="1">(TRUNC(PRODUCT($E$12:$E755),16))</f>
        <v>1.16681231486977</v>
      </c>
      <c r="G756" s="14">
        <f t="shared" si="273"/>
        <v>1</v>
      </c>
      <c r="H756" s="14">
        <f t="shared" ca="1" si="274"/>
        <v>1.1668123100000001</v>
      </c>
      <c r="I756" s="13">
        <f t="shared" si="264"/>
        <v>0.11</v>
      </c>
      <c r="J756" s="29">
        <f t="shared" si="265"/>
        <v>44162</v>
      </c>
      <c r="K756" s="2">
        <f t="shared" si="266"/>
        <v>510</v>
      </c>
      <c r="L756" s="17">
        <f t="shared" si="267"/>
        <v>511</v>
      </c>
      <c r="M756" s="12">
        <f t="shared" si="258"/>
        <v>1.235676904</v>
      </c>
      <c r="N756" s="12">
        <f t="shared" ca="1" si="259"/>
        <v>1.4418030230000001</v>
      </c>
      <c r="O756" s="17">
        <f t="shared" si="268"/>
        <v>0</v>
      </c>
      <c r="P756" s="14">
        <f t="shared" ca="1" si="276"/>
        <v>441.803023</v>
      </c>
      <c r="Q756" s="14">
        <f t="shared" si="277"/>
        <v>0</v>
      </c>
      <c r="R756" s="14">
        <f t="shared" si="275"/>
        <v>0</v>
      </c>
      <c r="S756" s="20">
        <f t="shared" si="260"/>
        <v>0</v>
      </c>
      <c r="T756" s="14">
        <f t="shared" si="261"/>
        <v>0</v>
      </c>
      <c r="U756" s="4" t="str">
        <f t="shared" si="269"/>
        <v>J=</v>
      </c>
      <c r="V756" s="29">
        <f t="shared" si="270"/>
        <v>45345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8">
        <f t="shared" si="262"/>
        <v>44907</v>
      </c>
      <c r="B757" s="15">
        <f t="shared" ca="1" si="271"/>
        <v>1441.8030229999999</v>
      </c>
      <c r="C757" s="14">
        <f t="shared" si="263"/>
        <v>1000</v>
      </c>
      <c r="D757" s="13">
        <f ca="1">IF(A757&lt;$B$1,VLOOKUP(A757,[1]DI!$A$4:$B$15000,2,FALSE),0)</f>
        <v>0.13650000000000001</v>
      </c>
      <c r="E757" s="14">
        <f t="shared" ca="1" si="272"/>
        <v>1.00050788</v>
      </c>
      <c r="F757" s="14">
        <f ca="1">(TRUNC(PRODUCT($E$12:$E756),16))</f>
        <v>1.16681231486977</v>
      </c>
      <c r="G757" s="14">
        <f t="shared" si="273"/>
        <v>1</v>
      </c>
      <c r="H757" s="14">
        <f t="shared" ca="1" si="274"/>
        <v>1.1668123100000001</v>
      </c>
      <c r="I757" s="13">
        <f t="shared" si="264"/>
        <v>0.11</v>
      </c>
      <c r="J757" s="29">
        <f t="shared" si="265"/>
        <v>44162</v>
      </c>
      <c r="K757" s="2">
        <f t="shared" si="266"/>
        <v>511</v>
      </c>
      <c r="L757" s="17">
        <f t="shared" si="267"/>
        <v>511</v>
      </c>
      <c r="M757" s="12">
        <f t="shared" si="258"/>
        <v>1.235676904</v>
      </c>
      <c r="N757" s="12">
        <f t="shared" ca="1" si="259"/>
        <v>1.4418030230000001</v>
      </c>
      <c r="O757" s="17">
        <f t="shared" si="268"/>
        <v>0</v>
      </c>
      <c r="P757" s="14">
        <f t="shared" ca="1" si="276"/>
        <v>441.803023</v>
      </c>
      <c r="Q757" s="14">
        <f t="shared" si="277"/>
        <v>0</v>
      </c>
      <c r="R757" s="14">
        <f t="shared" si="275"/>
        <v>0</v>
      </c>
      <c r="S757" s="20">
        <f t="shared" si="260"/>
        <v>0</v>
      </c>
      <c r="T757" s="14">
        <f t="shared" si="261"/>
        <v>0</v>
      </c>
      <c r="U757" s="4" t="str">
        <f t="shared" si="269"/>
        <v>J=</v>
      </c>
      <c r="V757" s="29">
        <f t="shared" si="270"/>
        <v>45345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8">
        <f t="shared" si="262"/>
        <v>44908</v>
      </c>
      <c r="B758" s="15">
        <f t="shared" ca="1" si="271"/>
        <v>1443.1328140000001</v>
      </c>
      <c r="C758" s="14">
        <f t="shared" si="263"/>
        <v>1000</v>
      </c>
      <c r="D758" s="13">
        <f ca="1">IF(A758&lt;$B$1,VLOOKUP(A758,[1]DI!$A$4:$B$15000,2,FALSE),0)</f>
        <v>0.13650000000000001</v>
      </c>
      <c r="E758" s="14">
        <f t="shared" ca="1" si="272"/>
        <v>1.00050788</v>
      </c>
      <c r="F758" s="14">
        <f ca="1">(TRUNC(PRODUCT($E$12:$E757),16))</f>
        <v>1.16740491550824</v>
      </c>
      <c r="G758" s="14">
        <f t="shared" si="273"/>
        <v>1</v>
      </c>
      <c r="H758" s="14">
        <f t="shared" ca="1" si="274"/>
        <v>1.1674049200000001</v>
      </c>
      <c r="I758" s="13">
        <f t="shared" si="264"/>
        <v>0.11</v>
      </c>
      <c r="J758" s="29">
        <f t="shared" si="265"/>
        <v>44162</v>
      </c>
      <c r="K758" s="2">
        <f t="shared" si="266"/>
        <v>512</v>
      </c>
      <c r="L758" s="17">
        <f t="shared" si="267"/>
        <v>512</v>
      </c>
      <c r="M758" s="12">
        <f t="shared" si="258"/>
        <v>1.236188737</v>
      </c>
      <c r="N758" s="12">
        <f t="shared" ca="1" si="259"/>
        <v>1.4431328139999999</v>
      </c>
      <c r="O758" s="17">
        <f t="shared" si="268"/>
        <v>0</v>
      </c>
      <c r="P758" s="14">
        <f t="shared" ca="1" si="276"/>
        <v>443.132814</v>
      </c>
      <c r="Q758" s="14">
        <f t="shared" si="277"/>
        <v>0</v>
      </c>
      <c r="R758" s="14">
        <f t="shared" si="275"/>
        <v>0</v>
      </c>
      <c r="S758" s="20">
        <f t="shared" si="260"/>
        <v>0</v>
      </c>
      <c r="T758" s="14">
        <f t="shared" si="261"/>
        <v>0</v>
      </c>
      <c r="U758" s="4" t="str">
        <f t="shared" si="269"/>
        <v>J=</v>
      </c>
      <c r="V758" s="29">
        <f t="shared" si="270"/>
        <v>45345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8">
        <f t="shared" si="262"/>
        <v>44909</v>
      </c>
      <c r="B759" s="15">
        <f t="shared" ca="1" si="271"/>
        <v>1444.4638170000001</v>
      </c>
      <c r="C759" s="14">
        <f t="shared" si="263"/>
        <v>1000</v>
      </c>
      <c r="D759" s="13">
        <f ca="1">IF(A759&lt;$B$1,VLOOKUP(A759,[1]DI!$A$4:$B$15000,2,FALSE),0)</f>
        <v>0.13650000000000001</v>
      </c>
      <c r="E759" s="14">
        <f t="shared" ca="1" si="272"/>
        <v>1.00050788</v>
      </c>
      <c r="F759" s="14">
        <f ca="1">(TRUNC(PRODUCT($E$12:$E758),16))</f>
        <v>1.16799781711673</v>
      </c>
      <c r="G759" s="14">
        <f t="shared" si="273"/>
        <v>1</v>
      </c>
      <c r="H759" s="14">
        <f t="shared" ca="1" si="274"/>
        <v>1.1679978200000001</v>
      </c>
      <c r="I759" s="13">
        <f t="shared" si="264"/>
        <v>0.11</v>
      </c>
      <c r="J759" s="29">
        <f t="shared" si="265"/>
        <v>44162</v>
      </c>
      <c r="K759" s="2">
        <f t="shared" si="266"/>
        <v>513</v>
      </c>
      <c r="L759" s="17">
        <f t="shared" si="267"/>
        <v>513</v>
      </c>
      <c r="M759" s="12">
        <f t="shared" si="258"/>
        <v>1.236700782</v>
      </c>
      <c r="N759" s="12">
        <f t="shared" ca="1" si="259"/>
        <v>1.4444638169999999</v>
      </c>
      <c r="O759" s="17">
        <f t="shared" si="268"/>
        <v>0</v>
      </c>
      <c r="P759" s="14">
        <f t="shared" ca="1" si="276"/>
        <v>444.46381700000001</v>
      </c>
      <c r="Q759" s="14">
        <f t="shared" si="277"/>
        <v>0</v>
      </c>
      <c r="R759" s="14">
        <f t="shared" si="275"/>
        <v>0</v>
      </c>
      <c r="S759" s="20">
        <f t="shared" si="260"/>
        <v>0</v>
      </c>
      <c r="T759" s="14">
        <f t="shared" si="261"/>
        <v>0</v>
      </c>
      <c r="U759" s="4" t="str">
        <f t="shared" si="269"/>
        <v>J=</v>
      </c>
      <c r="V759" s="29">
        <f t="shared" si="270"/>
        <v>45345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8">
        <f t="shared" si="262"/>
        <v>44910</v>
      </c>
      <c r="B760" s="15">
        <f t="shared" ca="1" si="271"/>
        <v>1445.796047</v>
      </c>
      <c r="C760" s="14">
        <f t="shared" si="263"/>
        <v>1000</v>
      </c>
      <c r="D760" s="13">
        <f ca="1">IF(A760&lt;$B$1,VLOOKUP(A760,[1]DI!$A$4:$B$15000,2,FALSE),0)</f>
        <v>0.13650000000000001</v>
      </c>
      <c r="E760" s="14">
        <f t="shared" ca="1" si="272"/>
        <v>1.00050788</v>
      </c>
      <c r="F760" s="14">
        <f ca="1">(TRUNC(PRODUCT($E$12:$E759),16))</f>
        <v>1.16859101984809</v>
      </c>
      <c r="G760" s="14">
        <f t="shared" si="273"/>
        <v>1</v>
      </c>
      <c r="H760" s="14">
        <f t="shared" ca="1" si="274"/>
        <v>1.16859102</v>
      </c>
      <c r="I760" s="13">
        <f t="shared" si="264"/>
        <v>0.11</v>
      </c>
      <c r="J760" s="29">
        <f t="shared" si="265"/>
        <v>44162</v>
      </c>
      <c r="K760" s="2">
        <f t="shared" si="266"/>
        <v>514</v>
      </c>
      <c r="L760" s="17">
        <f t="shared" si="267"/>
        <v>514</v>
      </c>
      <c r="M760" s="12">
        <f t="shared" si="258"/>
        <v>1.237213039</v>
      </c>
      <c r="N760" s="12">
        <f t="shared" ca="1" si="259"/>
        <v>1.445796047</v>
      </c>
      <c r="O760" s="17">
        <f t="shared" si="268"/>
        <v>0</v>
      </c>
      <c r="P760" s="14">
        <f t="shared" ca="1" si="276"/>
        <v>445.79604699999999</v>
      </c>
      <c r="Q760" s="14">
        <f t="shared" si="277"/>
        <v>0</v>
      </c>
      <c r="R760" s="14">
        <f t="shared" si="275"/>
        <v>0</v>
      </c>
      <c r="S760" s="20">
        <f t="shared" si="260"/>
        <v>0</v>
      </c>
      <c r="T760" s="14">
        <f t="shared" si="261"/>
        <v>0</v>
      </c>
      <c r="U760" s="4" t="str">
        <f t="shared" si="269"/>
        <v>J=</v>
      </c>
      <c r="V760" s="29">
        <f t="shared" si="270"/>
        <v>45345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8">
        <f t="shared" si="262"/>
        <v>44911</v>
      </c>
      <c r="B761" s="15">
        <f t="shared" ca="1" si="271"/>
        <v>1447.1295049999999</v>
      </c>
      <c r="C761" s="14">
        <f t="shared" si="263"/>
        <v>1000</v>
      </c>
      <c r="D761" s="13">
        <f ca="1">IF(A761&lt;$B$1,VLOOKUP(A761,[1]DI!$A$4:$B$15000,2,FALSE),0)</f>
        <v>0.13650000000000001</v>
      </c>
      <c r="E761" s="14">
        <f t="shared" ca="1" si="272"/>
        <v>1.00050788</v>
      </c>
      <c r="F761" s="14">
        <f ca="1">(TRUNC(PRODUCT($E$12:$E760),16))</f>
        <v>1.1691845238552501</v>
      </c>
      <c r="G761" s="14">
        <f t="shared" si="273"/>
        <v>1</v>
      </c>
      <c r="H761" s="14">
        <f t="shared" ca="1" si="274"/>
        <v>1.1691845199999999</v>
      </c>
      <c r="I761" s="13">
        <f t="shared" si="264"/>
        <v>0.11</v>
      </c>
      <c r="J761" s="29">
        <f t="shared" si="265"/>
        <v>44162</v>
      </c>
      <c r="K761" s="2">
        <f t="shared" si="266"/>
        <v>515</v>
      </c>
      <c r="L761" s="17">
        <f t="shared" si="267"/>
        <v>515</v>
      </c>
      <c r="M761" s="12">
        <f t="shared" si="258"/>
        <v>1.2377255089999999</v>
      </c>
      <c r="N761" s="12">
        <f t="shared" ca="1" si="259"/>
        <v>1.4471295049999999</v>
      </c>
      <c r="O761" s="17">
        <f t="shared" si="268"/>
        <v>0</v>
      </c>
      <c r="P761" s="14">
        <f t="shared" ca="1" si="276"/>
        <v>447.12950499999999</v>
      </c>
      <c r="Q761" s="14">
        <f t="shared" si="277"/>
        <v>0</v>
      </c>
      <c r="R761" s="14">
        <f t="shared" si="275"/>
        <v>0</v>
      </c>
      <c r="S761" s="20">
        <f t="shared" si="260"/>
        <v>0</v>
      </c>
      <c r="T761" s="14">
        <f t="shared" si="261"/>
        <v>0</v>
      </c>
      <c r="U761" s="4" t="str">
        <f t="shared" si="269"/>
        <v>J=</v>
      </c>
      <c r="V761" s="29">
        <f t="shared" si="270"/>
        <v>45345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8">
        <f t="shared" si="262"/>
        <v>44912</v>
      </c>
      <c r="B762" s="15">
        <f t="shared" ca="1" si="271"/>
        <v>1448.4642020000001</v>
      </c>
      <c r="C762" s="14">
        <f t="shared" si="263"/>
        <v>1000</v>
      </c>
      <c r="D762" s="13">
        <f ca="1">IF(A762&lt;$B$1,VLOOKUP(A762,[1]DI!$A$4:$B$15000,2,FALSE),0)</f>
        <v>0</v>
      </c>
      <c r="E762" s="14">
        <f t="shared" ca="1" si="272"/>
        <v>1</v>
      </c>
      <c r="F762" s="14">
        <f ca="1">(TRUNC(PRODUCT($E$12:$E761),16))</f>
        <v>1.1697783292912201</v>
      </c>
      <c r="G762" s="14">
        <f t="shared" si="273"/>
        <v>1</v>
      </c>
      <c r="H762" s="14">
        <f t="shared" ca="1" si="274"/>
        <v>1.16977833</v>
      </c>
      <c r="I762" s="13">
        <f t="shared" si="264"/>
        <v>0.11</v>
      </c>
      <c r="J762" s="29">
        <f t="shared" si="265"/>
        <v>44162</v>
      </c>
      <c r="K762" s="2">
        <f t="shared" si="266"/>
        <v>515</v>
      </c>
      <c r="L762" s="17">
        <f t="shared" si="267"/>
        <v>516</v>
      </c>
      <c r="M762" s="12">
        <f t="shared" si="258"/>
        <v>1.2382381899999999</v>
      </c>
      <c r="N762" s="12">
        <f t="shared" ca="1" si="259"/>
        <v>1.448464202</v>
      </c>
      <c r="O762" s="17">
        <f t="shared" si="268"/>
        <v>0</v>
      </c>
      <c r="P762" s="14">
        <f t="shared" ca="1" si="276"/>
        <v>448.464202</v>
      </c>
      <c r="Q762" s="14">
        <f t="shared" si="277"/>
        <v>0</v>
      </c>
      <c r="R762" s="14">
        <f t="shared" si="275"/>
        <v>0</v>
      </c>
      <c r="S762" s="20">
        <f t="shared" si="260"/>
        <v>0</v>
      </c>
      <c r="T762" s="14">
        <f t="shared" si="261"/>
        <v>0</v>
      </c>
      <c r="U762" s="4" t="str">
        <f t="shared" si="269"/>
        <v>J=</v>
      </c>
      <c r="V762" s="29">
        <f t="shared" si="270"/>
        <v>45345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8">
        <f t="shared" si="262"/>
        <v>44913</v>
      </c>
      <c r="B763" s="15">
        <f t="shared" ca="1" si="271"/>
        <v>1448.4642020000001</v>
      </c>
      <c r="C763" s="14">
        <f t="shared" si="263"/>
        <v>1000</v>
      </c>
      <c r="D763" s="13">
        <f ca="1">IF(A763&lt;$B$1,VLOOKUP(A763,[1]DI!$A$4:$B$15000,2,FALSE),0)</f>
        <v>0</v>
      </c>
      <c r="E763" s="14">
        <f t="shared" ca="1" si="272"/>
        <v>1</v>
      </c>
      <c r="F763" s="14">
        <f ca="1">(TRUNC(PRODUCT($E$12:$E762),16))</f>
        <v>1.1697783292912201</v>
      </c>
      <c r="G763" s="14">
        <f t="shared" si="273"/>
        <v>1</v>
      </c>
      <c r="H763" s="14">
        <f t="shared" ca="1" si="274"/>
        <v>1.16977833</v>
      </c>
      <c r="I763" s="13">
        <f t="shared" si="264"/>
        <v>0.11</v>
      </c>
      <c r="J763" s="29">
        <f t="shared" si="265"/>
        <v>44162</v>
      </c>
      <c r="K763" s="2">
        <f t="shared" si="266"/>
        <v>515</v>
      </c>
      <c r="L763" s="17">
        <f t="shared" si="267"/>
        <v>516</v>
      </c>
      <c r="M763" s="12">
        <f t="shared" si="258"/>
        <v>1.2382381899999999</v>
      </c>
      <c r="N763" s="12">
        <f t="shared" ca="1" si="259"/>
        <v>1.448464202</v>
      </c>
      <c r="O763" s="17">
        <f t="shared" si="268"/>
        <v>0</v>
      </c>
      <c r="P763" s="14">
        <f t="shared" ca="1" si="276"/>
        <v>448.464202</v>
      </c>
      <c r="Q763" s="14">
        <f t="shared" si="277"/>
        <v>0</v>
      </c>
      <c r="R763" s="14">
        <f t="shared" si="275"/>
        <v>0</v>
      </c>
      <c r="S763" s="20">
        <f t="shared" si="260"/>
        <v>0</v>
      </c>
      <c r="T763" s="14">
        <f t="shared" si="261"/>
        <v>0</v>
      </c>
      <c r="U763" s="4" t="str">
        <f t="shared" si="269"/>
        <v>J=</v>
      </c>
      <c r="V763" s="29">
        <f t="shared" si="270"/>
        <v>45345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8">
        <f t="shared" si="262"/>
        <v>44914</v>
      </c>
      <c r="B764" s="15">
        <f t="shared" ca="1" si="271"/>
        <v>1448.4642020000001</v>
      </c>
      <c r="C764" s="14">
        <f t="shared" si="263"/>
        <v>1000</v>
      </c>
      <c r="D764" s="13">
        <f ca="1">IF(A764&lt;$B$1,VLOOKUP(A764,[1]DI!$A$4:$B$15000,2,FALSE),0)</f>
        <v>0.13650000000000001</v>
      </c>
      <c r="E764" s="14">
        <f t="shared" ca="1" si="272"/>
        <v>1.00050788</v>
      </c>
      <c r="F764" s="14">
        <f ca="1">(TRUNC(PRODUCT($E$12:$E763),16))</f>
        <v>1.1697783292912201</v>
      </c>
      <c r="G764" s="14">
        <f t="shared" si="273"/>
        <v>1</v>
      </c>
      <c r="H764" s="14">
        <f t="shared" ca="1" si="274"/>
        <v>1.16977833</v>
      </c>
      <c r="I764" s="13">
        <f t="shared" si="264"/>
        <v>0.11</v>
      </c>
      <c r="J764" s="29">
        <f t="shared" si="265"/>
        <v>44162</v>
      </c>
      <c r="K764" s="2">
        <f t="shared" si="266"/>
        <v>516</v>
      </c>
      <c r="L764" s="17">
        <f t="shared" si="267"/>
        <v>516</v>
      </c>
      <c r="M764" s="12">
        <f t="shared" si="258"/>
        <v>1.2382381899999999</v>
      </c>
      <c r="N764" s="12">
        <f t="shared" ca="1" si="259"/>
        <v>1.448464202</v>
      </c>
      <c r="O764" s="17">
        <f t="shared" si="268"/>
        <v>0</v>
      </c>
      <c r="P764" s="14">
        <f t="shared" ca="1" si="276"/>
        <v>448.464202</v>
      </c>
      <c r="Q764" s="14">
        <f t="shared" si="277"/>
        <v>0</v>
      </c>
      <c r="R764" s="14">
        <f t="shared" si="275"/>
        <v>0</v>
      </c>
      <c r="S764" s="20">
        <f t="shared" si="260"/>
        <v>0</v>
      </c>
      <c r="T764" s="14">
        <f t="shared" si="261"/>
        <v>0</v>
      </c>
      <c r="U764" s="4" t="str">
        <f t="shared" si="269"/>
        <v>J=</v>
      </c>
      <c r="V764" s="29">
        <f t="shared" si="270"/>
        <v>45345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8">
        <f t="shared" si="262"/>
        <v>44915</v>
      </c>
      <c r="B765" s="15">
        <f t="shared" ca="1" si="271"/>
        <v>1449.8001300000001</v>
      </c>
      <c r="C765" s="14">
        <f t="shared" si="263"/>
        <v>1000</v>
      </c>
      <c r="D765" s="13">
        <f ca="1">IF(A765&lt;$B$1,VLOOKUP(A765,[1]DI!$A$4:$B$15000,2,FALSE),0)</f>
        <v>0.13650000000000001</v>
      </c>
      <c r="E765" s="14">
        <f t="shared" ca="1" si="272"/>
        <v>1.00050788</v>
      </c>
      <c r="F765" s="14">
        <f ca="1">(TRUNC(PRODUCT($E$12:$E764),16))</f>
        <v>1.1703724363090999</v>
      </c>
      <c r="G765" s="14">
        <f t="shared" si="273"/>
        <v>1</v>
      </c>
      <c r="H765" s="14">
        <f t="shared" ca="1" si="274"/>
        <v>1.17037244</v>
      </c>
      <c r="I765" s="13">
        <f t="shared" si="264"/>
        <v>0.11</v>
      </c>
      <c r="J765" s="29">
        <f t="shared" si="265"/>
        <v>44162</v>
      </c>
      <c r="K765" s="2">
        <f t="shared" si="266"/>
        <v>517</v>
      </c>
      <c r="L765" s="17">
        <f t="shared" si="267"/>
        <v>517</v>
      </c>
      <c r="M765" s="12">
        <f t="shared" si="258"/>
        <v>1.2387510850000001</v>
      </c>
      <c r="N765" s="12">
        <f t="shared" ca="1" si="259"/>
        <v>1.4498001300000001</v>
      </c>
      <c r="O765" s="17">
        <f t="shared" si="268"/>
        <v>0</v>
      </c>
      <c r="P765" s="14">
        <f t="shared" ca="1" si="276"/>
        <v>449.80013000000002</v>
      </c>
      <c r="Q765" s="14">
        <f t="shared" si="277"/>
        <v>0</v>
      </c>
      <c r="R765" s="14">
        <f t="shared" si="275"/>
        <v>0</v>
      </c>
      <c r="S765" s="20">
        <f t="shared" si="260"/>
        <v>0</v>
      </c>
      <c r="T765" s="14">
        <f t="shared" si="261"/>
        <v>0</v>
      </c>
      <c r="U765" s="4" t="str">
        <f t="shared" si="269"/>
        <v>J=</v>
      </c>
      <c r="V765" s="29">
        <f t="shared" si="270"/>
        <v>45345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8">
        <f t="shared" si="262"/>
        <v>44916</v>
      </c>
      <c r="B766" s="15">
        <f t="shared" ca="1" si="271"/>
        <v>1451.1372860000001</v>
      </c>
      <c r="C766" s="14">
        <f t="shared" si="263"/>
        <v>1000</v>
      </c>
      <c r="D766" s="13">
        <f ca="1">IF(A766&lt;$B$1,VLOOKUP(A766,[1]DI!$A$4:$B$15000,2,FALSE),0)</f>
        <v>0.13650000000000001</v>
      </c>
      <c r="E766" s="14">
        <f t="shared" ca="1" si="272"/>
        <v>1.00050788</v>
      </c>
      <c r="F766" s="14">
        <f ca="1">(TRUNC(PRODUCT($E$12:$E765),16))</f>
        <v>1.1709668450620601</v>
      </c>
      <c r="G766" s="14">
        <f t="shared" si="273"/>
        <v>1</v>
      </c>
      <c r="H766" s="14">
        <f t="shared" ca="1" si="274"/>
        <v>1.1709668499999999</v>
      </c>
      <c r="I766" s="13">
        <f t="shared" si="264"/>
        <v>0.11</v>
      </c>
      <c r="J766" s="29">
        <f t="shared" si="265"/>
        <v>44162</v>
      </c>
      <c r="K766" s="2">
        <f t="shared" si="266"/>
        <v>518</v>
      </c>
      <c r="L766" s="17">
        <f t="shared" si="267"/>
        <v>518</v>
      </c>
      <c r="M766" s="12">
        <f t="shared" si="258"/>
        <v>1.239264191</v>
      </c>
      <c r="N766" s="12">
        <f t="shared" ca="1" si="259"/>
        <v>1.451137286</v>
      </c>
      <c r="O766" s="17">
        <f t="shared" si="268"/>
        <v>0</v>
      </c>
      <c r="P766" s="14">
        <f t="shared" ca="1" si="276"/>
        <v>451.13728600000002</v>
      </c>
      <c r="Q766" s="14">
        <f t="shared" si="277"/>
        <v>0</v>
      </c>
      <c r="R766" s="14">
        <f t="shared" si="275"/>
        <v>0</v>
      </c>
      <c r="S766" s="20">
        <f t="shared" si="260"/>
        <v>0</v>
      </c>
      <c r="T766" s="14">
        <f t="shared" si="261"/>
        <v>0</v>
      </c>
      <c r="U766" s="4" t="str">
        <f t="shared" si="269"/>
        <v>J=</v>
      </c>
      <c r="V766" s="29">
        <f t="shared" si="270"/>
        <v>45345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8">
        <f t="shared" si="262"/>
        <v>44917</v>
      </c>
      <c r="B767" s="15">
        <f t="shared" ca="1" si="271"/>
        <v>1452.475674</v>
      </c>
      <c r="C767" s="14">
        <f t="shared" si="263"/>
        <v>1000</v>
      </c>
      <c r="D767" s="13">
        <f ca="1">IF(A767&lt;$B$1,VLOOKUP(A767,[1]DI!$A$4:$B$15000,2,FALSE),0)</f>
        <v>0.13650000000000001</v>
      </c>
      <c r="E767" s="14">
        <f t="shared" ca="1" si="272"/>
        <v>1.00050788</v>
      </c>
      <c r="F767" s="14">
        <f ca="1">(TRUNC(PRODUCT($E$12:$E766),16))</f>
        <v>1.1715615557033301</v>
      </c>
      <c r="G767" s="14">
        <f t="shared" si="273"/>
        <v>1</v>
      </c>
      <c r="H767" s="14">
        <f t="shared" ca="1" si="274"/>
        <v>1.17156156</v>
      </c>
      <c r="I767" s="13">
        <f t="shared" si="264"/>
        <v>0.11</v>
      </c>
      <c r="J767" s="29">
        <f t="shared" si="265"/>
        <v>44162</v>
      </c>
      <c r="K767" s="2">
        <f t="shared" si="266"/>
        <v>519</v>
      </c>
      <c r="L767" s="17">
        <f t="shared" si="267"/>
        <v>519</v>
      </c>
      <c r="M767" s="12">
        <f t="shared" si="258"/>
        <v>1.2397775099999999</v>
      </c>
      <c r="N767" s="12">
        <f t="shared" ca="1" si="259"/>
        <v>1.452475674</v>
      </c>
      <c r="O767" s="17">
        <f t="shared" si="268"/>
        <v>0</v>
      </c>
      <c r="P767" s="14">
        <f t="shared" ca="1" si="276"/>
        <v>452.47567400000003</v>
      </c>
      <c r="Q767" s="14">
        <f t="shared" si="277"/>
        <v>0</v>
      </c>
      <c r="R767" s="14">
        <f t="shared" si="275"/>
        <v>0</v>
      </c>
      <c r="S767" s="20">
        <f t="shared" si="260"/>
        <v>0</v>
      </c>
      <c r="T767" s="14">
        <f t="shared" si="261"/>
        <v>0</v>
      </c>
      <c r="U767" s="4" t="str">
        <f t="shared" si="269"/>
        <v>J=</v>
      </c>
      <c r="V767" s="29">
        <f t="shared" si="270"/>
        <v>45345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8">
        <f t="shared" si="262"/>
        <v>44918</v>
      </c>
      <c r="B768" s="15">
        <f t="shared" ca="1" si="271"/>
        <v>1453.815294</v>
      </c>
      <c r="C768" s="14">
        <f t="shared" si="263"/>
        <v>1000</v>
      </c>
      <c r="D768" s="13">
        <f ca="1">IF(A768&lt;$B$1,VLOOKUP(A768,[1]DI!$A$4:$B$15000,2,FALSE),0)</f>
        <v>0.13650000000000001</v>
      </c>
      <c r="E768" s="14">
        <f t="shared" ca="1" si="272"/>
        <v>1.00050788</v>
      </c>
      <c r="F768" s="14">
        <f ca="1">(TRUNC(PRODUCT($E$12:$E767),16))</f>
        <v>1.17215656838624</v>
      </c>
      <c r="G768" s="14">
        <f t="shared" si="273"/>
        <v>1</v>
      </c>
      <c r="H768" s="14">
        <f t="shared" ca="1" si="274"/>
        <v>1.1721565700000001</v>
      </c>
      <c r="I768" s="13">
        <f t="shared" si="264"/>
        <v>0.11</v>
      </c>
      <c r="J768" s="29">
        <f t="shared" si="265"/>
        <v>44162</v>
      </c>
      <c r="K768" s="2">
        <f t="shared" si="266"/>
        <v>520</v>
      </c>
      <c r="L768" s="17">
        <f t="shared" si="267"/>
        <v>520</v>
      </c>
      <c r="M768" s="12">
        <f t="shared" si="258"/>
        <v>1.240291042</v>
      </c>
      <c r="N768" s="12">
        <f t="shared" ca="1" si="259"/>
        <v>1.453815294</v>
      </c>
      <c r="O768" s="17">
        <f t="shared" si="268"/>
        <v>0</v>
      </c>
      <c r="P768" s="14">
        <f t="shared" ca="1" si="276"/>
        <v>453.81529399999999</v>
      </c>
      <c r="Q768" s="14">
        <f t="shared" si="277"/>
        <v>0</v>
      </c>
      <c r="R768" s="14">
        <f t="shared" si="275"/>
        <v>0</v>
      </c>
      <c r="S768" s="20">
        <f t="shared" si="260"/>
        <v>0</v>
      </c>
      <c r="T768" s="14">
        <f t="shared" si="261"/>
        <v>0</v>
      </c>
      <c r="U768" s="4" t="str">
        <f t="shared" si="269"/>
        <v>J=</v>
      </c>
      <c r="V768" s="29">
        <f t="shared" si="270"/>
        <v>45345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8">
        <f t="shared" si="262"/>
        <v>44919</v>
      </c>
      <c r="B769" s="15">
        <f t="shared" ca="1" si="271"/>
        <v>1455.1561449999999</v>
      </c>
      <c r="C769" s="14">
        <f t="shared" si="263"/>
        <v>1000</v>
      </c>
      <c r="D769" s="13">
        <f ca="1">IF(A769&lt;$B$1,VLOOKUP(A769,[1]DI!$A$4:$B$15000,2,FALSE),0)</f>
        <v>0</v>
      </c>
      <c r="E769" s="14">
        <f t="shared" ca="1" si="272"/>
        <v>1</v>
      </c>
      <c r="F769" s="14">
        <f ca="1">(TRUNC(PRODUCT($E$12:$E768),16))</f>
        <v>1.1727518832641901</v>
      </c>
      <c r="G769" s="14">
        <f t="shared" si="273"/>
        <v>1</v>
      </c>
      <c r="H769" s="14">
        <f t="shared" ca="1" si="274"/>
        <v>1.1727518800000001</v>
      </c>
      <c r="I769" s="13">
        <f t="shared" si="264"/>
        <v>0.11</v>
      </c>
      <c r="J769" s="29">
        <f t="shared" si="265"/>
        <v>44162</v>
      </c>
      <c r="K769" s="2">
        <f t="shared" si="266"/>
        <v>520</v>
      </c>
      <c r="L769" s="17">
        <f t="shared" si="267"/>
        <v>521</v>
      </c>
      <c r="M769" s="12">
        <f t="shared" si="258"/>
        <v>1.240804786</v>
      </c>
      <c r="N769" s="12">
        <f t="shared" ca="1" si="259"/>
        <v>1.4551561449999999</v>
      </c>
      <c r="O769" s="17">
        <f t="shared" si="268"/>
        <v>0</v>
      </c>
      <c r="P769" s="14">
        <f t="shared" ca="1" si="276"/>
        <v>455.15614499999998</v>
      </c>
      <c r="Q769" s="14">
        <f t="shared" si="277"/>
        <v>0</v>
      </c>
      <c r="R769" s="14">
        <f t="shared" si="275"/>
        <v>0</v>
      </c>
      <c r="S769" s="20">
        <f t="shared" si="260"/>
        <v>0</v>
      </c>
      <c r="T769" s="14">
        <f t="shared" si="261"/>
        <v>0</v>
      </c>
      <c r="U769" s="4" t="str">
        <f t="shared" si="269"/>
        <v>J=</v>
      </c>
      <c r="V769" s="29">
        <f t="shared" si="270"/>
        <v>45345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8">
        <f t="shared" si="262"/>
        <v>44920</v>
      </c>
      <c r="B770" s="15">
        <f t="shared" ca="1" si="271"/>
        <v>1455.1561449999999</v>
      </c>
      <c r="C770" s="14">
        <f t="shared" si="263"/>
        <v>1000</v>
      </c>
      <c r="D770" s="13">
        <f ca="1">IF(A770&lt;$B$1,VLOOKUP(A770,[1]DI!$A$4:$B$15000,2,FALSE),0)</f>
        <v>0</v>
      </c>
      <c r="E770" s="14">
        <f t="shared" ca="1" si="272"/>
        <v>1</v>
      </c>
      <c r="F770" s="14">
        <f ca="1">(TRUNC(PRODUCT($E$12:$E769),16))</f>
        <v>1.1727518832641901</v>
      </c>
      <c r="G770" s="14">
        <f t="shared" si="273"/>
        <v>1</v>
      </c>
      <c r="H770" s="14">
        <f t="shared" ca="1" si="274"/>
        <v>1.1727518800000001</v>
      </c>
      <c r="I770" s="13">
        <f t="shared" si="264"/>
        <v>0.11</v>
      </c>
      <c r="J770" s="29">
        <f t="shared" si="265"/>
        <v>44162</v>
      </c>
      <c r="K770" s="2">
        <f t="shared" si="266"/>
        <v>520</v>
      </c>
      <c r="L770" s="17">
        <f t="shared" si="267"/>
        <v>521</v>
      </c>
      <c r="M770" s="12">
        <f t="shared" si="258"/>
        <v>1.240804786</v>
      </c>
      <c r="N770" s="12">
        <f t="shared" ca="1" si="259"/>
        <v>1.4551561449999999</v>
      </c>
      <c r="O770" s="17">
        <f t="shared" si="268"/>
        <v>0</v>
      </c>
      <c r="P770" s="14">
        <f t="shared" ca="1" si="276"/>
        <v>455.15614499999998</v>
      </c>
      <c r="Q770" s="14">
        <f t="shared" si="277"/>
        <v>0</v>
      </c>
      <c r="R770" s="14">
        <f t="shared" si="275"/>
        <v>0</v>
      </c>
      <c r="S770" s="20">
        <f t="shared" si="260"/>
        <v>0</v>
      </c>
      <c r="T770" s="14">
        <f t="shared" si="261"/>
        <v>0</v>
      </c>
      <c r="U770" s="4" t="str">
        <f t="shared" si="269"/>
        <v>J=</v>
      </c>
      <c r="V770" s="29">
        <f t="shared" si="270"/>
        <v>45345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8">
        <f t="shared" si="262"/>
        <v>44921</v>
      </c>
      <c r="B771" s="15">
        <f t="shared" ca="1" si="271"/>
        <v>1455.1561449999999</v>
      </c>
      <c r="C771" s="14">
        <f t="shared" si="263"/>
        <v>1000</v>
      </c>
      <c r="D771" s="13">
        <f ca="1">IF(A771&lt;$B$1,VLOOKUP(A771,[1]DI!$A$4:$B$15000,2,FALSE),0)</f>
        <v>0.13650000000000001</v>
      </c>
      <c r="E771" s="14">
        <f t="shared" ca="1" si="272"/>
        <v>1.00050788</v>
      </c>
      <c r="F771" s="14">
        <f ca="1">(TRUNC(PRODUCT($E$12:$E770),16))</f>
        <v>1.1727518832641901</v>
      </c>
      <c r="G771" s="14">
        <f t="shared" si="273"/>
        <v>1</v>
      </c>
      <c r="H771" s="14">
        <f t="shared" ca="1" si="274"/>
        <v>1.1727518800000001</v>
      </c>
      <c r="I771" s="13">
        <f t="shared" si="264"/>
        <v>0.11</v>
      </c>
      <c r="J771" s="29">
        <f t="shared" si="265"/>
        <v>44162</v>
      </c>
      <c r="K771" s="2">
        <f t="shared" si="266"/>
        <v>521</v>
      </c>
      <c r="L771" s="17">
        <f t="shared" si="267"/>
        <v>521</v>
      </c>
      <c r="M771" s="12">
        <f t="shared" si="258"/>
        <v>1.240804786</v>
      </c>
      <c r="N771" s="12">
        <f t="shared" ca="1" si="259"/>
        <v>1.4551561449999999</v>
      </c>
      <c r="O771" s="17">
        <f t="shared" si="268"/>
        <v>0</v>
      </c>
      <c r="P771" s="14">
        <f t="shared" ca="1" si="276"/>
        <v>455.15614499999998</v>
      </c>
      <c r="Q771" s="14">
        <f t="shared" si="277"/>
        <v>0</v>
      </c>
      <c r="R771" s="14">
        <f t="shared" si="275"/>
        <v>0</v>
      </c>
      <c r="S771" s="20">
        <f t="shared" si="260"/>
        <v>0</v>
      </c>
      <c r="T771" s="14">
        <f t="shared" si="261"/>
        <v>0</v>
      </c>
      <c r="U771" s="4" t="str">
        <f t="shared" si="269"/>
        <v>J=</v>
      </c>
      <c r="V771" s="29">
        <f t="shared" si="270"/>
        <v>45345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8">
        <f t="shared" si="262"/>
        <v>44922</v>
      </c>
      <c r="B772" s="15">
        <f t="shared" ca="1" si="271"/>
        <v>1456.498245</v>
      </c>
      <c r="C772" s="14">
        <f t="shared" si="263"/>
        <v>1000</v>
      </c>
      <c r="D772" s="13">
        <f ca="1">IF(A772&lt;$B$1,VLOOKUP(A772,[1]DI!$A$4:$B$15000,2,FALSE),0)</f>
        <v>0.13650000000000001</v>
      </c>
      <c r="E772" s="14">
        <f t="shared" ca="1" si="272"/>
        <v>1.00050788</v>
      </c>
      <c r="F772" s="14">
        <f ca="1">(TRUNC(PRODUCT($E$12:$E771),16))</f>
        <v>1.1733475004906599</v>
      </c>
      <c r="G772" s="14">
        <f t="shared" si="273"/>
        <v>1</v>
      </c>
      <c r="H772" s="14">
        <f t="shared" ca="1" si="274"/>
        <v>1.1733475</v>
      </c>
      <c r="I772" s="13">
        <f t="shared" si="264"/>
        <v>0.11</v>
      </c>
      <c r="J772" s="29">
        <f t="shared" si="265"/>
        <v>44162</v>
      </c>
      <c r="K772" s="2">
        <f t="shared" si="266"/>
        <v>522</v>
      </c>
      <c r="L772" s="17">
        <f t="shared" si="267"/>
        <v>522</v>
      </c>
      <c r="M772" s="12">
        <f t="shared" si="258"/>
        <v>1.241318744</v>
      </c>
      <c r="N772" s="12">
        <f t="shared" ca="1" si="259"/>
        <v>1.4564982449999999</v>
      </c>
      <c r="O772" s="17">
        <f t="shared" si="268"/>
        <v>0</v>
      </c>
      <c r="P772" s="14">
        <f t="shared" ca="1" si="276"/>
        <v>456.498245</v>
      </c>
      <c r="Q772" s="14">
        <f t="shared" si="277"/>
        <v>0</v>
      </c>
      <c r="R772" s="14">
        <f t="shared" si="275"/>
        <v>0</v>
      </c>
      <c r="S772" s="20">
        <f t="shared" si="260"/>
        <v>0</v>
      </c>
      <c r="T772" s="14">
        <f t="shared" si="261"/>
        <v>0</v>
      </c>
      <c r="U772" s="4" t="str">
        <f t="shared" si="269"/>
        <v>J=</v>
      </c>
      <c r="V772" s="29">
        <f t="shared" si="270"/>
        <v>45345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8">
        <f t="shared" si="262"/>
        <v>44923</v>
      </c>
      <c r="B773" s="15">
        <f t="shared" ca="1" si="271"/>
        <v>1457.841578</v>
      </c>
      <c r="C773" s="14">
        <f t="shared" si="263"/>
        <v>1000</v>
      </c>
      <c r="D773" s="13">
        <f ca="1">IF(A773&lt;$B$1,VLOOKUP(A773,[1]DI!$A$4:$B$15000,2,FALSE),0)</f>
        <v>0.13650000000000001</v>
      </c>
      <c r="E773" s="14">
        <f t="shared" ca="1" si="272"/>
        <v>1.00050788</v>
      </c>
      <c r="F773" s="14">
        <f ca="1">(TRUNC(PRODUCT($E$12:$E772),16))</f>
        <v>1.1739434202192101</v>
      </c>
      <c r="G773" s="14">
        <f t="shared" si="273"/>
        <v>1</v>
      </c>
      <c r="H773" s="14">
        <f t="shared" ca="1" si="274"/>
        <v>1.1739434200000001</v>
      </c>
      <c r="I773" s="13">
        <f t="shared" si="264"/>
        <v>0.11</v>
      </c>
      <c r="J773" s="29">
        <f t="shared" si="265"/>
        <v>44162</v>
      </c>
      <c r="K773" s="2">
        <f t="shared" si="266"/>
        <v>523</v>
      </c>
      <c r="L773" s="17">
        <f t="shared" si="267"/>
        <v>523</v>
      </c>
      <c r="M773" s="12">
        <f t="shared" si="258"/>
        <v>1.241832914</v>
      </c>
      <c r="N773" s="12">
        <f t="shared" ca="1" si="259"/>
        <v>1.457841578</v>
      </c>
      <c r="O773" s="17">
        <f t="shared" si="268"/>
        <v>0</v>
      </c>
      <c r="P773" s="14">
        <f t="shared" ca="1" si="276"/>
        <v>457.84157800000003</v>
      </c>
      <c r="Q773" s="14">
        <f t="shared" si="277"/>
        <v>0</v>
      </c>
      <c r="R773" s="14">
        <f t="shared" si="275"/>
        <v>0</v>
      </c>
      <c r="S773" s="20">
        <f t="shared" si="260"/>
        <v>0</v>
      </c>
      <c r="T773" s="14">
        <f t="shared" si="261"/>
        <v>0</v>
      </c>
      <c r="U773" s="4" t="str">
        <f t="shared" si="269"/>
        <v>J=</v>
      </c>
      <c r="V773" s="29">
        <f t="shared" si="270"/>
        <v>45345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8">
        <f t="shared" si="262"/>
        <v>44924</v>
      </c>
      <c r="B774" s="15">
        <f t="shared" ca="1" si="271"/>
        <v>1459.1861469999999</v>
      </c>
      <c r="C774" s="14">
        <f t="shared" si="263"/>
        <v>1000</v>
      </c>
      <c r="D774" s="13">
        <f ca="1">IF(A774&lt;$B$1,VLOOKUP(A774,[1]DI!$A$4:$B$15000,2,FALSE),0)</f>
        <v>0.13650000000000001</v>
      </c>
      <c r="E774" s="14">
        <f t="shared" ca="1" si="272"/>
        <v>1.00050788</v>
      </c>
      <c r="F774" s="14">
        <f ca="1">(TRUNC(PRODUCT($E$12:$E773),16))</f>
        <v>1.17453964260347</v>
      </c>
      <c r="G774" s="14">
        <f t="shared" si="273"/>
        <v>1</v>
      </c>
      <c r="H774" s="14">
        <f t="shared" ca="1" si="274"/>
        <v>1.1745396400000001</v>
      </c>
      <c r="I774" s="13">
        <f t="shared" si="264"/>
        <v>0.11</v>
      </c>
      <c r="J774" s="29">
        <f t="shared" si="265"/>
        <v>44162</v>
      </c>
      <c r="K774" s="2">
        <f t="shared" si="266"/>
        <v>524</v>
      </c>
      <c r="L774" s="17">
        <f t="shared" si="267"/>
        <v>524</v>
      </c>
      <c r="M774" s="12">
        <f t="shared" si="258"/>
        <v>1.242347297</v>
      </c>
      <c r="N774" s="12">
        <f t="shared" ca="1" si="259"/>
        <v>1.459186147</v>
      </c>
      <c r="O774" s="17">
        <f t="shared" si="268"/>
        <v>0</v>
      </c>
      <c r="P774" s="14">
        <f t="shared" ca="1" si="276"/>
        <v>459.18614700000001</v>
      </c>
      <c r="Q774" s="14">
        <f t="shared" si="277"/>
        <v>0</v>
      </c>
      <c r="R774" s="14">
        <f t="shared" si="275"/>
        <v>0</v>
      </c>
      <c r="S774" s="20">
        <f t="shared" si="260"/>
        <v>0</v>
      </c>
      <c r="T774" s="14">
        <f t="shared" si="261"/>
        <v>0</v>
      </c>
      <c r="U774" s="4" t="str">
        <f t="shared" si="269"/>
        <v>J=</v>
      </c>
      <c r="V774" s="29">
        <f t="shared" si="270"/>
        <v>45345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8">
        <f t="shared" si="262"/>
        <v>44925</v>
      </c>
      <c r="B775" s="15">
        <f t="shared" ca="1" si="271"/>
        <v>1460.5319650000001</v>
      </c>
      <c r="C775" s="14">
        <f t="shared" si="263"/>
        <v>1000</v>
      </c>
      <c r="D775" s="13">
        <f ca="1">IF(A775&lt;$B$1,VLOOKUP(A775,[1]DI!$A$4:$B$15000,2,FALSE),0)</f>
        <v>0.13650000000000001</v>
      </c>
      <c r="E775" s="14">
        <f t="shared" ca="1" si="272"/>
        <v>1.00050788</v>
      </c>
      <c r="F775" s="14">
        <f ca="1">(TRUNC(PRODUCT($E$12:$E774),16))</f>
        <v>1.1751361677971599</v>
      </c>
      <c r="G775" s="14">
        <f t="shared" si="273"/>
        <v>1</v>
      </c>
      <c r="H775" s="14">
        <f t="shared" ca="1" si="274"/>
        <v>1.17513617</v>
      </c>
      <c r="I775" s="13">
        <f t="shared" si="264"/>
        <v>0.11</v>
      </c>
      <c r="J775" s="29">
        <f t="shared" si="265"/>
        <v>44162</v>
      </c>
      <c r="K775" s="2">
        <f t="shared" si="266"/>
        <v>525</v>
      </c>
      <c r="L775" s="17">
        <f t="shared" si="267"/>
        <v>525</v>
      </c>
      <c r="M775" s="12">
        <f t="shared" si="258"/>
        <v>1.2428618929999999</v>
      </c>
      <c r="N775" s="12">
        <f t="shared" ca="1" si="259"/>
        <v>1.4605319649999999</v>
      </c>
      <c r="O775" s="17">
        <f t="shared" si="268"/>
        <v>0</v>
      </c>
      <c r="P775" s="14">
        <f t="shared" ca="1" si="276"/>
        <v>460.53196500000001</v>
      </c>
      <c r="Q775" s="14">
        <f t="shared" si="277"/>
        <v>0</v>
      </c>
      <c r="R775" s="14">
        <f t="shared" si="275"/>
        <v>0</v>
      </c>
      <c r="S775" s="20">
        <f t="shared" si="260"/>
        <v>0</v>
      </c>
      <c r="T775" s="14">
        <f t="shared" si="261"/>
        <v>0</v>
      </c>
      <c r="U775" s="4" t="str">
        <f t="shared" si="269"/>
        <v>J=</v>
      </c>
      <c r="V775" s="29">
        <f t="shared" si="270"/>
        <v>45345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8">
        <f t="shared" si="262"/>
        <v>44926</v>
      </c>
      <c r="B776" s="15">
        <f t="shared" ca="1" si="271"/>
        <v>1461.8790200000001</v>
      </c>
      <c r="C776" s="14">
        <f t="shared" si="263"/>
        <v>1000</v>
      </c>
      <c r="D776" s="13">
        <f ca="1">IF(A776&lt;$B$1,VLOOKUP(A776,[1]DI!$A$4:$B$15000,2,FALSE),0)</f>
        <v>0</v>
      </c>
      <c r="E776" s="14">
        <f t="shared" ca="1" si="272"/>
        <v>1</v>
      </c>
      <c r="F776" s="14">
        <f ca="1">(TRUNC(PRODUCT($E$12:$E775),16))</f>
        <v>1.1757329959540599</v>
      </c>
      <c r="G776" s="14">
        <f t="shared" si="273"/>
        <v>1</v>
      </c>
      <c r="H776" s="14">
        <f t="shared" ca="1" si="274"/>
        <v>1.1757329999999999</v>
      </c>
      <c r="I776" s="13">
        <f t="shared" si="264"/>
        <v>0.11</v>
      </c>
      <c r="J776" s="29">
        <f t="shared" si="265"/>
        <v>44162</v>
      </c>
      <c r="K776" s="2">
        <f t="shared" si="266"/>
        <v>525</v>
      </c>
      <c r="L776" s="17">
        <f t="shared" si="267"/>
        <v>526</v>
      </c>
      <c r="M776" s="12">
        <f t="shared" si="258"/>
        <v>1.2433767019999999</v>
      </c>
      <c r="N776" s="12">
        <f t="shared" ca="1" si="259"/>
        <v>1.46187902</v>
      </c>
      <c r="O776" s="17">
        <f t="shared" si="268"/>
        <v>0</v>
      </c>
      <c r="P776" s="14">
        <f t="shared" ca="1" si="276"/>
        <v>461.87902000000003</v>
      </c>
      <c r="Q776" s="14">
        <f t="shared" si="277"/>
        <v>0</v>
      </c>
      <c r="R776" s="14">
        <f t="shared" si="275"/>
        <v>0</v>
      </c>
      <c r="S776" s="20">
        <f t="shared" si="260"/>
        <v>0</v>
      </c>
      <c r="T776" s="14">
        <f t="shared" si="261"/>
        <v>0</v>
      </c>
      <c r="U776" s="4" t="str">
        <f t="shared" si="269"/>
        <v>J=</v>
      </c>
      <c r="V776" s="29">
        <f t="shared" si="270"/>
        <v>45345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8">
        <f t="shared" si="262"/>
        <v>44927</v>
      </c>
      <c r="B777" s="15">
        <f t="shared" ca="1" si="271"/>
        <v>1461.8790200000001</v>
      </c>
      <c r="C777" s="14">
        <f t="shared" si="263"/>
        <v>1000</v>
      </c>
      <c r="D777" s="13">
        <f ca="1">IF(A777&lt;$B$1,VLOOKUP(A777,[1]DI!$A$4:$B$15000,2,FALSE),0)</f>
        <v>0</v>
      </c>
      <c r="E777" s="14">
        <f t="shared" ca="1" si="272"/>
        <v>1</v>
      </c>
      <c r="F777" s="14">
        <f ca="1">(TRUNC(PRODUCT($E$12:$E776),16))</f>
        <v>1.1757329959540599</v>
      </c>
      <c r="G777" s="14">
        <f t="shared" si="273"/>
        <v>1</v>
      </c>
      <c r="H777" s="14">
        <f t="shared" ca="1" si="274"/>
        <v>1.1757329999999999</v>
      </c>
      <c r="I777" s="13">
        <f t="shared" si="264"/>
        <v>0.11</v>
      </c>
      <c r="J777" s="29">
        <f t="shared" si="265"/>
        <v>44162</v>
      </c>
      <c r="K777" s="2">
        <f t="shared" si="266"/>
        <v>525</v>
      </c>
      <c r="L777" s="17">
        <f t="shared" si="267"/>
        <v>526</v>
      </c>
      <c r="M777" s="12">
        <f t="shared" si="258"/>
        <v>1.2433767019999999</v>
      </c>
      <c r="N777" s="12">
        <f t="shared" ca="1" si="259"/>
        <v>1.46187902</v>
      </c>
      <c r="O777" s="17">
        <f t="shared" si="268"/>
        <v>0</v>
      </c>
      <c r="P777" s="14">
        <f t="shared" ca="1" si="276"/>
        <v>461.87902000000003</v>
      </c>
      <c r="Q777" s="14">
        <f t="shared" si="277"/>
        <v>0</v>
      </c>
      <c r="R777" s="14">
        <f t="shared" si="275"/>
        <v>0</v>
      </c>
      <c r="S777" s="20">
        <f t="shared" si="260"/>
        <v>0</v>
      </c>
      <c r="T777" s="14">
        <f t="shared" si="261"/>
        <v>0</v>
      </c>
      <c r="U777" s="4" t="str">
        <f t="shared" si="269"/>
        <v>J=</v>
      </c>
      <c r="V777" s="29">
        <f t="shared" si="270"/>
        <v>45345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8">
        <f t="shared" si="262"/>
        <v>44928</v>
      </c>
      <c r="B778" s="15">
        <f t="shared" ca="1" si="271"/>
        <v>1461.8790200000001</v>
      </c>
      <c r="C778" s="14">
        <f t="shared" si="263"/>
        <v>1000</v>
      </c>
      <c r="D778" s="13">
        <f ca="1">IF(A778&lt;$B$1,VLOOKUP(A778,[1]DI!$A$4:$B$15000,2,FALSE),0)</f>
        <v>0.13650000000000001</v>
      </c>
      <c r="E778" s="14">
        <f t="shared" ca="1" si="272"/>
        <v>1.00050788</v>
      </c>
      <c r="F778" s="14">
        <f ca="1">(TRUNC(PRODUCT($E$12:$E777),16))</f>
        <v>1.1757329959540599</v>
      </c>
      <c r="G778" s="14">
        <f t="shared" si="273"/>
        <v>1</v>
      </c>
      <c r="H778" s="14">
        <f t="shared" ca="1" si="274"/>
        <v>1.1757329999999999</v>
      </c>
      <c r="I778" s="13">
        <f t="shared" si="264"/>
        <v>0.11</v>
      </c>
      <c r="J778" s="29">
        <f t="shared" si="265"/>
        <v>44162</v>
      </c>
      <c r="K778" s="2">
        <f t="shared" si="266"/>
        <v>526</v>
      </c>
      <c r="L778" s="17">
        <f t="shared" si="267"/>
        <v>526</v>
      </c>
      <c r="M778" s="12">
        <f t="shared" si="258"/>
        <v>1.2433767019999999</v>
      </c>
      <c r="N778" s="12">
        <f t="shared" ca="1" si="259"/>
        <v>1.46187902</v>
      </c>
      <c r="O778" s="17">
        <f t="shared" si="268"/>
        <v>0</v>
      </c>
      <c r="P778" s="14">
        <f t="shared" ca="1" si="276"/>
        <v>461.87902000000003</v>
      </c>
      <c r="Q778" s="14">
        <f t="shared" si="277"/>
        <v>0</v>
      </c>
      <c r="R778" s="14">
        <f t="shared" si="275"/>
        <v>0</v>
      </c>
      <c r="S778" s="20">
        <f t="shared" si="260"/>
        <v>0</v>
      </c>
      <c r="T778" s="14">
        <f t="shared" si="261"/>
        <v>0</v>
      </c>
      <c r="U778" s="4" t="str">
        <f t="shared" si="269"/>
        <v>J=</v>
      </c>
      <c r="V778" s="29">
        <f t="shared" si="270"/>
        <v>45345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8">
        <f t="shared" si="262"/>
        <v>44929</v>
      </c>
      <c r="B779" s="15">
        <f t="shared" ca="1" si="271"/>
        <v>1463.2273150000001</v>
      </c>
      <c r="C779" s="14">
        <f t="shared" si="263"/>
        <v>1000</v>
      </c>
      <c r="D779" s="13">
        <f ca="1">IF(A779&lt;$B$1,VLOOKUP(A779,[1]DI!$A$4:$B$15000,2,FALSE),0)</f>
        <v>0.13650000000000001</v>
      </c>
      <c r="E779" s="14">
        <f t="shared" ca="1" si="272"/>
        <v>1.00050788</v>
      </c>
      <c r="F779" s="14">
        <f ca="1">(TRUNC(PRODUCT($E$12:$E778),16))</f>
        <v>1.17633012722804</v>
      </c>
      <c r="G779" s="14">
        <f t="shared" si="273"/>
        <v>1</v>
      </c>
      <c r="H779" s="14">
        <f t="shared" ca="1" si="274"/>
        <v>1.17633013</v>
      </c>
      <c r="I779" s="13">
        <f t="shared" si="264"/>
        <v>0.11</v>
      </c>
      <c r="J779" s="29">
        <f t="shared" si="265"/>
        <v>44162</v>
      </c>
      <c r="K779" s="2">
        <f t="shared" si="266"/>
        <v>527</v>
      </c>
      <c r="L779" s="17">
        <f t="shared" si="267"/>
        <v>527</v>
      </c>
      <c r="M779" s="12">
        <f t="shared" si="258"/>
        <v>1.2438917249999999</v>
      </c>
      <c r="N779" s="12">
        <f t="shared" ca="1" si="259"/>
        <v>1.4632273149999999</v>
      </c>
      <c r="O779" s="17">
        <f t="shared" si="268"/>
        <v>0</v>
      </c>
      <c r="P779" s="14">
        <f t="shared" ca="1" si="276"/>
        <v>463.22731499999998</v>
      </c>
      <c r="Q779" s="14">
        <f t="shared" si="277"/>
        <v>0</v>
      </c>
      <c r="R779" s="14">
        <f t="shared" si="275"/>
        <v>0</v>
      </c>
      <c r="S779" s="20">
        <f t="shared" si="260"/>
        <v>0</v>
      </c>
      <c r="T779" s="14">
        <f t="shared" si="261"/>
        <v>0</v>
      </c>
      <c r="U779" s="4" t="str">
        <f t="shared" si="269"/>
        <v>J=</v>
      </c>
      <c r="V779" s="29">
        <f t="shared" si="270"/>
        <v>45345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8">
        <f t="shared" si="262"/>
        <v>44930</v>
      </c>
      <c r="B780" s="15">
        <f t="shared" ca="1" si="271"/>
        <v>1464.5768479999999</v>
      </c>
      <c r="C780" s="14">
        <f t="shared" si="263"/>
        <v>1000</v>
      </c>
      <c r="D780" s="13">
        <f ca="1">IF(A780&lt;$B$1,VLOOKUP(A780,[1]DI!$A$4:$B$15000,2,FALSE),0)</f>
        <v>0.13650000000000001</v>
      </c>
      <c r="E780" s="14">
        <f t="shared" ca="1" si="272"/>
        <v>1.00050788</v>
      </c>
      <c r="F780" s="14">
        <f ca="1">(TRUNC(PRODUCT($E$12:$E779),16))</f>
        <v>1.1769275617730599</v>
      </c>
      <c r="G780" s="14">
        <f t="shared" si="273"/>
        <v>1</v>
      </c>
      <c r="H780" s="14">
        <f t="shared" ca="1" si="274"/>
        <v>1.17692756</v>
      </c>
      <c r="I780" s="13">
        <f t="shared" si="264"/>
        <v>0.11</v>
      </c>
      <c r="J780" s="29">
        <f t="shared" si="265"/>
        <v>44162</v>
      </c>
      <c r="K780" s="2">
        <f t="shared" si="266"/>
        <v>528</v>
      </c>
      <c r="L780" s="17">
        <f t="shared" si="267"/>
        <v>528</v>
      </c>
      <c r="M780" s="12">
        <f t="shared" ref="M780:M843" si="278">ROUND((I780+1)^(L780/252),9)</f>
        <v>1.2444069609999999</v>
      </c>
      <c r="N780" s="12">
        <f t="shared" ref="N780:N843" ca="1" si="279">ROUND(H780*M780,9)</f>
        <v>1.4645768480000001</v>
      </c>
      <c r="O780" s="17">
        <f t="shared" si="268"/>
        <v>0</v>
      </c>
      <c r="P780" s="14">
        <f t="shared" ca="1" si="276"/>
        <v>464.57684799999998</v>
      </c>
      <c r="Q780" s="14">
        <f t="shared" si="277"/>
        <v>0</v>
      </c>
      <c r="R780" s="14">
        <f t="shared" si="275"/>
        <v>0</v>
      </c>
      <c r="S780" s="20">
        <f t="shared" ref="S780:S843" si="280">IF($O780&gt;0,VLOOKUP($O780,$Y$12:$AE$150,7),0)</f>
        <v>0</v>
      </c>
      <c r="T780" s="14">
        <f t="shared" ref="T780:T843" si="281">IF(S780&gt;0,TRUNC(S780*C780,8),0)</f>
        <v>0</v>
      </c>
      <c r="U780" s="4" t="str">
        <f t="shared" si="269"/>
        <v>J=</v>
      </c>
      <c r="V780" s="29">
        <f t="shared" si="270"/>
        <v>45345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8">
        <f t="shared" ref="A781:A844" si="282">(A780+1)</f>
        <v>44931</v>
      </c>
      <c r="B781" s="15">
        <f t="shared" ca="1" si="271"/>
        <v>1465.9276340000001</v>
      </c>
      <c r="C781" s="14">
        <f t="shared" ref="C781:C844" si="283">(C780-T780)</f>
        <v>1000</v>
      </c>
      <c r="D781" s="13">
        <f ca="1">IF(A781&lt;$B$1,VLOOKUP(A781,[1]DI!$A$4:$B$15000,2,FALSE),0)</f>
        <v>0.13650000000000001</v>
      </c>
      <c r="E781" s="14">
        <f t="shared" ca="1" si="272"/>
        <v>1.00050788</v>
      </c>
      <c r="F781" s="14">
        <f ca="1">(TRUNC(PRODUCT($E$12:$E780),16))</f>
        <v>1.17752529974313</v>
      </c>
      <c r="G781" s="14">
        <f t="shared" si="273"/>
        <v>1</v>
      </c>
      <c r="H781" s="14">
        <f t="shared" ca="1" si="274"/>
        <v>1.1775253000000001</v>
      </c>
      <c r="I781" s="13">
        <f t="shared" ref="I781:I844" si="284">I780</f>
        <v>0.11</v>
      </c>
      <c r="J781" s="29">
        <f t="shared" ref="J781:J844" si="285">IF(O780&gt;0,VLOOKUP(O780,Y$12:AI$150,2),J780)</f>
        <v>44162</v>
      </c>
      <c r="K781" s="2">
        <f t="shared" ref="K781:K844" si="286">IF(A781&gt;J781,IF(NETWORKDAYS(J781,A781,$Y$160:$Y$544)-1=0,1,NETWORKDAYS(J781,A781,$Y$160:$Y$544)-1),0)</f>
        <v>529</v>
      </c>
      <c r="L781" s="17">
        <f t="shared" ref="L781:L844" si="287">IF(AND(K781=1,K780=1),1,IF(K781&gt;0,IF(K781=K780,K781+1,K781),0))</f>
        <v>529</v>
      </c>
      <c r="M781" s="12">
        <f t="shared" si="278"/>
        <v>1.24492241</v>
      </c>
      <c r="N781" s="12">
        <f t="shared" ca="1" si="279"/>
        <v>1.465927634</v>
      </c>
      <c r="O781" s="17">
        <f t="shared" ref="O781:O844" si="288">IF(VLOOKUP(A781,Z$12:AG$150,8)=VLOOKUP(A780,Z$12:AG$150,8),0,VLOOKUP(A781,Z$12:AG$150,8))</f>
        <v>0</v>
      </c>
      <c r="P781" s="14">
        <f t="shared" ca="1" si="276"/>
        <v>465.92763400000001</v>
      </c>
      <c r="Q781" s="14">
        <f t="shared" si="277"/>
        <v>0</v>
      </c>
      <c r="R781" s="14">
        <f t="shared" si="275"/>
        <v>0</v>
      </c>
      <c r="S781" s="20">
        <f t="shared" si="280"/>
        <v>0</v>
      </c>
      <c r="T781" s="14">
        <f t="shared" si="281"/>
        <v>0</v>
      </c>
      <c r="U781" s="4" t="str">
        <f t="shared" ref="U781:U844" si="289">IF(O780&gt;0,VLOOKUP(O780,Y$12:AI$150,10),U780)</f>
        <v>J=</v>
      </c>
      <c r="V781" s="29">
        <f t="shared" ref="V781:V844" si="290">IF(O780&gt;0,VLOOKUP(O780,Y$12:AI$150,11),V780)</f>
        <v>45345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8">
        <f t="shared" si="282"/>
        <v>44932</v>
      </c>
      <c r="B782" s="15">
        <f t="shared" ref="B782:B845" ca="1" si="291">IF(A782&lt;=TODAY(),C782+P782,IF(AND(A782&gt;TODAY(),A782&lt;=$B$1),IF(VLOOKUP(TODAY(),$A$10:$D$5000,4,FALSE)=0,"n.d",C782+P782),"n.d"))</f>
        <v>1467.2796619999999</v>
      </c>
      <c r="C782" s="14">
        <f t="shared" si="283"/>
        <v>1000</v>
      </c>
      <c r="D782" s="13">
        <f ca="1">IF(A782&lt;$B$1,VLOOKUP(A782,[1]DI!$A$4:$B$15000,2,FALSE),0)</f>
        <v>0.13650000000000001</v>
      </c>
      <c r="E782" s="14">
        <f t="shared" ref="E782:E845" ca="1" si="292">ROUND(((1+D782)^(1/252)),8)</f>
        <v>1.00050788</v>
      </c>
      <c r="F782" s="14">
        <f ca="1">(TRUNC(PRODUCT($E$12:$E781),16))</f>
        <v>1.17812334129237</v>
      </c>
      <c r="G782" s="14">
        <f t="shared" ref="G782:G845" si="293">IF(O781&gt;0,F781,G781)</f>
        <v>1</v>
      </c>
      <c r="H782" s="14">
        <f t="shared" ref="H782:H845" ca="1" si="294">ROUND(F782/G782,8)</f>
        <v>1.17812334</v>
      </c>
      <c r="I782" s="13">
        <f t="shared" si="284"/>
        <v>0.11</v>
      </c>
      <c r="J782" s="29">
        <f t="shared" si="285"/>
        <v>44162</v>
      </c>
      <c r="K782" s="2">
        <f t="shared" si="286"/>
        <v>530</v>
      </c>
      <c r="L782" s="17">
        <f t="shared" si="287"/>
        <v>530</v>
      </c>
      <c r="M782" s="12">
        <f t="shared" si="278"/>
        <v>1.2454380730000001</v>
      </c>
      <c r="N782" s="12">
        <f t="shared" ca="1" si="279"/>
        <v>1.4672796619999999</v>
      </c>
      <c r="O782" s="17">
        <f t="shared" si="288"/>
        <v>0</v>
      </c>
      <c r="P782" s="14">
        <f t="shared" ca="1" si="276"/>
        <v>467.27966199999997</v>
      </c>
      <c r="Q782" s="14">
        <f t="shared" si="277"/>
        <v>0</v>
      </c>
      <c r="R782" s="14">
        <f t="shared" si="275"/>
        <v>0</v>
      </c>
      <c r="S782" s="20">
        <f t="shared" si="280"/>
        <v>0</v>
      </c>
      <c r="T782" s="14">
        <f t="shared" si="281"/>
        <v>0</v>
      </c>
      <c r="U782" s="4" t="str">
        <f t="shared" si="289"/>
        <v>J=</v>
      </c>
      <c r="V782" s="29">
        <f t="shared" si="290"/>
        <v>45345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8">
        <f t="shared" si="282"/>
        <v>44933</v>
      </c>
      <c r="B783" s="15">
        <f t="shared" ca="1" si="291"/>
        <v>1468.632944</v>
      </c>
      <c r="C783" s="14">
        <f t="shared" si="283"/>
        <v>1000</v>
      </c>
      <c r="D783" s="13">
        <f ca="1">IF(A783&lt;$B$1,VLOOKUP(A783,[1]DI!$A$4:$B$15000,2,FALSE),0)</f>
        <v>0</v>
      </c>
      <c r="E783" s="14">
        <f t="shared" ca="1" si="292"/>
        <v>1</v>
      </c>
      <c r="F783" s="14">
        <f ca="1">(TRUNC(PRODUCT($E$12:$E782),16))</f>
        <v>1.1787216865749399</v>
      </c>
      <c r="G783" s="14">
        <f t="shared" si="293"/>
        <v>1</v>
      </c>
      <c r="H783" s="14">
        <f t="shared" ca="1" si="294"/>
        <v>1.1787216899999999</v>
      </c>
      <c r="I783" s="13">
        <f t="shared" si="284"/>
        <v>0.11</v>
      </c>
      <c r="J783" s="29">
        <f t="shared" si="285"/>
        <v>44162</v>
      </c>
      <c r="K783" s="2">
        <f t="shared" si="286"/>
        <v>530</v>
      </c>
      <c r="L783" s="17">
        <f t="shared" si="287"/>
        <v>531</v>
      </c>
      <c r="M783" s="12">
        <f t="shared" si="278"/>
        <v>1.245953949</v>
      </c>
      <c r="N783" s="12">
        <f t="shared" ca="1" si="279"/>
        <v>1.4686329440000001</v>
      </c>
      <c r="O783" s="17">
        <f t="shared" si="288"/>
        <v>0</v>
      </c>
      <c r="P783" s="14">
        <f t="shared" ca="1" si="276"/>
        <v>468.63294400000001</v>
      </c>
      <c r="Q783" s="14">
        <f t="shared" si="277"/>
        <v>0</v>
      </c>
      <c r="R783" s="14">
        <f t="shared" si="275"/>
        <v>0</v>
      </c>
      <c r="S783" s="20">
        <f t="shared" si="280"/>
        <v>0</v>
      </c>
      <c r="T783" s="14">
        <f t="shared" si="281"/>
        <v>0</v>
      </c>
      <c r="U783" s="4" t="str">
        <f t="shared" si="289"/>
        <v>J=</v>
      </c>
      <c r="V783" s="29">
        <f t="shared" si="290"/>
        <v>45345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8">
        <f t="shared" si="282"/>
        <v>44934</v>
      </c>
      <c r="B784" s="15">
        <f t="shared" ca="1" si="291"/>
        <v>1468.632944</v>
      </c>
      <c r="C784" s="14">
        <f t="shared" si="283"/>
        <v>1000</v>
      </c>
      <c r="D784" s="13">
        <f ca="1">IF(A784&lt;$B$1,VLOOKUP(A784,[1]DI!$A$4:$B$15000,2,FALSE),0)</f>
        <v>0</v>
      </c>
      <c r="E784" s="14">
        <f t="shared" ca="1" si="292"/>
        <v>1</v>
      </c>
      <c r="F784" s="14">
        <f ca="1">(TRUNC(PRODUCT($E$12:$E783),16))</f>
        <v>1.1787216865749399</v>
      </c>
      <c r="G784" s="14">
        <f t="shared" si="293"/>
        <v>1</v>
      </c>
      <c r="H784" s="14">
        <f t="shared" ca="1" si="294"/>
        <v>1.1787216899999999</v>
      </c>
      <c r="I784" s="13">
        <f t="shared" si="284"/>
        <v>0.11</v>
      </c>
      <c r="J784" s="29">
        <f t="shared" si="285"/>
        <v>44162</v>
      </c>
      <c r="K784" s="2">
        <f t="shared" si="286"/>
        <v>530</v>
      </c>
      <c r="L784" s="17">
        <f t="shared" si="287"/>
        <v>531</v>
      </c>
      <c r="M784" s="12">
        <f t="shared" si="278"/>
        <v>1.245953949</v>
      </c>
      <c r="N784" s="12">
        <f t="shared" ca="1" si="279"/>
        <v>1.4686329440000001</v>
      </c>
      <c r="O784" s="17">
        <f t="shared" si="288"/>
        <v>0</v>
      </c>
      <c r="P784" s="14">
        <f t="shared" ca="1" si="276"/>
        <v>468.63294400000001</v>
      </c>
      <c r="Q784" s="14">
        <f t="shared" si="277"/>
        <v>0</v>
      </c>
      <c r="R784" s="14">
        <f t="shared" si="275"/>
        <v>0</v>
      </c>
      <c r="S784" s="20">
        <f t="shared" si="280"/>
        <v>0</v>
      </c>
      <c r="T784" s="14">
        <f t="shared" si="281"/>
        <v>0</v>
      </c>
      <c r="U784" s="4" t="str">
        <f t="shared" si="289"/>
        <v>J=</v>
      </c>
      <c r="V784" s="29">
        <f t="shared" si="290"/>
        <v>45345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8">
        <f t="shared" si="282"/>
        <v>44935</v>
      </c>
      <c r="B785" s="15">
        <f t="shared" ca="1" si="291"/>
        <v>1468.632944</v>
      </c>
      <c r="C785" s="14">
        <f t="shared" si="283"/>
        <v>1000</v>
      </c>
      <c r="D785" s="13">
        <f ca="1">IF(A785&lt;$B$1,VLOOKUP(A785,[1]DI!$A$4:$B$15000,2,FALSE),0)</f>
        <v>0.13650000000000001</v>
      </c>
      <c r="E785" s="14">
        <f t="shared" ca="1" si="292"/>
        <v>1.00050788</v>
      </c>
      <c r="F785" s="14">
        <f ca="1">(TRUNC(PRODUCT($E$12:$E784),16))</f>
        <v>1.1787216865749399</v>
      </c>
      <c r="G785" s="14">
        <f t="shared" si="293"/>
        <v>1</v>
      </c>
      <c r="H785" s="14">
        <f t="shared" ca="1" si="294"/>
        <v>1.1787216899999999</v>
      </c>
      <c r="I785" s="13">
        <f t="shared" si="284"/>
        <v>0.11</v>
      </c>
      <c r="J785" s="29">
        <f t="shared" si="285"/>
        <v>44162</v>
      </c>
      <c r="K785" s="2">
        <f t="shared" si="286"/>
        <v>531</v>
      </c>
      <c r="L785" s="17">
        <f t="shared" si="287"/>
        <v>531</v>
      </c>
      <c r="M785" s="12">
        <f t="shared" si="278"/>
        <v>1.245953949</v>
      </c>
      <c r="N785" s="12">
        <f t="shared" ca="1" si="279"/>
        <v>1.4686329440000001</v>
      </c>
      <c r="O785" s="17">
        <f t="shared" si="288"/>
        <v>0</v>
      </c>
      <c r="P785" s="14">
        <f t="shared" ca="1" si="276"/>
        <v>468.63294400000001</v>
      </c>
      <c r="Q785" s="14">
        <f t="shared" si="277"/>
        <v>0</v>
      </c>
      <c r="R785" s="14">
        <f t="shared" si="275"/>
        <v>0</v>
      </c>
      <c r="S785" s="20">
        <f t="shared" si="280"/>
        <v>0</v>
      </c>
      <c r="T785" s="14">
        <f t="shared" si="281"/>
        <v>0</v>
      </c>
      <c r="U785" s="4" t="str">
        <f t="shared" si="289"/>
        <v>J=</v>
      </c>
      <c r="V785" s="29">
        <f t="shared" si="290"/>
        <v>45345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8">
        <f t="shared" si="282"/>
        <v>44936</v>
      </c>
      <c r="B786" s="15">
        <f t="shared" ca="1" si="291"/>
        <v>1469.98747</v>
      </c>
      <c r="C786" s="14">
        <f t="shared" si="283"/>
        <v>1000</v>
      </c>
      <c r="D786" s="13">
        <f ca="1">IF(A786&lt;$B$1,VLOOKUP(A786,[1]DI!$A$4:$B$15000,2,FALSE),0)</f>
        <v>0.13650000000000001</v>
      </c>
      <c r="E786" s="14">
        <f t="shared" ca="1" si="292"/>
        <v>1.00050788</v>
      </c>
      <c r="F786" s="14">
        <f ca="1">(TRUNC(PRODUCT($E$12:$E785),16))</f>
        <v>1.1793203357451201</v>
      </c>
      <c r="G786" s="14">
        <f t="shared" si="293"/>
        <v>1</v>
      </c>
      <c r="H786" s="14">
        <f t="shared" ca="1" si="294"/>
        <v>1.1793203400000001</v>
      </c>
      <c r="I786" s="13">
        <f t="shared" si="284"/>
        <v>0.11</v>
      </c>
      <c r="J786" s="29">
        <f t="shared" si="285"/>
        <v>44162</v>
      </c>
      <c r="K786" s="2">
        <f t="shared" si="286"/>
        <v>532</v>
      </c>
      <c r="L786" s="17">
        <f t="shared" si="287"/>
        <v>532</v>
      </c>
      <c r="M786" s="12">
        <f t="shared" si="278"/>
        <v>1.2464700390000001</v>
      </c>
      <c r="N786" s="12">
        <f t="shared" ca="1" si="279"/>
        <v>1.46998747</v>
      </c>
      <c r="O786" s="17">
        <f t="shared" si="288"/>
        <v>0</v>
      </c>
      <c r="P786" s="14">
        <f t="shared" ca="1" si="276"/>
        <v>469.98746999999997</v>
      </c>
      <c r="Q786" s="14">
        <f t="shared" si="277"/>
        <v>0</v>
      </c>
      <c r="R786" s="14">
        <f t="shared" ref="R786:R849" si="295">IF(O786&gt;0,P786-Q786,R785)</f>
        <v>0</v>
      </c>
      <c r="S786" s="20">
        <f t="shared" si="280"/>
        <v>0</v>
      </c>
      <c r="T786" s="14">
        <f t="shared" si="281"/>
        <v>0</v>
      </c>
      <c r="U786" s="4" t="str">
        <f t="shared" si="289"/>
        <v>J=</v>
      </c>
      <c r="V786" s="29">
        <f t="shared" si="290"/>
        <v>45345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8">
        <f t="shared" si="282"/>
        <v>44937</v>
      </c>
      <c r="B787" s="15">
        <f t="shared" ca="1" si="291"/>
        <v>1471.3432399999999</v>
      </c>
      <c r="C787" s="14">
        <f t="shared" si="283"/>
        <v>1000</v>
      </c>
      <c r="D787" s="13">
        <f ca="1">IF(A787&lt;$B$1,VLOOKUP(A787,[1]DI!$A$4:$B$15000,2,FALSE),0)</f>
        <v>0.13650000000000001</v>
      </c>
      <c r="E787" s="14">
        <f t="shared" ca="1" si="292"/>
        <v>1.00050788</v>
      </c>
      <c r="F787" s="14">
        <f ca="1">(TRUNC(PRODUCT($E$12:$E786),16))</f>
        <v>1.1799192889572401</v>
      </c>
      <c r="G787" s="14">
        <f t="shared" si="293"/>
        <v>1</v>
      </c>
      <c r="H787" s="14">
        <f t="shared" ca="1" si="294"/>
        <v>1.17991929</v>
      </c>
      <c r="I787" s="13">
        <f t="shared" si="284"/>
        <v>0.11</v>
      </c>
      <c r="J787" s="29">
        <f t="shared" si="285"/>
        <v>44162</v>
      </c>
      <c r="K787" s="2">
        <f t="shared" si="286"/>
        <v>533</v>
      </c>
      <c r="L787" s="17">
        <f t="shared" si="287"/>
        <v>533</v>
      </c>
      <c r="M787" s="12">
        <f t="shared" si="278"/>
        <v>1.2469863430000001</v>
      </c>
      <c r="N787" s="12">
        <f t="shared" ca="1" si="279"/>
        <v>1.4713432399999999</v>
      </c>
      <c r="O787" s="17">
        <f t="shared" si="288"/>
        <v>0</v>
      </c>
      <c r="P787" s="14">
        <f t="shared" ca="1" si="276"/>
        <v>471.34323999999998</v>
      </c>
      <c r="Q787" s="14">
        <f t="shared" si="277"/>
        <v>0</v>
      </c>
      <c r="R787" s="14">
        <f t="shared" si="295"/>
        <v>0</v>
      </c>
      <c r="S787" s="20">
        <f t="shared" si="280"/>
        <v>0</v>
      </c>
      <c r="T787" s="14">
        <f t="shared" si="281"/>
        <v>0</v>
      </c>
      <c r="U787" s="4" t="str">
        <f t="shared" si="289"/>
        <v>J=</v>
      </c>
      <c r="V787" s="29">
        <f t="shared" si="290"/>
        <v>45345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8">
        <f t="shared" si="282"/>
        <v>44938</v>
      </c>
      <c r="B788" s="15">
        <f t="shared" ca="1" si="291"/>
        <v>1472.7002689999999</v>
      </c>
      <c r="C788" s="14">
        <f t="shared" si="283"/>
        <v>1000</v>
      </c>
      <c r="D788" s="13">
        <f ca="1">IF(A788&lt;$B$1,VLOOKUP(A788,[1]DI!$A$4:$B$15000,2,FALSE),0)</f>
        <v>0.13650000000000001</v>
      </c>
      <c r="E788" s="14">
        <f t="shared" ca="1" si="292"/>
        <v>1.00050788</v>
      </c>
      <c r="F788" s="14">
        <f ca="1">(TRUNC(PRODUCT($E$12:$E787),16))</f>
        <v>1.18051854636571</v>
      </c>
      <c r="G788" s="14">
        <f t="shared" si="293"/>
        <v>1</v>
      </c>
      <c r="H788" s="14">
        <f t="shared" ca="1" si="294"/>
        <v>1.1805185499999999</v>
      </c>
      <c r="I788" s="13">
        <f t="shared" si="284"/>
        <v>0.11</v>
      </c>
      <c r="J788" s="29">
        <f t="shared" si="285"/>
        <v>44162</v>
      </c>
      <c r="K788" s="2">
        <f t="shared" si="286"/>
        <v>534</v>
      </c>
      <c r="L788" s="17">
        <f t="shared" si="287"/>
        <v>534</v>
      </c>
      <c r="M788" s="12">
        <f t="shared" si="278"/>
        <v>1.2475028610000001</v>
      </c>
      <c r="N788" s="12">
        <f t="shared" ca="1" si="279"/>
        <v>1.472700269</v>
      </c>
      <c r="O788" s="17">
        <f t="shared" si="288"/>
        <v>0</v>
      </c>
      <c r="P788" s="14">
        <f t="shared" ca="1" si="276"/>
        <v>472.70026899999999</v>
      </c>
      <c r="Q788" s="14">
        <f t="shared" si="277"/>
        <v>0</v>
      </c>
      <c r="R788" s="14">
        <f t="shared" si="295"/>
        <v>0</v>
      </c>
      <c r="S788" s="20">
        <f t="shared" si="280"/>
        <v>0</v>
      </c>
      <c r="T788" s="14">
        <f t="shared" si="281"/>
        <v>0</v>
      </c>
      <c r="U788" s="4" t="str">
        <f t="shared" si="289"/>
        <v>J=</v>
      </c>
      <c r="V788" s="29">
        <f t="shared" si="290"/>
        <v>45345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8">
        <f t="shared" si="282"/>
        <v>44939</v>
      </c>
      <c r="B789" s="15">
        <f t="shared" ca="1" si="291"/>
        <v>1474.0585430000001</v>
      </c>
      <c r="C789" s="14">
        <f t="shared" si="283"/>
        <v>1000</v>
      </c>
      <c r="D789" s="13">
        <f ca="1">IF(A789&lt;$B$1,VLOOKUP(A789,[1]DI!$A$4:$B$15000,2,FALSE),0)</f>
        <v>0.13650000000000001</v>
      </c>
      <c r="E789" s="14">
        <f t="shared" ca="1" si="292"/>
        <v>1.00050788</v>
      </c>
      <c r="F789" s="14">
        <f ca="1">(TRUNC(PRODUCT($E$12:$E788),16))</f>
        <v>1.1811181081250399</v>
      </c>
      <c r="G789" s="14">
        <f t="shared" si="293"/>
        <v>1</v>
      </c>
      <c r="H789" s="14">
        <f t="shared" ca="1" si="294"/>
        <v>1.1811181100000001</v>
      </c>
      <c r="I789" s="13">
        <f t="shared" si="284"/>
        <v>0.11</v>
      </c>
      <c r="J789" s="29">
        <f t="shared" si="285"/>
        <v>44162</v>
      </c>
      <c r="K789" s="2">
        <f t="shared" si="286"/>
        <v>535</v>
      </c>
      <c r="L789" s="17">
        <f t="shared" si="287"/>
        <v>535</v>
      </c>
      <c r="M789" s="12">
        <f t="shared" si="278"/>
        <v>1.248019593</v>
      </c>
      <c r="N789" s="12">
        <f t="shared" ca="1" si="279"/>
        <v>1.4740585429999999</v>
      </c>
      <c r="O789" s="17">
        <f t="shared" si="288"/>
        <v>0</v>
      </c>
      <c r="P789" s="14">
        <f t="shared" ca="1" si="276"/>
        <v>474.05854299999999</v>
      </c>
      <c r="Q789" s="14">
        <f t="shared" si="277"/>
        <v>0</v>
      </c>
      <c r="R789" s="14">
        <f t="shared" si="295"/>
        <v>0</v>
      </c>
      <c r="S789" s="20">
        <f t="shared" si="280"/>
        <v>0</v>
      </c>
      <c r="T789" s="14">
        <f t="shared" si="281"/>
        <v>0</v>
      </c>
      <c r="U789" s="4" t="str">
        <f t="shared" si="289"/>
        <v>J=</v>
      </c>
      <c r="V789" s="29">
        <f t="shared" si="290"/>
        <v>45345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8">
        <f t="shared" si="282"/>
        <v>44940</v>
      </c>
      <c r="B790" s="15">
        <f t="shared" ca="1" si="291"/>
        <v>1475.4180630000001</v>
      </c>
      <c r="C790" s="14">
        <f t="shared" si="283"/>
        <v>1000</v>
      </c>
      <c r="D790" s="13">
        <f ca="1">IF(A790&lt;$B$1,VLOOKUP(A790,[1]DI!$A$4:$B$15000,2,FALSE),0)</f>
        <v>0</v>
      </c>
      <c r="E790" s="14">
        <f t="shared" ca="1" si="292"/>
        <v>1</v>
      </c>
      <c r="F790" s="14">
        <f ca="1">(TRUNC(PRODUCT($E$12:$E789),16))</f>
        <v>1.1817179743898001</v>
      </c>
      <c r="G790" s="14">
        <f t="shared" si="293"/>
        <v>1</v>
      </c>
      <c r="H790" s="14">
        <f t="shared" ca="1" si="294"/>
        <v>1.18171797</v>
      </c>
      <c r="I790" s="13">
        <f t="shared" si="284"/>
        <v>0.11</v>
      </c>
      <c r="J790" s="29">
        <f t="shared" si="285"/>
        <v>44162</v>
      </c>
      <c r="K790" s="2">
        <f t="shared" si="286"/>
        <v>535</v>
      </c>
      <c r="L790" s="17">
        <f t="shared" si="287"/>
        <v>536</v>
      </c>
      <c r="M790" s="12">
        <f t="shared" si="278"/>
        <v>1.248536538</v>
      </c>
      <c r="N790" s="12">
        <f t="shared" ca="1" si="279"/>
        <v>1.475418063</v>
      </c>
      <c r="O790" s="17">
        <f t="shared" si="288"/>
        <v>0</v>
      </c>
      <c r="P790" s="14">
        <f t="shared" ca="1" si="276"/>
        <v>475.41806300000002</v>
      </c>
      <c r="Q790" s="14">
        <f t="shared" si="277"/>
        <v>0</v>
      </c>
      <c r="R790" s="14">
        <f t="shared" si="295"/>
        <v>0</v>
      </c>
      <c r="S790" s="20">
        <f t="shared" si="280"/>
        <v>0</v>
      </c>
      <c r="T790" s="14">
        <f t="shared" si="281"/>
        <v>0</v>
      </c>
      <c r="U790" s="4" t="str">
        <f t="shared" si="289"/>
        <v>J=</v>
      </c>
      <c r="V790" s="29">
        <f t="shared" si="290"/>
        <v>45345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8">
        <f t="shared" si="282"/>
        <v>44941</v>
      </c>
      <c r="B791" s="15">
        <f t="shared" ca="1" si="291"/>
        <v>1475.4180630000001</v>
      </c>
      <c r="C791" s="14">
        <f t="shared" si="283"/>
        <v>1000</v>
      </c>
      <c r="D791" s="13">
        <f ca="1">IF(A791&lt;$B$1,VLOOKUP(A791,[1]DI!$A$4:$B$15000,2,FALSE),0)</f>
        <v>0</v>
      </c>
      <c r="E791" s="14">
        <f t="shared" ca="1" si="292"/>
        <v>1</v>
      </c>
      <c r="F791" s="14">
        <f ca="1">(TRUNC(PRODUCT($E$12:$E790),16))</f>
        <v>1.1817179743898001</v>
      </c>
      <c r="G791" s="14">
        <f t="shared" si="293"/>
        <v>1</v>
      </c>
      <c r="H791" s="14">
        <f t="shared" ca="1" si="294"/>
        <v>1.18171797</v>
      </c>
      <c r="I791" s="13">
        <f t="shared" si="284"/>
        <v>0.11</v>
      </c>
      <c r="J791" s="29">
        <f t="shared" si="285"/>
        <v>44162</v>
      </c>
      <c r="K791" s="2">
        <f t="shared" si="286"/>
        <v>535</v>
      </c>
      <c r="L791" s="17">
        <f t="shared" si="287"/>
        <v>536</v>
      </c>
      <c r="M791" s="12">
        <f t="shared" si="278"/>
        <v>1.248536538</v>
      </c>
      <c r="N791" s="12">
        <f t="shared" ca="1" si="279"/>
        <v>1.475418063</v>
      </c>
      <c r="O791" s="17">
        <f t="shared" si="288"/>
        <v>0</v>
      </c>
      <c r="P791" s="14">
        <f t="shared" ca="1" si="276"/>
        <v>475.41806300000002</v>
      </c>
      <c r="Q791" s="14">
        <f t="shared" si="277"/>
        <v>0</v>
      </c>
      <c r="R791" s="14">
        <f t="shared" si="295"/>
        <v>0</v>
      </c>
      <c r="S791" s="20">
        <f t="shared" si="280"/>
        <v>0</v>
      </c>
      <c r="T791" s="14">
        <f t="shared" si="281"/>
        <v>0</v>
      </c>
      <c r="U791" s="4" t="str">
        <f t="shared" si="289"/>
        <v>J=</v>
      </c>
      <c r="V791" s="29">
        <f t="shared" si="290"/>
        <v>45345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8">
        <f t="shared" si="282"/>
        <v>44942</v>
      </c>
      <c r="B792" s="15">
        <f t="shared" ca="1" si="291"/>
        <v>1475.4180630000001</v>
      </c>
      <c r="C792" s="14">
        <f t="shared" si="283"/>
        <v>1000</v>
      </c>
      <c r="D792" s="13">
        <f ca="1">IF(A792&lt;$B$1,VLOOKUP(A792,[1]DI!$A$4:$B$15000,2,FALSE),0)</f>
        <v>0.13650000000000001</v>
      </c>
      <c r="E792" s="14">
        <f t="shared" ca="1" si="292"/>
        <v>1.00050788</v>
      </c>
      <c r="F792" s="14">
        <f ca="1">(TRUNC(PRODUCT($E$12:$E791),16))</f>
        <v>1.1817179743898001</v>
      </c>
      <c r="G792" s="14">
        <f t="shared" si="293"/>
        <v>1</v>
      </c>
      <c r="H792" s="14">
        <f t="shared" ca="1" si="294"/>
        <v>1.18171797</v>
      </c>
      <c r="I792" s="13">
        <f t="shared" si="284"/>
        <v>0.11</v>
      </c>
      <c r="J792" s="29">
        <f t="shared" si="285"/>
        <v>44162</v>
      </c>
      <c r="K792" s="2">
        <f t="shared" si="286"/>
        <v>536</v>
      </c>
      <c r="L792" s="17">
        <f t="shared" si="287"/>
        <v>536</v>
      </c>
      <c r="M792" s="12">
        <f t="shared" si="278"/>
        <v>1.248536538</v>
      </c>
      <c r="N792" s="12">
        <f t="shared" ca="1" si="279"/>
        <v>1.475418063</v>
      </c>
      <c r="O792" s="17">
        <f t="shared" si="288"/>
        <v>0</v>
      </c>
      <c r="P792" s="14">
        <f t="shared" ca="1" si="276"/>
        <v>475.41806300000002</v>
      </c>
      <c r="Q792" s="14">
        <f t="shared" si="277"/>
        <v>0</v>
      </c>
      <c r="R792" s="14">
        <f t="shared" si="295"/>
        <v>0</v>
      </c>
      <c r="S792" s="20">
        <f t="shared" si="280"/>
        <v>0</v>
      </c>
      <c r="T792" s="14">
        <f t="shared" si="281"/>
        <v>0</v>
      </c>
      <c r="U792" s="4" t="str">
        <f t="shared" si="289"/>
        <v>J=</v>
      </c>
      <c r="V792" s="29">
        <f t="shared" si="290"/>
        <v>45345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8">
        <f t="shared" si="282"/>
        <v>44943</v>
      </c>
      <c r="B793" s="15">
        <f t="shared" ca="1" si="291"/>
        <v>1476.778857</v>
      </c>
      <c r="C793" s="14">
        <f t="shared" si="283"/>
        <v>1000</v>
      </c>
      <c r="D793" s="13">
        <f ca="1">IF(A793&lt;$B$1,VLOOKUP(A793,[1]DI!$A$4:$B$15000,2,FALSE),0)</f>
        <v>0.13650000000000001</v>
      </c>
      <c r="E793" s="14">
        <f t="shared" ca="1" si="292"/>
        <v>1.00050788</v>
      </c>
      <c r="F793" s="14">
        <f ca="1">(TRUNC(PRODUCT($E$12:$E792),16))</f>
        <v>1.1823181453146301</v>
      </c>
      <c r="G793" s="14">
        <f t="shared" si="293"/>
        <v>1</v>
      </c>
      <c r="H793" s="14">
        <f t="shared" ca="1" si="294"/>
        <v>1.18231815</v>
      </c>
      <c r="I793" s="13">
        <f t="shared" si="284"/>
        <v>0.11</v>
      </c>
      <c r="J793" s="29">
        <f t="shared" si="285"/>
        <v>44162</v>
      </c>
      <c r="K793" s="2">
        <f t="shared" si="286"/>
        <v>537</v>
      </c>
      <c r="L793" s="17">
        <f t="shared" si="287"/>
        <v>537</v>
      </c>
      <c r="M793" s="12">
        <f t="shared" si="278"/>
        <v>1.249053698</v>
      </c>
      <c r="N793" s="12">
        <f t="shared" ca="1" si="279"/>
        <v>1.476778857</v>
      </c>
      <c r="O793" s="17">
        <f t="shared" si="288"/>
        <v>0</v>
      </c>
      <c r="P793" s="14">
        <f t="shared" ca="1" si="276"/>
        <v>476.77885700000002</v>
      </c>
      <c r="Q793" s="14">
        <f t="shared" si="277"/>
        <v>0</v>
      </c>
      <c r="R793" s="14">
        <f t="shared" si="295"/>
        <v>0</v>
      </c>
      <c r="S793" s="20">
        <f t="shared" si="280"/>
        <v>0</v>
      </c>
      <c r="T793" s="14">
        <f t="shared" si="281"/>
        <v>0</v>
      </c>
      <c r="U793" s="4" t="str">
        <f t="shared" si="289"/>
        <v>J=</v>
      </c>
      <c r="V793" s="29">
        <f t="shared" si="290"/>
        <v>45345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8">
        <f t="shared" si="282"/>
        <v>44944</v>
      </c>
      <c r="B794" s="15">
        <f t="shared" ca="1" si="291"/>
        <v>1478.1408879999999</v>
      </c>
      <c r="C794" s="14">
        <f t="shared" si="283"/>
        <v>1000</v>
      </c>
      <c r="D794" s="13">
        <f ca="1">IF(A794&lt;$B$1,VLOOKUP(A794,[1]DI!$A$4:$B$15000,2,FALSE),0)</f>
        <v>0.13650000000000001</v>
      </c>
      <c r="E794" s="14">
        <f t="shared" ca="1" si="292"/>
        <v>1.00050788</v>
      </c>
      <c r="F794" s="14">
        <f ca="1">(TRUNC(PRODUCT($E$12:$E793),16))</f>
        <v>1.1829186210542699</v>
      </c>
      <c r="G794" s="14">
        <f t="shared" si="293"/>
        <v>1</v>
      </c>
      <c r="H794" s="14">
        <f t="shared" ca="1" si="294"/>
        <v>1.1829186199999999</v>
      </c>
      <c r="I794" s="13">
        <f t="shared" si="284"/>
        <v>0.11</v>
      </c>
      <c r="J794" s="29">
        <f t="shared" si="285"/>
        <v>44162</v>
      </c>
      <c r="K794" s="2">
        <f t="shared" si="286"/>
        <v>538</v>
      </c>
      <c r="L794" s="17">
        <f t="shared" si="287"/>
        <v>538</v>
      </c>
      <c r="M794" s="12">
        <f t="shared" si="278"/>
        <v>1.2495710719999999</v>
      </c>
      <c r="N794" s="12">
        <f t="shared" ca="1" si="279"/>
        <v>1.478140888</v>
      </c>
      <c r="O794" s="17">
        <f t="shared" si="288"/>
        <v>0</v>
      </c>
      <c r="P794" s="14">
        <f t="shared" ca="1" si="276"/>
        <v>478.14088800000002</v>
      </c>
      <c r="Q794" s="14">
        <f t="shared" si="277"/>
        <v>0</v>
      </c>
      <c r="R794" s="14">
        <f t="shared" si="295"/>
        <v>0</v>
      </c>
      <c r="S794" s="20">
        <f t="shared" si="280"/>
        <v>0</v>
      </c>
      <c r="T794" s="14">
        <f t="shared" si="281"/>
        <v>0</v>
      </c>
      <c r="U794" s="4" t="str">
        <f t="shared" si="289"/>
        <v>J=</v>
      </c>
      <c r="V794" s="29">
        <f t="shared" si="290"/>
        <v>45345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8">
        <f t="shared" si="282"/>
        <v>44945</v>
      </c>
      <c r="B795" s="15">
        <f t="shared" ca="1" si="291"/>
        <v>1479.5041820000001</v>
      </c>
      <c r="C795" s="14">
        <f t="shared" si="283"/>
        <v>1000</v>
      </c>
      <c r="D795" s="13">
        <f ca="1">IF(A795&lt;$B$1,VLOOKUP(A795,[1]DI!$A$4:$B$15000,2,FALSE),0)</f>
        <v>0.13650000000000001</v>
      </c>
      <c r="E795" s="14">
        <f t="shared" ca="1" si="292"/>
        <v>1.00050788</v>
      </c>
      <c r="F795" s="14">
        <f ca="1">(TRUNC(PRODUCT($E$12:$E794),16))</f>
        <v>1.18351940176353</v>
      </c>
      <c r="G795" s="14">
        <f t="shared" si="293"/>
        <v>1</v>
      </c>
      <c r="H795" s="14">
        <f t="shared" ca="1" si="294"/>
        <v>1.1835194</v>
      </c>
      <c r="I795" s="13">
        <f t="shared" si="284"/>
        <v>0.11</v>
      </c>
      <c r="J795" s="29">
        <f t="shared" si="285"/>
        <v>44162</v>
      </c>
      <c r="K795" s="2">
        <f t="shared" si="286"/>
        <v>539</v>
      </c>
      <c r="L795" s="17">
        <f t="shared" si="287"/>
        <v>539</v>
      </c>
      <c r="M795" s="12">
        <f t="shared" si="278"/>
        <v>1.2500886609999999</v>
      </c>
      <c r="N795" s="12">
        <f t="shared" ca="1" si="279"/>
        <v>1.4795041819999999</v>
      </c>
      <c r="O795" s="17">
        <f t="shared" si="288"/>
        <v>0</v>
      </c>
      <c r="P795" s="14">
        <f t="shared" ca="1" si="276"/>
        <v>479.50418200000001</v>
      </c>
      <c r="Q795" s="14">
        <f t="shared" si="277"/>
        <v>0</v>
      </c>
      <c r="R795" s="14">
        <f t="shared" si="295"/>
        <v>0</v>
      </c>
      <c r="S795" s="20">
        <f t="shared" si="280"/>
        <v>0</v>
      </c>
      <c r="T795" s="14">
        <f t="shared" si="281"/>
        <v>0</v>
      </c>
      <c r="U795" s="4" t="str">
        <f t="shared" si="289"/>
        <v>J=</v>
      </c>
      <c r="V795" s="29">
        <f t="shared" si="290"/>
        <v>45345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8">
        <f t="shared" si="282"/>
        <v>44946</v>
      </c>
      <c r="B796" s="15">
        <f t="shared" ca="1" si="291"/>
        <v>1480.8687380000001</v>
      </c>
      <c r="C796" s="14">
        <f t="shared" si="283"/>
        <v>1000</v>
      </c>
      <c r="D796" s="13">
        <f ca="1">IF(A796&lt;$B$1,VLOOKUP(A796,[1]DI!$A$4:$B$15000,2,FALSE),0)</f>
        <v>0.13650000000000001</v>
      </c>
      <c r="E796" s="14">
        <f t="shared" ca="1" si="292"/>
        <v>1.00050788</v>
      </c>
      <c r="F796" s="14">
        <f ca="1">(TRUNC(PRODUCT($E$12:$E795),16))</f>
        <v>1.1841204875972999</v>
      </c>
      <c r="G796" s="14">
        <f t="shared" si="293"/>
        <v>1</v>
      </c>
      <c r="H796" s="14">
        <f t="shared" ca="1" si="294"/>
        <v>1.18412049</v>
      </c>
      <c r="I796" s="13">
        <f t="shared" si="284"/>
        <v>0.11</v>
      </c>
      <c r="J796" s="29">
        <f t="shared" si="285"/>
        <v>44162</v>
      </c>
      <c r="K796" s="2">
        <f t="shared" si="286"/>
        <v>540</v>
      </c>
      <c r="L796" s="17">
        <f t="shared" si="287"/>
        <v>540</v>
      </c>
      <c r="M796" s="12">
        <f t="shared" si="278"/>
        <v>1.250606463</v>
      </c>
      <c r="N796" s="12">
        <f t="shared" ca="1" si="279"/>
        <v>1.4808687380000001</v>
      </c>
      <c r="O796" s="17">
        <f t="shared" si="288"/>
        <v>0</v>
      </c>
      <c r="P796" s="14">
        <f t="shared" ca="1" si="276"/>
        <v>480.86873800000001</v>
      </c>
      <c r="Q796" s="14">
        <f t="shared" si="277"/>
        <v>0</v>
      </c>
      <c r="R796" s="14">
        <f t="shared" si="295"/>
        <v>0</v>
      </c>
      <c r="S796" s="20">
        <f t="shared" si="280"/>
        <v>0</v>
      </c>
      <c r="T796" s="14">
        <f t="shared" si="281"/>
        <v>0</v>
      </c>
      <c r="U796" s="4" t="str">
        <f t="shared" si="289"/>
        <v>J=</v>
      </c>
      <c r="V796" s="29">
        <f t="shared" si="290"/>
        <v>45345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8">
        <f t="shared" si="282"/>
        <v>44947</v>
      </c>
      <c r="B797" s="15">
        <f t="shared" ca="1" si="291"/>
        <v>1482.2345460000001</v>
      </c>
      <c r="C797" s="14">
        <f t="shared" si="283"/>
        <v>1000</v>
      </c>
      <c r="D797" s="13">
        <f ca="1">IF(A797&lt;$B$1,VLOOKUP(A797,[1]DI!$A$4:$B$15000,2,FALSE),0)</f>
        <v>0</v>
      </c>
      <c r="E797" s="14">
        <f t="shared" ca="1" si="292"/>
        <v>1</v>
      </c>
      <c r="F797" s="14">
        <f ca="1">(TRUNC(PRODUCT($E$12:$E796),16))</f>
        <v>1.18472187871054</v>
      </c>
      <c r="G797" s="14">
        <f t="shared" si="293"/>
        <v>1</v>
      </c>
      <c r="H797" s="14">
        <f t="shared" ca="1" si="294"/>
        <v>1.1847218799999999</v>
      </c>
      <c r="I797" s="13">
        <f t="shared" si="284"/>
        <v>0.11</v>
      </c>
      <c r="J797" s="29">
        <f t="shared" si="285"/>
        <v>44162</v>
      </c>
      <c r="K797" s="2">
        <f t="shared" si="286"/>
        <v>540</v>
      </c>
      <c r="L797" s="17">
        <f t="shared" si="287"/>
        <v>541</v>
      </c>
      <c r="M797" s="12">
        <f t="shared" si="278"/>
        <v>1.2511244800000001</v>
      </c>
      <c r="N797" s="12">
        <f t="shared" ca="1" si="279"/>
        <v>1.4822345459999999</v>
      </c>
      <c r="O797" s="17">
        <f t="shared" si="288"/>
        <v>0</v>
      </c>
      <c r="P797" s="14">
        <f t="shared" ca="1" si="276"/>
        <v>482.23454600000002</v>
      </c>
      <c r="Q797" s="14">
        <f t="shared" si="277"/>
        <v>0</v>
      </c>
      <c r="R797" s="14">
        <f t="shared" si="295"/>
        <v>0</v>
      </c>
      <c r="S797" s="20">
        <f t="shared" si="280"/>
        <v>0</v>
      </c>
      <c r="T797" s="14">
        <f t="shared" si="281"/>
        <v>0</v>
      </c>
      <c r="U797" s="4" t="str">
        <f t="shared" si="289"/>
        <v>J=</v>
      </c>
      <c r="V797" s="29">
        <f t="shared" si="290"/>
        <v>45345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8">
        <f t="shared" si="282"/>
        <v>44948</v>
      </c>
      <c r="B798" s="15">
        <f t="shared" ca="1" si="291"/>
        <v>1482.2345460000001</v>
      </c>
      <c r="C798" s="14">
        <f t="shared" si="283"/>
        <v>1000</v>
      </c>
      <c r="D798" s="13">
        <f ca="1">IF(A798&lt;$B$1,VLOOKUP(A798,[1]DI!$A$4:$B$15000,2,FALSE),0)</f>
        <v>0</v>
      </c>
      <c r="E798" s="14">
        <f t="shared" ca="1" si="292"/>
        <v>1</v>
      </c>
      <c r="F798" s="14">
        <f ca="1">(TRUNC(PRODUCT($E$12:$E797),16))</f>
        <v>1.18472187871054</v>
      </c>
      <c r="G798" s="14">
        <f t="shared" si="293"/>
        <v>1</v>
      </c>
      <c r="H798" s="14">
        <f t="shared" ca="1" si="294"/>
        <v>1.1847218799999999</v>
      </c>
      <c r="I798" s="13">
        <f t="shared" si="284"/>
        <v>0.11</v>
      </c>
      <c r="J798" s="29">
        <f t="shared" si="285"/>
        <v>44162</v>
      </c>
      <c r="K798" s="2">
        <f t="shared" si="286"/>
        <v>540</v>
      </c>
      <c r="L798" s="17">
        <f t="shared" si="287"/>
        <v>541</v>
      </c>
      <c r="M798" s="12">
        <f t="shared" si="278"/>
        <v>1.2511244800000001</v>
      </c>
      <c r="N798" s="12">
        <f t="shared" ca="1" si="279"/>
        <v>1.4822345459999999</v>
      </c>
      <c r="O798" s="17">
        <f t="shared" si="288"/>
        <v>0</v>
      </c>
      <c r="P798" s="14">
        <f t="shared" ca="1" si="276"/>
        <v>482.23454600000002</v>
      </c>
      <c r="Q798" s="14">
        <f t="shared" si="277"/>
        <v>0</v>
      </c>
      <c r="R798" s="14">
        <f t="shared" si="295"/>
        <v>0</v>
      </c>
      <c r="S798" s="20">
        <f t="shared" si="280"/>
        <v>0</v>
      </c>
      <c r="T798" s="14">
        <f t="shared" si="281"/>
        <v>0</v>
      </c>
      <c r="U798" s="4" t="str">
        <f t="shared" si="289"/>
        <v>J=</v>
      </c>
      <c r="V798" s="29">
        <f t="shared" si="290"/>
        <v>45345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8">
        <f t="shared" si="282"/>
        <v>44949</v>
      </c>
      <c r="B799" s="15">
        <f t="shared" ca="1" si="291"/>
        <v>1482.2345460000001</v>
      </c>
      <c r="C799" s="14">
        <f t="shared" si="283"/>
        <v>1000</v>
      </c>
      <c r="D799" s="13">
        <f ca="1">IF(A799&lt;$B$1,VLOOKUP(A799,[1]DI!$A$4:$B$15000,2,FALSE),0)</f>
        <v>0.13650000000000001</v>
      </c>
      <c r="E799" s="14">
        <f t="shared" ca="1" si="292"/>
        <v>1.00050788</v>
      </c>
      <c r="F799" s="14">
        <f ca="1">(TRUNC(PRODUCT($E$12:$E798),16))</f>
        <v>1.18472187871054</v>
      </c>
      <c r="G799" s="14">
        <f t="shared" si="293"/>
        <v>1</v>
      </c>
      <c r="H799" s="14">
        <f t="shared" ca="1" si="294"/>
        <v>1.1847218799999999</v>
      </c>
      <c r="I799" s="13">
        <f t="shared" si="284"/>
        <v>0.11</v>
      </c>
      <c r="J799" s="29">
        <f t="shared" si="285"/>
        <v>44162</v>
      </c>
      <c r="K799" s="2">
        <f t="shared" si="286"/>
        <v>541</v>
      </c>
      <c r="L799" s="17">
        <f t="shared" si="287"/>
        <v>541</v>
      </c>
      <c r="M799" s="12">
        <f t="shared" si="278"/>
        <v>1.2511244800000001</v>
      </c>
      <c r="N799" s="12">
        <f t="shared" ca="1" si="279"/>
        <v>1.4822345459999999</v>
      </c>
      <c r="O799" s="17">
        <f t="shared" si="288"/>
        <v>0</v>
      </c>
      <c r="P799" s="14">
        <f t="shared" ca="1" si="276"/>
        <v>482.23454600000002</v>
      </c>
      <c r="Q799" s="14">
        <f t="shared" si="277"/>
        <v>0</v>
      </c>
      <c r="R799" s="14">
        <f t="shared" si="295"/>
        <v>0</v>
      </c>
      <c r="S799" s="20">
        <f t="shared" si="280"/>
        <v>0</v>
      </c>
      <c r="T799" s="14">
        <f t="shared" si="281"/>
        <v>0</v>
      </c>
      <c r="U799" s="4" t="str">
        <f t="shared" si="289"/>
        <v>J=</v>
      </c>
      <c r="V799" s="29">
        <f t="shared" si="290"/>
        <v>45345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8">
        <f t="shared" si="282"/>
        <v>44950</v>
      </c>
      <c r="B800" s="15">
        <f t="shared" ca="1" si="291"/>
        <v>1483.6016199999999</v>
      </c>
      <c r="C800" s="14">
        <f t="shared" si="283"/>
        <v>1000</v>
      </c>
      <c r="D800" s="13">
        <f ca="1">IF(A800&lt;$B$1,VLOOKUP(A800,[1]DI!$A$4:$B$15000,2,FALSE),0)</f>
        <v>0.13650000000000001</v>
      </c>
      <c r="E800" s="14">
        <f t="shared" ca="1" si="292"/>
        <v>1.00050788</v>
      </c>
      <c r="F800" s="14">
        <f ca="1">(TRUNC(PRODUCT($E$12:$E799),16))</f>
        <v>1.1853235752583</v>
      </c>
      <c r="G800" s="14">
        <f t="shared" si="293"/>
        <v>1</v>
      </c>
      <c r="H800" s="14">
        <f t="shared" ca="1" si="294"/>
        <v>1.1853235799999999</v>
      </c>
      <c r="I800" s="13">
        <f t="shared" si="284"/>
        <v>0.11</v>
      </c>
      <c r="J800" s="29">
        <f t="shared" si="285"/>
        <v>44162</v>
      </c>
      <c r="K800" s="2">
        <f t="shared" si="286"/>
        <v>542</v>
      </c>
      <c r="L800" s="17">
        <f t="shared" si="287"/>
        <v>542</v>
      </c>
      <c r="M800" s="12">
        <f t="shared" si="278"/>
        <v>1.251642712</v>
      </c>
      <c r="N800" s="12">
        <f t="shared" ca="1" si="279"/>
        <v>1.48360162</v>
      </c>
      <c r="O800" s="17">
        <f t="shared" si="288"/>
        <v>0</v>
      </c>
      <c r="P800" s="14">
        <f t="shared" ca="1" si="276"/>
        <v>483.60162000000003</v>
      </c>
      <c r="Q800" s="14">
        <f t="shared" si="277"/>
        <v>0</v>
      </c>
      <c r="R800" s="14">
        <f t="shared" si="295"/>
        <v>0</v>
      </c>
      <c r="S800" s="20">
        <f t="shared" si="280"/>
        <v>0</v>
      </c>
      <c r="T800" s="14">
        <f t="shared" si="281"/>
        <v>0</v>
      </c>
      <c r="U800" s="4" t="str">
        <f t="shared" si="289"/>
        <v>J=</v>
      </c>
      <c r="V800" s="29">
        <f t="shared" si="290"/>
        <v>45345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8">
        <f t="shared" si="282"/>
        <v>44951</v>
      </c>
      <c r="B801" s="15">
        <f t="shared" ca="1" si="291"/>
        <v>1484.969949</v>
      </c>
      <c r="C801" s="14">
        <f t="shared" si="283"/>
        <v>1000</v>
      </c>
      <c r="D801" s="13">
        <f ca="1">IF(A801&lt;$B$1,VLOOKUP(A801,[1]DI!$A$4:$B$15000,2,FALSE),0)</f>
        <v>0.13650000000000001</v>
      </c>
      <c r="E801" s="14">
        <f t="shared" ca="1" si="292"/>
        <v>1.00050788</v>
      </c>
      <c r="F801" s="14">
        <f ca="1">(TRUNC(PRODUCT($E$12:$E800),16))</f>
        <v>1.1859255773957</v>
      </c>
      <c r="G801" s="14">
        <f t="shared" si="293"/>
        <v>1</v>
      </c>
      <c r="H801" s="14">
        <f t="shared" ca="1" si="294"/>
        <v>1.1859255799999999</v>
      </c>
      <c r="I801" s="13">
        <f t="shared" si="284"/>
        <v>0.11</v>
      </c>
      <c r="J801" s="29">
        <f t="shared" si="285"/>
        <v>44162</v>
      </c>
      <c r="K801" s="2">
        <f t="shared" si="286"/>
        <v>543</v>
      </c>
      <c r="L801" s="17">
        <f t="shared" si="287"/>
        <v>543</v>
      </c>
      <c r="M801" s="12">
        <f t="shared" si="278"/>
        <v>1.2521611589999999</v>
      </c>
      <c r="N801" s="12">
        <f t="shared" ca="1" si="279"/>
        <v>1.4849699489999999</v>
      </c>
      <c r="O801" s="17">
        <f t="shared" si="288"/>
        <v>0</v>
      </c>
      <c r="P801" s="14">
        <f t="shared" ca="1" si="276"/>
        <v>484.96994899999999</v>
      </c>
      <c r="Q801" s="14">
        <f t="shared" si="277"/>
        <v>0</v>
      </c>
      <c r="R801" s="14">
        <f t="shared" si="295"/>
        <v>0</v>
      </c>
      <c r="S801" s="20">
        <f t="shared" si="280"/>
        <v>0</v>
      </c>
      <c r="T801" s="14">
        <f t="shared" si="281"/>
        <v>0</v>
      </c>
      <c r="U801" s="4" t="str">
        <f t="shared" si="289"/>
        <v>J=</v>
      </c>
      <c r="V801" s="29">
        <f t="shared" si="290"/>
        <v>45345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8">
        <f t="shared" si="282"/>
        <v>44952</v>
      </c>
      <c r="B802" s="15">
        <f t="shared" ca="1" si="291"/>
        <v>1486.3395439999999</v>
      </c>
      <c r="C802" s="14">
        <f t="shared" si="283"/>
        <v>1000</v>
      </c>
      <c r="D802" s="13">
        <f ca="1">IF(A802&lt;$B$1,VLOOKUP(A802,[1]DI!$A$4:$B$15000,2,FALSE),0)</f>
        <v>0.13650000000000001</v>
      </c>
      <c r="E802" s="14">
        <f t="shared" ca="1" si="292"/>
        <v>1.00050788</v>
      </c>
      <c r="F802" s="14">
        <f ca="1">(TRUNC(PRODUCT($E$12:$E801),16))</f>
        <v>1.1865278852779499</v>
      </c>
      <c r="G802" s="14">
        <f t="shared" si="293"/>
        <v>1</v>
      </c>
      <c r="H802" s="14">
        <f t="shared" ca="1" si="294"/>
        <v>1.18652789</v>
      </c>
      <c r="I802" s="13">
        <f t="shared" si="284"/>
        <v>0.11</v>
      </c>
      <c r="J802" s="29">
        <f t="shared" si="285"/>
        <v>44162</v>
      </c>
      <c r="K802" s="2">
        <f t="shared" si="286"/>
        <v>544</v>
      </c>
      <c r="L802" s="17">
        <f t="shared" si="287"/>
        <v>544</v>
      </c>
      <c r="M802" s="12">
        <f t="shared" si="278"/>
        <v>1.25267982</v>
      </c>
      <c r="N802" s="12">
        <f t="shared" ca="1" si="279"/>
        <v>1.486339544</v>
      </c>
      <c r="O802" s="17">
        <f t="shared" si="288"/>
        <v>0</v>
      </c>
      <c r="P802" s="14">
        <f t="shared" ca="1" si="276"/>
        <v>486.33954399999999</v>
      </c>
      <c r="Q802" s="14">
        <f t="shared" si="277"/>
        <v>0</v>
      </c>
      <c r="R802" s="14">
        <f t="shared" si="295"/>
        <v>0</v>
      </c>
      <c r="S802" s="20">
        <f t="shared" si="280"/>
        <v>0</v>
      </c>
      <c r="T802" s="14">
        <f t="shared" si="281"/>
        <v>0</v>
      </c>
      <c r="U802" s="4" t="str">
        <f t="shared" si="289"/>
        <v>J=</v>
      </c>
      <c r="V802" s="29">
        <f t="shared" si="290"/>
        <v>45345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8">
        <f t="shared" si="282"/>
        <v>44953</v>
      </c>
      <c r="B803" s="15">
        <f t="shared" ca="1" si="291"/>
        <v>1487.7103950000001</v>
      </c>
      <c r="C803" s="14">
        <f t="shared" si="283"/>
        <v>1000</v>
      </c>
      <c r="D803" s="13">
        <f ca="1">IF(A803&lt;$B$1,VLOOKUP(A803,[1]DI!$A$4:$B$15000,2,FALSE),0)</f>
        <v>0.13650000000000001</v>
      </c>
      <c r="E803" s="14">
        <f t="shared" ca="1" si="292"/>
        <v>1.00050788</v>
      </c>
      <c r="F803" s="14">
        <f ca="1">(TRUNC(PRODUCT($E$12:$E802),16))</f>
        <v>1.18713049906033</v>
      </c>
      <c r="G803" s="14">
        <f t="shared" si="293"/>
        <v>1</v>
      </c>
      <c r="H803" s="14">
        <f t="shared" ca="1" si="294"/>
        <v>1.1871305000000001</v>
      </c>
      <c r="I803" s="13">
        <f t="shared" si="284"/>
        <v>0.11</v>
      </c>
      <c r="J803" s="29">
        <f t="shared" si="285"/>
        <v>44162</v>
      </c>
      <c r="K803" s="2">
        <f t="shared" si="286"/>
        <v>545</v>
      </c>
      <c r="L803" s="17">
        <f t="shared" si="287"/>
        <v>545</v>
      </c>
      <c r="M803" s="12">
        <f t="shared" si="278"/>
        <v>1.2531986959999999</v>
      </c>
      <c r="N803" s="12">
        <f t="shared" ca="1" si="279"/>
        <v>1.4877103949999999</v>
      </c>
      <c r="O803" s="17">
        <f t="shared" si="288"/>
        <v>0</v>
      </c>
      <c r="P803" s="14">
        <f t="shared" ca="1" si="276"/>
        <v>487.71039500000001</v>
      </c>
      <c r="Q803" s="14">
        <f t="shared" si="277"/>
        <v>0</v>
      </c>
      <c r="R803" s="14">
        <f t="shared" si="295"/>
        <v>0</v>
      </c>
      <c r="S803" s="20">
        <f t="shared" si="280"/>
        <v>0</v>
      </c>
      <c r="T803" s="14">
        <f t="shared" si="281"/>
        <v>0</v>
      </c>
      <c r="U803" s="4" t="str">
        <f t="shared" si="289"/>
        <v>J=</v>
      </c>
      <c r="V803" s="29">
        <f t="shared" si="290"/>
        <v>45345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8">
        <f t="shared" si="282"/>
        <v>44954</v>
      </c>
      <c r="B804" s="15">
        <f t="shared" ca="1" si="291"/>
        <v>1489.0825150000001</v>
      </c>
      <c r="C804" s="14">
        <f t="shared" si="283"/>
        <v>1000</v>
      </c>
      <c r="D804" s="13">
        <f ca="1">IF(A804&lt;$B$1,VLOOKUP(A804,[1]DI!$A$4:$B$15000,2,FALSE),0)</f>
        <v>0</v>
      </c>
      <c r="E804" s="14">
        <f t="shared" ca="1" si="292"/>
        <v>1</v>
      </c>
      <c r="F804" s="14">
        <f ca="1">(TRUNC(PRODUCT($E$12:$E803),16))</f>
        <v>1.1877334188981901</v>
      </c>
      <c r="G804" s="14">
        <f t="shared" si="293"/>
        <v>1</v>
      </c>
      <c r="H804" s="14">
        <f t="shared" ca="1" si="294"/>
        <v>1.18773342</v>
      </c>
      <c r="I804" s="13">
        <f t="shared" si="284"/>
        <v>0.11</v>
      </c>
      <c r="J804" s="29">
        <f t="shared" si="285"/>
        <v>44162</v>
      </c>
      <c r="K804" s="2">
        <f t="shared" si="286"/>
        <v>545</v>
      </c>
      <c r="L804" s="17">
        <f t="shared" si="287"/>
        <v>546</v>
      </c>
      <c r="M804" s="12">
        <f t="shared" si="278"/>
        <v>1.253717787</v>
      </c>
      <c r="N804" s="12">
        <f t="shared" ca="1" si="279"/>
        <v>1.489082515</v>
      </c>
      <c r="O804" s="17">
        <f t="shared" si="288"/>
        <v>0</v>
      </c>
      <c r="P804" s="14">
        <f t="shared" ca="1" si="276"/>
        <v>489.082515</v>
      </c>
      <c r="Q804" s="14">
        <f t="shared" si="277"/>
        <v>0</v>
      </c>
      <c r="R804" s="14">
        <f t="shared" si="295"/>
        <v>0</v>
      </c>
      <c r="S804" s="20">
        <f t="shared" si="280"/>
        <v>0</v>
      </c>
      <c r="T804" s="14">
        <f t="shared" si="281"/>
        <v>0</v>
      </c>
      <c r="U804" s="4" t="str">
        <f t="shared" si="289"/>
        <v>J=</v>
      </c>
      <c r="V804" s="29">
        <f t="shared" si="290"/>
        <v>45345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8">
        <f t="shared" si="282"/>
        <v>44955</v>
      </c>
      <c r="B805" s="15">
        <f t="shared" ca="1" si="291"/>
        <v>1489.0825150000001</v>
      </c>
      <c r="C805" s="14">
        <f t="shared" si="283"/>
        <v>1000</v>
      </c>
      <c r="D805" s="13">
        <f ca="1">IF(A805&lt;$B$1,VLOOKUP(A805,[1]DI!$A$4:$B$15000,2,FALSE),0)</f>
        <v>0</v>
      </c>
      <c r="E805" s="14">
        <f t="shared" ca="1" si="292"/>
        <v>1</v>
      </c>
      <c r="F805" s="14">
        <f ca="1">(TRUNC(PRODUCT($E$12:$E804),16))</f>
        <v>1.1877334188981901</v>
      </c>
      <c r="G805" s="14">
        <f t="shared" si="293"/>
        <v>1</v>
      </c>
      <c r="H805" s="14">
        <f t="shared" ca="1" si="294"/>
        <v>1.18773342</v>
      </c>
      <c r="I805" s="13">
        <f t="shared" si="284"/>
        <v>0.11</v>
      </c>
      <c r="J805" s="29">
        <f t="shared" si="285"/>
        <v>44162</v>
      </c>
      <c r="K805" s="2">
        <f t="shared" si="286"/>
        <v>545</v>
      </c>
      <c r="L805" s="17">
        <f t="shared" si="287"/>
        <v>546</v>
      </c>
      <c r="M805" s="12">
        <f t="shared" si="278"/>
        <v>1.253717787</v>
      </c>
      <c r="N805" s="12">
        <f t="shared" ca="1" si="279"/>
        <v>1.489082515</v>
      </c>
      <c r="O805" s="17">
        <f t="shared" si="288"/>
        <v>0</v>
      </c>
      <c r="P805" s="14">
        <f t="shared" ca="1" si="276"/>
        <v>489.082515</v>
      </c>
      <c r="Q805" s="14">
        <f t="shared" si="277"/>
        <v>0</v>
      </c>
      <c r="R805" s="14">
        <f t="shared" si="295"/>
        <v>0</v>
      </c>
      <c r="S805" s="20">
        <f t="shared" si="280"/>
        <v>0</v>
      </c>
      <c r="T805" s="14">
        <f t="shared" si="281"/>
        <v>0</v>
      </c>
      <c r="U805" s="4" t="str">
        <f t="shared" si="289"/>
        <v>J=</v>
      </c>
      <c r="V805" s="29">
        <f t="shared" si="290"/>
        <v>45345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8">
        <f t="shared" si="282"/>
        <v>44956</v>
      </c>
      <c r="B806" s="15">
        <f t="shared" ca="1" si="291"/>
        <v>1489.0825150000001</v>
      </c>
      <c r="C806" s="14">
        <f t="shared" si="283"/>
        <v>1000</v>
      </c>
      <c r="D806" s="13">
        <f ca="1">IF(A806&lt;$B$1,VLOOKUP(A806,[1]DI!$A$4:$B$15000,2,FALSE),0)</f>
        <v>0.13650000000000001</v>
      </c>
      <c r="E806" s="14">
        <f t="shared" ca="1" si="292"/>
        <v>1.00050788</v>
      </c>
      <c r="F806" s="14">
        <f ca="1">(TRUNC(PRODUCT($E$12:$E805),16))</f>
        <v>1.1877334188981901</v>
      </c>
      <c r="G806" s="14">
        <f t="shared" si="293"/>
        <v>1</v>
      </c>
      <c r="H806" s="14">
        <f t="shared" ca="1" si="294"/>
        <v>1.18773342</v>
      </c>
      <c r="I806" s="13">
        <f t="shared" si="284"/>
        <v>0.11</v>
      </c>
      <c r="J806" s="29">
        <f t="shared" si="285"/>
        <v>44162</v>
      </c>
      <c r="K806" s="2">
        <f t="shared" si="286"/>
        <v>546</v>
      </c>
      <c r="L806" s="17">
        <f t="shared" si="287"/>
        <v>546</v>
      </c>
      <c r="M806" s="12">
        <f t="shared" si="278"/>
        <v>1.253717787</v>
      </c>
      <c r="N806" s="12">
        <f t="shared" ca="1" si="279"/>
        <v>1.489082515</v>
      </c>
      <c r="O806" s="17">
        <f t="shared" si="288"/>
        <v>0</v>
      </c>
      <c r="P806" s="14">
        <f t="shared" ca="1" si="276"/>
        <v>489.082515</v>
      </c>
      <c r="Q806" s="14">
        <f t="shared" si="277"/>
        <v>0</v>
      </c>
      <c r="R806" s="14">
        <f t="shared" si="295"/>
        <v>0</v>
      </c>
      <c r="S806" s="20">
        <f t="shared" si="280"/>
        <v>0</v>
      </c>
      <c r="T806" s="14">
        <f t="shared" si="281"/>
        <v>0</v>
      </c>
      <c r="U806" s="4" t="str">
        <f t="shared" si="289"/>
        <v>J=</v>
      </c>
      <c r="V806" s="29">
        <f t="shared" si="290"/>
        <v>45345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8">
        <f t="shared" si="282"/>
        <v>44957</v>
      </c>
      <c r="B807" s="15">
        <f t="shared" ca="1" si="291"/>
        <v>1490.4558930000001</v>
      </c>
      <c r="C807" s="14">
        <f t="shared" si="283"/>
        <v>1000</v>
      </c>
      <c r="D807" s="13">
        <f ca="1">IF(A807&lt;$B$1,VLOOKUP(A807,[1]DI!$A$4:$B$15000,2,FALSE),0)</f>
        <v>0.13650000000000001</v>
      </c>
      <c r="E807" s="14">
        <f t="shared" ca="1" si="292"/>
        <v>1.00050788</v>
      </c>
      <c r="F807" s="14">
        <f ca="1">(TRUNC(PRODUCT($E$12:$E806),16))</f>
        <v>1.1883366449469801</v>
      </c>
      <c r="G807" s="14">
        <f t="shared" si="293"/>
        <v>1</v>
      </c>
      <c r="H807" s="14">
        <f t="shared" ca="1" si="294"/>
        <v>1.1883366399999999</v>
      </c>
      <c r="I807" s="13">
        <f t="shared" si="284"/>
        <v>0.11</v>
      </c>
      <c r="J807" s="29">
        <f t="shared" si="285"/>
        <v>44162</v>
      </c>
      <c r="K807" s="2">
        <f t="shared" si="286"/>
        <v>547</v>
      </c>
      <c r="L807" s="17">
        <f t="shared" si="287"/>
        <v>547</v>
      </c>
      <c r="M807" s="12">
        <f t="shared" si="278"/>
        <v>1.254237093</v>
      </c>
      <c r="N807" s="12">
        <f t="shared" ca="1" si="279"/>
        <v>1.490455893</v>
      </c>
      <c r="O807" s="17">
        <f t="shared" si="288"/>
        <v>0</v>
      </c>
      <c r="P807" s="14">
        <f t="shared" ca="1" si="276"/>
        <v>490.455893</v>
      </c>
      <c r="Q807" s="14">
        <f t="shared" si="277"/>
        <v>0</v>
      </c>
      <c r="R807" s="14">
        <f t="shared" si="295"/>
        <v>0</v>
      </c>
      <c r="S807" s="20">
        <f t="shared" si="280"/>
        <v>0</v>
      </c>
      <c r="T807" s="14">
        <f t="shared" si="281"/>
        <v>0</v>
      </c>
      <c r="U807" s="4" t="str">
        <f t="shared" si="289"/>
        <v>J=</v>
      </c>
      <c r="V807" s="29">
        <f t="shared" si="290"/>
        <v>45345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8">
        <f t="shared" si="282"/>
        <v>44958</v>
      </c>
      <c r="B808" s="15">
        <f t="shared" ca="1" si="291"/>
        <v>1491.830555</v>
      </c>
      <c r="C808" s="14">
        <f t="shared" si="283"/>
        <v>1000</v>
      </c>
      <c r="D808" s="13">
        <f ca="1">IF(A808&lt;$B$1,VLOOKUP(A808,[1]DI!$A$4:$B$15000,2,FALSE),0)</f>
        <v>0.13650000000000001</v>
      </c>
      <c r="E808" s="14">
        <f t="shared" ca="1" si="292"/>
        <v>1.00050788</v>
      </c>
      <c r="F808" s="14">
        <f ca="1">(TRUNC(PRODUCT($E$12:$E807),16))</f>
        <v>1.1889401773622099</v>
      </c>
      <c r="G808" s="14">
        <f t="shared" si="293"/>
        <v>1</v>
      </c>
      <c r="H808" s="14">
        <f t="shared" ca="1" si="294"/>
        <v>1.1889401799999999</v>
      </c>
      <c r="I808" s="13">
        <f t="shared" si="284"/>
        <v>0.11</v>
      </c>
      <c r="J808" s="29">
        <f t="shared" si="285"/>
        <v>44162</v>
      </c>
      <c r="K808" s="2">
        <f t="shared" si="286"/>
        <v>548</v>
      </c>
      <c r="L808" s="17">
        <f t="shared" si="287"/>
        <v>548</v>
      </c>
      <c r="M808" s="12">
        <f t="shared" si="278"/>
        <v>1.2547566139999999</v>
      </c>
      <c r="N808" s="12">
        <f t="shared" ca="1" si="279"/>
        <v>1.4918305549999999</v>
      </c>
      <c r="O808" s="17">
        <f t="shared" si="288"/>
        <v>0</v>
      </c>
      <c r="P808" s="14">
        <f t="shared" ca="1" si="276"/>
        <v>491.830555</v>
      </c>
      <c r="Q808" s="14">
        <f t="shared" si="277"/>
        <v>0</v>
      </c>
      <c r="R808" s="14">
        <f t="shared" si="295"/>
        <v>0</v>
      </c>
      <c r="S808" s="20">
        <f t="shared" si="280"/>
        <v>0</v>
      </c>
      <c r="T808" s="14">
        <f t="shared" si="281"/>
        <v>0</v>
      </c>
      <c r="U808" s="4" t="str">
        <f t="shared" si="289"/>
        <v>J=</v>
      </c>
      <c r="V808" s="29">
        <f t="shared" si="290"/>
        <v>45345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8">
        <f t="shared" si="282"/>
        <v>44959</v>
      </c>
      <c r="B809" s="15">
        <f t="shared" ca="1" si="291"/>
        <v>1493.2064760000001</v>
      </c>
      <c r="C809" s="14">
        <f t="shared" si="283"/>
        <v>1000</v>
      </c>
      <c r="D809" s="13">
        <f ca="1">IF(A809&lt;$B$1,VLOOKUP(A809,[1]DI!$A$4:$B$15000,2,FALSE),0)</f>
        <v>0.13650000000000001</v>
      </c>
      <c r="E809" s="14">
        <f t="shared" ca="1" si="292"/>
        <v>1.00050788</v>
      </c>
      <c r="F809" s="14">
        <f ca="1">(TRUNC(PRODUCT($E$12:$E808),16))</f>
        <v>1.1895440162994899</v>
      </c>
      <c r="G809" s="14">
        <f t="shared" si="293"/>
        <v>1</v>
      </c>
      <c r="H809" s="14">
        <f t="shared" ca="1" si="294"/>
        <v>1.18954402</v>
      </c>
      <c r="I809" s="13">
        <f t="shared" si="284"/>
        <v>0.11</v>
      </c>
      <c r="J809" s="29">
        <f t="shared" si="285"/>
        <v>44162</v>
      </c>
      <c r="K809" s="2">
        <f t="shared" si="286"/>
        <v>549</v>
      </c>
      <c r="L809" s="17">
        <f t="shared" si="287"/>
        <v>549</v>
      </c>
      <c r="M809" s="12">
        <f t="shared" si="278"/>
        <v>1.2552763499999999</v>
      </c>
      <c r="N809" s="12">
        <f t="shared" ca="1" si="279"/>
        <v>1.4932064759999999</v>
      </c>
      <c r="O809" s="17">
        <f t="shared" si="288"/>
        <v>0</v>
      </c>
      <c r="P809" s="14">
        <f t="shared" ca="1" si="276"/>
        <v>493.20647600000001</v>
      </c>
      <c r="Q809" s="14">
        <f t="shared" si="277"/>
        <v>0</v>
      </c>
      <c r="R809" s="14">
        <f t="shared" si="295"/>
        <v>0</v>
      </c>
      <c r="S809" s="20">
        <f t="shared" si="280"/>
        <v>0</v>
      </c>
      <c r="T809" s="14">
        <f t="shared" si="281"/>
        <v>0</v>
      </c>
      <c r="U809" s="4" t="str">
        <f t="shared" si="289"/>
        <v>J=</v>
      </c>
      <c r="V809" s="29">
        <f t="shared" si="290"/>
        <v>45345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8">
        <f t="shared" si="282"/>
        <v>44960</v>
      </c>
      <c r="B810" s="15">
        <f t="shared" ca="1" si="291"/>
        <v>1494.583658</v>
      </c>
      <c r="C810" s="14">
        <f t="shared" si="283"/>
        <v>1000</v>
      </c>
      <c r="D810" s="13">
        <f ca="1">IF(A810&lt;$B$1,VLOOKUP(A810,[1]DI!$A$4:$B$15000,2,FALSE),0)</f>
        <v>0.13650000000000001</v>
      </c>
      <c r="E810" s="14">
        <f t="shared" ca="1" si="292"/>
        <v>1.00050788</v>
      </c>
      <c r="F810" s="14">
        <f ca="1">(TRUNC(PRODUCT($E$12:$E809),16))</f>
        <v>1.19014816191449</v>
      </c>
      <c r="G810" s="14">
        <f t="shared" si="293"/>
        <v>1</v>
      </c>
      <c r="H810" s="14">
        <f t="shared" ca="1" si="294"/>
        <v>1.1901481599999999</v>
      </c>
      <c r="I810" s="13">
        <f t="shared" si="284"/>
        <v>0.11</v>
      </c>
      <c r="J810" s="29">
        <f t="shared" si="285"/>
        <v>44162</v>
      </c>
      <c r="K810" s="2">
        <f t="shared" si="286"/>
        <v>550</v>
      </c>
      <c r="L810" s="17">
        <f t="shared" si="287"/>
        <v>550</v>
      </c>
      <c r="M810" s="12">
        <f t="shared" si="278"/>
        <v>1.255796302</v>
      </c>
      <c r="N810" s="12">
        <f t="shared" ca="1" si="279"/>
        <v>1.494583658</v>
      </c>
      <c r="O810" s="17">
        <f t="shared" si="288"/>
        <v>0</v>
      </c>
      <c r="P810" s="14">
        <f t="shared" ca="1" si="276"/>
        <v>494.58365800000001</v>
      </c>
      <c r="Q810" s="14">
        <f t="shared" si="277"/>
        <v>0</v>
      </c>
      <c r="R810" s="14">
        <f t="shared" si="295"/>
        <v>0</v>
      </c>
      <c r="S810" s="20">
        <f t="shared" si="280"/>
        <v>0</v>
      </c>
      <c r="T810" s="14">
        <f t="shared" si="281"/>
        <v>0</v>
      </c>
      <c r="U810" s="4" t="str">
        <f t="shared" si="289"/>
        <v>J=</v>
      </c>
      <c r="V810" s="29">
        <f t="shared" si="290"/>
        <v>45345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8">
        <f t="shared" si="282"/>
        <v>44961</v>
      </c>
      <c r="B811" s="15">
        <f t="shared" ca="1" si="291"/>
        <v>1495.9621139999999</v>
      </c>
      <c r="C811" s="14">
        <f t="shared" si="283"/>
        <v>1000</v>
      </c>
      <c r="D811" s="13">
        <f ca="1">IF(A811&lt;$B$1,VLOOKUP(A811,[1]DI!$A$4:$B$15000,2,FALSE),0)</f>
        <v>0</v>
      </c>
      <c r="E811" s="14">
        <f t="shared" ca="1" si="292"/>
        <v>1</v>
      </c>
      <c r="F811" s="14">
        <f ca="1">(TRUNC(PRODUCT($E$12:$E810),16))</f>
        <v>1.1907526143629601</v>
      </c>
      <c r="G811" s="14">
        <f t="shared" si="293"/>
        <v>1</v>
      </c>
      <c r="H811" s="14">
        <f t="shared" ca="1" si="294"/>
        <v>1.1907526100000001</v>
      </c>
      <c r="I811" s="13">
        <f t="shared" si="284"/>
        <v>0.11</v>
      </c>
      <c r="J811" s="29">
        <f t="shared" si="285"/>
        <v>44162</v>
      </c>
      <c r="K811" s="2">
        <f t="shared" si="286"/>
        <v>550</v>
      </c>
      <c r="L811" s="17">
        <f t="shared" si="287"/>
        <v>551</v>
      </c>
      <c r="M811" s="12">
        <f t="shared" si="278"/>
        <v>1.2563164689999999</v>
      </c>
      <c r="N811" s="12">
        <f t="shared" ca="1" si="279"/>
        <v>1.4959621139999999</v>
      </c>
      <c r="O811" s="17">
        <f t="shared" si="288"/>
        <v>0</v>
      </c>
      <c r="P811" s="14">
        <f t="shared" ca="1" si="276"/>
        <v>495.96211399999999</v>
      </c>
      <c r="Q811" s="14">
        <f t="shared" si="277"/>
        <v>0</v>
      </c>
      <c r="R811" s="14">
        <f t="shared" si="295"/>
        <v>0</v>
      </c>
      <c r="S811" s="20">
        <f t="shared" si="280"/>
        <v>0</v>
      </c>
      <c r="T811" s="14">
        <f t="shared" si="281"/>
        <v>0</v>
      </c>
      <c r="U811" s="4" t="str">
        <f t="shared" si="289"/>
        <v>J=</v>
      </c>
      <c r="V811" s="29">
        <f t="shared" si="290"/>
        <v>45345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8">
        <f t="shared" si="282"/>
        <v>44962</v>
      </c>
      <c r="B812" s="15">
        <f t="shared" ca="1" si="291"/>
        <v>1495.9621139999999</v>
      </c>
      <c r="C812" s="14">
        <f t="shared" si="283"/>
        <v>1000</v>
      </c>
      <c r="D812" s="13">
        <f ca="1">IF(A812&lt;$B$1,VLOOKUP(A812,[1]DI!$A$4:$B$15000,2,FALSE),0)</f>
        <v>0</v>
      </c>
      <c r="E812" s="14">
        <f t="shared" ca="1" si="292"/>
        <v>1</v>
      </c>
      <c r="F812" s="14">
        <f ca="1">(TRUNC(PRODUCT($E$12:$E811),16))</f>
        <v>1.1907526143629601</v>
      </c>
      <c r="G812" s="14">
        <f t="shared" si="293"/>
        <v>1</v>
      </c>
      <c r="H812" s="14">
        <f t="shared" ca="1" si="294"/>
        <v>1.1907526100000001</v>
      </c>
      <c r="I812" s="13">
        <f t="shared" si="284"/>
        <v>0.11</v>
      </c>
      <c r="J812" s="29">
        <f t="shared" si="285"/>
        <v>44162</v>
      </c>
      <c r="K812" s="2">
        <f t="shared" si="286"/>
        <v>550</v>
      </c>
      <c r="L812" s="17">
        <f t="shared" si="287"/>
        <v>551</v>
      </c>
      <c r="M812" s="12">
        <f t="shared" si="278"/>
        <v>1.2563164689999999</v>
      </c>
      <c r="N812" s="12">
        <f t="shared" ca="1" si="279"/>
        <v>1.4959621139999999</v>
      </c>
      <c r="O812" s="17">
        <f t="shared" si="288"/>
        <v>0</v>
      </c>
      <c r="P812" s="14">
        <f t="shared" ca="1" si="276"/>
        <v>495.96211399999999</v>
      </c>
      <c r="Q812" s="14">
        <f t="shared" si="277"/>
        <v>0</v>
      </c>
      <c r="R812" s="14">
        <f t="shared" si="295"/>
        <v>0</v>
      </c>
      <c r="S812" s="20">
        <f t="shared" si="280"/>
        <v>0</v>
      </c>
      <c r="T812" s="14">
        <f t="shared" si="281"/>
        <v>0</v>
      </c>
      <c r="U812" s="4" t="str">
        <f t="shared" si="289"/>
        <v>J=</v>
      </c>
      <c r="V812" s="29">
        <f t="shared" si="290"/>
        <v>45345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8">
        <f t="shared" si="282"/>
        <v>44963</v>
      </c>
      <c r="B813" s="15">
        <f t="shared" ca="1" si="291"/>
        <v>1495.9621139999999</v>
      </c>
      <c r="C813" s="14">
        <f t="shared" si="283"/>
        <v>1000</v>
      </c>
      <c r="D813" s="13">
        <f ca="1">IF(A813&lt;$B$1,VLOOKUP(A813,[1]DI!$A$4:$B$15000,2,FALSE),0)</f>
        <v>0.13650000000000001</v>
      </c>
      <c r="E813" s="14">
        <f t="shared" ca="1" si="292"/>
        <v>1.00050788</v>
      </c>
      <c r="F813" s="14">
        <f ca="1">(TRUNC(PRODUCT($E$12:$E812),16))</f>
        <v>1.1907526143629601</v>
      </c>
      <c r="G813" s="14">
        <f t="shared" si="293"/>
        <v>1</v>
      </c>
      <c r="H813" s="14">
        <f t="shared" ca="1" si="294"/>
        <v>1.1907526100000001</v>
      </c>
      <c r="I813" s="13">
        <f t="shared" si="284"/>
        <v>0.11</v>
      </c>
      <c r="J813" s="29">
        <f t="shared" si="285"/>
        <v>44162</v>
      </c>
      <c r="K813" s="2">
        <f t="shared" si="286"/>
        <v>551</v>
      </c>
      <c r="L813" s="17">
        <f t="shared" si="287"/>
        <v>551</v>
      </c>
      <c r="M813" s="12">
        <f t="shared" si="278"/>
        <v>1.2563164689999999</v>
      </c>
      <c r="N813" s="12">
        <f t="shared" ca="1" si="279"/>
        <v>1.4959621139999999</v>
      </c>
      <c r="O813" s="17">
        <f t="shared" si="288"/>
        <v>0</v>
      </c>
      <c r="P813" s="14">
        <f t="shared" ca="1" si="276"/>
        <v>495.96211399999999</v>
      </c>
      <c r="Q813" s="14">
        <f t="shared" si="277"/>
        <v>0</v>
      </c>
      <c r="R813" s="14">
        <f t="shared" si="295"/>
        <v>0</v>
      </c>
      <c r="S813" s="20">
        <f t="shared" si="280"/>
        <v>0</v>
      </c>
      <c r="T813" s="14">
        <f t="shared" si="281"/>
        <v>0</v>
      </c>
      <c r="U813" s="4" t="str">
        <f t="shared" si="289"/>
        <v>J=</v>
      </c>
      <c r="V813" s="29">
        <f t="shared" si="290"/>
        <v>45345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8">
        <f t="shared" si="282"/>
        <v>44964</v>
      </c>
      <c r="B814" s="15">
        <f t="shared" ca="1" si="291"/>
        <v>1497.3418449999999</v>
      </c>
      <c r="C814" s="14">
        <f t="shared" si="283"/>
        <v>1000</v>
      </c>
      <c r="D814" s="13">
        <f ca="1">IF(A814&lt;$B$1,VLOOKUP(A814,[1]DI!$A$4:$B$15000,2,FALSE),0)</f>
        <v>0.13650000000000001</v>
      </c>
      <c r="E814" s="14">
        <f t="shared" ca="1" si="292"/>
        <v>1.00050788</v>
      </c>
      <c r="F814" s="14">
        <f ca="1">(TRUNC(PRODUCT($E$12:$E813),16))</f>
        <v>1.1913573738007499</v>
      </c>
      <c r="G814" s="14">
        <f t="shared" si="293"/>
        <v>1</v>
      </c>
      <c r="H814" s="14">
        <f t="shared" ca="1" si="294"/>
        <v>1.19135737</v>
      </c>
      <c r="I814" s="13">
        <f t="shared" si="284"/>
        <v>0.11</v>
      </c>
      <c r="J814" s="29">
        <f t="shared" si="285"/>
        <v>44162</v>
      </c>
      <c r="K814" s="2">
        <f t="shared" si="286"/>
        <v>552</v>
      </c>
      <c r="L814" s="17">
        <f t="shared" si="287"/>
        <v>552</v>
      </c>
      <c r="M814" s="12">
        <f t="shared" si="278"/>
        <v>1.2568368510000001</v>
      </c>
      <c r="N814" s="12">
        <f t="shared" ca="1" si="279"/>
        <v>1.497341845</v>
      </c>
      <c r="O814" s="17">
        <f t="shared" si="288"/>
        <v>0</v>
      </c>
      <c r="P814" s="14">
        <f t="shared" ca="1" si="276"/>
        <v>497.34184499999998</v>
      </c>
      <c r="Q814" s="14">
        <f t="shared" si="277"/>
        <v>0</v>
      </c>
      <c r="R814" s="14">
        <f t="shared" si="295"/>
        <v>0</v>
      </c>
      <c r="S814" s="20">
        <f t="shared" si="280"/>
        <v>0</v>
      </c>
      <c r="T814" s="14">
        <f t="shared" si="281"/>
        <v>0</v>
      </c>
      <c r="U814" s="4" t="str">
        <f t="shared" si="289"/>
        <v>J=</v>
      </c>
      <c r="V814" s="29">
        <f t="shared" si="290"/>
        <v>45345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8">
        <f t="shared" si="282"/>
        <v>44965</v>
      </c>
      <c r="B815" s="15">
        <f t="shared" ca="1" si="291"/>
        <v>1498.722853</v>
      </c>
      <c r="C815" s="14">
        <f t="shared" si="283"/>
        <v>1000</v>
      </c>
      <c r="D815" s="13">
        <f ca="1">IF(A815&lt;$B$1,VLOOKUP(A815,[1]DI!$A$4:$B$15000,2,FALSE),0)</f>
        <v>0.13650000000000001</v>
      </c>
      <c r="E815" s="14">
        <f t="shared" ca="1" si="292"/>
        <v>1.00050788</v>
      </c>
      <c r="F815" s="14">
        <f ca="1">(TRUNC(PRODUCT($E$12:$E814),16))</f>
        <v>1.1919624403837501</v>
      </c>
      <c r="G815" s="14">
        <f t="shared" si="293"/>
        <v>1</v>
      </c>
      <c r="H815" s="14">
        <f t="shared" ca="1" si="294"/>
        <v>1.19196244</v>
      </c>
      <c r="I815" s="13">
        <f t="shared" si="284"/>
        <v>0.11</v>
      </c>
      <c r="J815" s="29">
        <f t="shared" si="285"/>
        <v>44162</v>
      </c>
      <c r="K815" s="2">
        <f t="shared" si="286"/>
        <v>553</v>
      </c>
      <c r="L815" s="17">
        <f t="shared" si="287"/>
        <v>553</v>
      </c>
      <c r="M815" s="12">
        <f t="shared" si="278"/>
        <v>1.2573574489999999</v>
      </c>
      <c r="N815" s="12">
        <f t="shared" ca="1" si="279"/>
        <v>1.4987228530000001</v>
      </c>
      <c r="O815" s="17">
        <f t="shared" si="288"/>
        <v>0</v>
      </c>
      <c r="P815" s="14">
        <f t="shared" ca="1" si="276"/>
        <v>498.72285299999999</v>
      </c>
      <c r="Q815" s="14">
        <f t="shared" si="277"/>
        <v>0</v>
      </c>
      <c r="R815" s="14">
        <f t="shared" si="295"/>
        <v>0</v>
      </c>
      <c r="S815" s="20">
        <f t="shared" si="280"/>
        <v>0</v>
      </c>
      <c r="T815" s="14">
        <f t="shared" si="281"/>
        <v>0</v>
      </c>
      <c r="U815" s="4" t="str">
        <f t="shared" si="289"/>
        <v>J=</v>
      </c>
      <c r="V815" s="29">
        <f t="shared" si="290"/>
        <v>45345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8">
        <f t="shared" si="282"/>
        <v>44966</v>
      </c>
      <c r="B816" s="15">
        <f t="shared" ca="1" si="291"/>
        <v>1500.1051239999999</v>
      </c>
      <c r="C816" s="14">
        <f t="shared" si="283"/>
        <v>1000</v>
      </c>
      <c r="D816" s="13">
        <f ca="1">IF(A816&lt;$B$1,VLOOKUP(A816,[1]DI!$A$4:$B$15000,2,FALSE),0)</f>
        <v>0.13650000000000001</v>
      </c>
      <c r="E816" s="14">
        <f t="shared" ca="1" si="292"/>
        <v>1.00050788</v>
      </c>
      <c r="F816" s="14">
        <f ca="1">(TRUNC(PRODUCT($E$12:$E815),16))</f>
        <v>1.1925678142679701</v>
      </c>
      <c r="G816" s="14">
        <f t="shared" si="293"/>
        <v>1</v>
      </c>
      <c r="H816" s="14">
        <f t="shared" ca="1" si="294"/>
        <v>1.1925678099999999</v>
      </c>
      <c r="I816" s="13">
        <f t="shared" si="284"/>
        <v>0.11</v>
      </c>
      <c r="J816" s="29">
        <f t="shared" si="285"/>
        <v>44162</v>
      </c>
      <c r="K816" s="2">
        <f t="shared" si="286"/>
        <v>554</v>
      </c>
      <c r="L816" s="17">
        <f t="shared" si="287"/>
        <v>554</v>
      </c>
      <c r="M816" s="12">
        <f t="shared" si="278"/>
        <v>1.257878262</v>
      </c>
      <c r="N816" s="12">
        <f t="shared" ca="1" si="279"/>
        <v>1.5001051240000001</v>
      </c>
      <c r="O816" s="17">
        <f t="shared" si="288"/>
        <v>0</v>
      </c>
      <c r="P816" s="14">
        <f t="shared" ca="1" si="276"/>
        <v>500.10512399999999</v>
      </c>
      <c r="Q816" s="14">
        <f t="shared" si="277"/>
        <v>0</v>
      </c>
      <c r="R816" s="14">
        <f t="shared" si="295"/>
        <v>0</v>
      </c>
      <c r="S816" s="20">
        <f t="shared" si="280"/>
        <v>0</v>
      </c>
      <c r="T816" s="14">
        <f t="shared" si="281"/>
        <v>0</v>
      </c>
      <c r="U816" s="4" t="str">
        <f t="shared" si="289"/>
        <v>J=</v>
      </c>
      <c r="V816" s="29">
        <f t="shared" si="290"/>
        <v>45345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8">
        <f t="shared" si="282"/>
        <v>44967</v>
      </c>
      <c r="B817" s="15">
        <f t="shared" ca="1" si="291"/>
        <v>1501.4886879999999</v>
      </c>
      <c r="C817" s="14">
        <f t="shared" si="283"/>
        <v>1000</v>
      </c>
      <c r="D817" s="13">
        <f ca="1">IF(A817&lt;$B$1,VLOOKUP(A817,[1]DI!$A$4:$B$15000,2,FALSE),0)</f>
        <v>0.13650000000000001</v>
      </c>
      <c r="E817" s="14">
        <f t="shared" ca="1" si="292"/>
        <v>1.00050788</v>
      </c>
      <c r="F817" s="14">
        <f ca="1">(TRUNC(PRODUCT($E$12:$E816),16))</f>
        <v>1.1931734956094899</v>
      </c>
      <c r="G817" s="14">
        <f t="shared" si="293"/>
        <v>1</v>
      </c>
      <c r="H817" s="14">
        <f t="shared" ca="1" si="294"/>
        <v>1.1931735000000001</v>
      </c>
      <c r="I817" s="13">
        <f t="shared" si="284"/>
        <v>0.11</v>
      </c>
      <c r="J817" s="29">
        <f t="shared" si="285"/>
        <v>44162</v>
      </c>
      <c r="K817" s="2">
        <f t="shared" si="286"/>
        <v>555</v>
      </c>
      <c r="L817" s="17">
        <f t="shared" si="287"/>
        <v>555</v>
      </c>
      <c r="M817" s="12">
        <f t="shared" si="278"/>
        <v>1.258399292</v>
      </c>
      <c r="N817" s="12">
        <f t="shared" ca="1" si="279"/>
        <v>1.501488688</v>
      </c>
      <c r="O817" s="17">
        <f t="shared" si="288"/>
        <v>0</v>
      </c>
      <c r="P817" s="14">
        <f t="shared" ca="1" si="276"/>
        <v>501.48868800000002</v>
      </c>
      <c r="Q817" s="14">
        <f t="shared" si="277"/>
        <v>0</v>
      </c>
      <c r="R817" s="14">
        <f t="shared" si="295"/>
        <v>0</v>
      </c>
      <c r="S817" s="20">
        <f t="shared" si="280"/>
        <v>0</v>
      </c>
      <c r="T817" s="14">
        <f t="shared" si="281"/>
        <v>0</v>
      </c>
      <c r="U817" s="4" t="str">
        <f t="shared" si="289"/>
        <v>J=</v>
      </c>
      <c r="V817" s="29">
        <f t="shared" si="290"/>
        <v>45345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8">
        <f t="shared" si="282"/>
        <v>44968</v>
      </c>
      <c r="B818" s="15">
        <f t="shared" ca="1" si="291"/>
        <v>1502.8735040000001</v>
      </c>
      <c r="C818" s="14">
        <f t="shared" si="283"/>
        <v>1000</v>
      </c>
      <c r="D818" s="13">
        <f ca="1">IF(A818&lt;$B$1,VLOOKUP(A818,[1]DI!$A$4:$B$15000,2,FALSE),0)</f>
        <v>0</v>
      </c>
      <c r="E818" s="14">
        <f t="shared" ca="1" si="292"/>
        <v>1</v>
      </c>
      <c r="F818" s="14">
        <f ca="1">(TRUNC(PRODUCT($E$12:$E817),16))</f>
        <v>1.1937794845644401</v>
      </c>
      <c r="G818" s="14">
        <f t="shared" si="293"/>
        <v>1</v>
      </c>
      <c r="H818" s="14">
        <f t="shared" ca="1" si="294"/>
        <v>1.1937794799999999</v>
      </c>
      <c r="I818" s="13">
        <f t="shared" si="284"/>
        <v>0.11</v>
      </c>
      <c r="J818" s="29">
        <f t="shared" si="285"/>
        <v>44162</v>
      </c>
      <c r="K818" s="2">
        <f t="shared" si="286"/>
        <v>555</v>
      </c>
      <c r="L818" s="17">
        <f t="shared" si="287"/>
        <v>556</v>
      </c>
      <c r="M818" s="12">
        <f t="shared" si="278"/>
        <v>1.2589205370000001</v>
      </c>
      <c r="N818" s="12">
        <f t="shared" ca="1" si="279"/>
        <v>1.5028735040000001</v>
      </c>
      <c r="O818" s="17">
        <f t="shared" si="288"/>
        <v>0</v>
      </c>
      <c r="P818" s="14">
        <f t="shared" ref="P818:P881" ca="1" si="296">TRUNC(((N818-1)*C818),8)+TRUNC(R817*N818,8)</f>
        <v>502.87350400000003</v>
      </c>
      <c r="Q818" s="14">
        <f t="shared" ref="Q818:Q881" si="297">Q817</f>
        <v>0</v>
      </c>
      <c r="R818" s="14">
        <f t="shared" si="295"/>
        <v>0</v>
      </c>
      <c r="S818" s="20">
        <f t="shared" si="280"/>
        <v>0</v>
      </c>
      <c r="T818" s="14">
        <f t="shared" si="281"/>
        <v>0</v>
      </c>
      <c r="U818" s="4" t="str">
        <f t="shared" si="289"/>
        <v>J=</v>
      </c>
      <c r="V818" s="29">
        <f t="shared" si="290"/>
        <v>45345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8">
        <f t="shared" si="282"/>
        <v>44969</v>
      </c>
      <c r="B819" s="15">
        <f t="shared" ca="1" si="291"/>
        <v>1502.8735040000001</v>
      </c>
      <c r="C819" s="14">
        <f t="shared" si="283"/>
        <v>1000</v>
      </c>
      <c r="D819" s="13">
        <f ca="1">IF(A819&lt;$B$1,VLOOKUP(A819,[1]DI!$A$4:$B$15000,2,FALSE),0)</f>
        <v>0</v>
      </c>
      <c r="E819" s="14">
        <f t="shared" ca="1" si="292"/>
        <v>1</v>
      </c>
      <c r="F819" s="14">
        <f ca="1">(TRUNC(PRODUCT($E$12:$E818),16))</f>
        <v>1.1937794845644401</v>
      </c>
      <c r="G819" s="14">
        <f t="shared" si="293"/>
        <v>1</v>
      </c>
      <c r="H819" s="14">
        <f t="shared" ca="1" si="294"/>
        <v>1.1937794799999999</v>
      </c>
      <c r="I819" s="13">
        <f t="shared" si="284"/>
        <v>0.11</v>
      </c>
      <c r="J819" s="29">
        <f t="shared" si="285"/>
        <v>44162</v>
      </c>
      <c r="K819" s="2">
        <f t="shared" si="286"/>
        <v>555</v>
      </c>
      <c r="L819" s="17">
        <f t="shared" si="287"/>
        <v>556</v>
      </c>
      <c r="M819" s="12">
        <f t="shared" si="278"/>
        <v>1.2589205370000001</v>
      </c>
      <c r="N819" s="12">
        <f t="shared" ca="1" si="279"/>
        <v>1.5028735040000001</v>
      </c>
      <c r="O819" s="17">
        <f t="shared" si="288"/>
        <v>0</v>
      </c>
      <c r="P819" s="14">
        <f t="shared" ca="1" si="296"/>
        <v>502.87350400000003</v>
      </c>
      <c r="Q819" s="14">
        <f t="shared" si="297"/>
        <v>0</v>
      </c>
      <c r="R819" s="14">
        <f t="shared" si="295"/>
        <v>0</v>
      </c>
      <c r="S819" s="20">
        <f t="shared" si="280"/>
        <v>0</v>
      </c>
      <c r="T819" s="14">
        <f t="shared" si="281"/>
        <v>0</v>
      </c>
      <c r="U819" s="4" t="str">
        <f t="shared" si="289"/>
        <v>J=</v>
      </c>
      <c r="V819" s="29">
        <f t="shared" si="290"/>
        <v>45345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8">
        <f t="shared" si="282"/>
        <v>44970</v>
      </c>
      <c r="B820" s="15">
        <f t="shared" ca="1" si="291"/>
        <v>1502.8735040000001</v>
      </c>
      <c r="C820" s="14">
        <f t="shared" si="283"/>
        <v>1000</v>
      </c>
      <c r="D820" s="13">
        <f ca="1">IF(A820&lt;$B$1,VLOOKUP(A820,[1]DI!$A$4:$B$15000,2,FALSE),0)</f>
        <v>0.13650000000000001</v>
      </c>
      <c r="E820" s="14">
        <f t="shared" ca="1" si="292"/>
        <v>1.00050788</v>
      </c>
      <c r="F820" s="14">
        <f ca="1">(TRUNC(PRODUCT($E$12:$E819),16))</f>
        <v>1.1937794845644401</v>
      </c>
      <c r="G820" s="14">
        <f t="shared" si="293"/>
        <v>1</v>
      </c>
      <c r="H820" s="14">
        <f t="shared" ca="1" si="294"/>
        <v>1.1937794799999999</v>
      </c>
      <c r="I820" s="13">
        <f t="shared" si="284"/>
        <v>0.11</v>
      </c>
      <c r="J820" s="29">
        <f t="shared" si="285"/>
        <v>44162</v>
      </c>
      <c r="K820" s="2">
        <f t="shared" si="286"/>
        <v>556</v>
      </c>
      <c r="L820" s="17">
        <f t="shared" si="287"/>
        <v>556</v>
      </c>
      <c r="M820" s="12">
        <f t="shared" si="278"/>
        <v>1.2589205370000001</v>
      </c>
      <c r="N820" s="12">
        <f t="shared" ca="1" si="279"/>
        <v>1.5028735040000001</v>
      </c>
      <c r="O820" s="17">
        <f t="shared" si="288"/>
        <v>0</v>
      </c>
      <c r="P820" s="14">
        <f t="shared" ca="1" si="296"/>
        <v>502.87350400000003</v>
      </c>
      <c r="Q820" s="14">
        <f t="shared" si="297"/>
        <v>0</v>
      </c>
      <c r="R820" s="14">
        <f t="shared" si="295"/>
        <v>0</v>
      </c>
      <c r="S820" s="20">
        <f t="shared" si="280"/>
        <v>0</v>
      </c>
      <c r="T820" s="14">
        <f t="shared" si="281"/>
        <v>0</v>
      </c>
      <c r="U820" s="4" t="str">
        <f t="shared" si="289"/>
        <v>J=</v>
      </c>
      <c r="V820" s="29">
        <f t="shared" si="290"/>
        <v>45345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8">
        <f t="shared" si="282"/>
        <v>44971</v>
      </c>
      <c r="B821" s="15">
        <f t="shared" ca="1" si="291"/>
        <v>1504.2596129999999</v>
      </c>
      <c r="C821" s="14">
        <f t="shared" si="283"/>
        <v>1000</v>
      </c>
      <c r="D821" s="13">
        <f ca="1">IF(A821&lt;$B$1,VLOOKUP(A821,[1]DI!$A$4:$B$15000,2,FALSE),0)</f>
        <v>0.13650000000000001</v>
      </c>
      <c r="E821" s="14">
        <f t="shared" ca="1" si="292"/>
        <v>1.00050788</v>
      </c>
      <c r="F821" s="14">
        <f ca="1">(TRUNC(PRODUCT($E$12:$E820),16))</f>
        <v>1.1943857812890599</v>
      </c>
      <c r="G821" s="14">
        <f t="shared" si="293"/>
        <v>1</v>
      </c>
      <c r="H821" s="14">
        <f t="shared" ca="1" si="294"/>
        <v>1.19438578</v>
      </c>
      <c r="I821" s="13">
        <f t="shared" si="284"/>
        <v>0.11</v>
      </c>
      <c r="J821" s="29">
        <f t="shared" si="285"/>
        <v>44162</v>
      </c>
      <c r="K821" s="2">
        <f t="shared" si="286"/>
        <v>557</v>
      </c>
      <c r="L821" s="17">
        <f t="shared" si="287"/>
        <v>557</v>
      </c>
      <c r="M821" s="12">
        <f t="shared" si="278"/>
        <v>1.259441998</v>
      </c>
      <c r="N821" s="12">
        <f t="shared" ca="1" si="279"/>
        <v>1.5042596130000001</v>
      </c>
      <c r="O821" s="17">
        <f t="shared" si="288"/>
        <v>0</v>
      </c>
      <c r="P821" s="14">
        <f t="shared" ca="1" si="296"/>
        <v>504.259613</v>
      </c>
      <c r="Q821" s="14">
        <f t="shared" si="297"/>
        <v>0</v>
      </c>
      <c r="R821" s="14">
        <f t="shared" si="295"/>
        <v>0</v>
      </c>
      <c r="S821" s="20">
        <f t="shared" si="280"/>
        <v>0</v>
      </c>
      <c r="T821" s="14">
        <f t="shared" si="281"/>
        <v>0</v>
      </c>
      <c r="U821" s="4" t="str">
        <f t="shared" si="289"/>
        <v>J=</v>
      </c>
      <c r="V821" s="29">
        <f t="shared" si="290"/>
        <v>45345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8">
        <f t="shared" si="282"/>
        <v>44972</v>
      </c>
      <c r="B822" s="15">
        <f t="shared" ca="1" si="291"/>
        <v>1505.647003</v>
      </c>
      <c r="C822" s="14">
        <f t="shared" si="283"/>
        <v>1000</v>
      </c>
      <c r="D822" s="13">
        <f ca="1">IF(A822&lt;$B$1,VLOOKUP(A822,[1]DI!$A$4:$B$15000,2,FALSE),0)</f>
        <v>0.13650000000000001</v>
      </c>
      <c r="E822" s="14">
        <f t="shared" ca="1" si="292"/>
        <v>1.00050788</v>
      </c>
      <c r="F822" s="14">
        <f ca="1">(TRUNC(PRODUCT($E$12:$E821),16))</f>
        <v>1.1949923859396601</v>
      </c>
      <c r="G822" s="14">
        <f t="shared" si="293"/>
        <v>1</v>
      </c>
      <c r="H822" s="14">
        <f t="shared" ca="1" si="294"/>
        <v>1.1949923899999999</v>
      </c>
      <c r="I822" s="13">
        <f t="shared" si="284"/>
        <v>0.11</v>
      </c>
      <c r="J822" s="29">
        <f t="shared" si="285"/>
        <v>44162</v>
      </c>
      <c r="K822" s="2">
        <f t="shared" si="286"/>
        <v>558</v>
      </c>
      <c r="L822" s="17">
        <f t="shared" si="287"/>
        <v>558</v>
      </c>
      <c r="M822" s="12">
        <f t="shared" si="278"/>
        <v>1.2599636750000001</v>
      </c>
      <c r="N822" s="12">
        <f t="shared" ca="1" si="279"/>
        <v>1.505647003</v>
      </c>
      <c r="O822" s="17">
        <f t="shared" si="288"/>
        <v>0</v>
      </c>
      <c r="P822" s="14">
        <f t="shared" ca="1" si="296"/>
        <v>505.64700299999998</v>
      </c>
      <c r="Q822" s="14">
        <f t="shared" si="297"/>
        <v>0</v>
      </c>
      <c r="R822" s="14">
        <f t="shared" si="295"/>
        <v>0</v>
      </c>
      <c r="S822" s="20">
        <f t="shared" si="280"/>
        <v>0</v>
      </c>
      <c r="T822" s="14">
        <f t="shared" si="281"/>
        <v>0</v>
      </c>
      <c r="U822" s="4" t="str">
        <f t="shared" si="289"/>
        <v>J=</v>
      </c>
      <c r="V822" s="29">
        <f t="shared" si="290"/>
        <v>45345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8">
        <f t="shared" si="282"/>
        <v>44973</v>
      </c>
      <c r="B823" s="15">
        <f t="shared" ca="1" si="291"/>
        <v>1507.0356630000001</v>
      </c>
      <c r="C823" s="14">
        <f t="shared" si="283"/>
        <v>1000</v>
      </c>
      <c r="D823" s="13">
        <f ca="1">IF(A823&lt;$B$1,VLOOKUP(A823,[1]DI!$A$4:$B$15000,2,FALSE),0)</f>
        <v>0.13650000000000001</v>
      </c>
      <c r="E823" s="14">
        <f t="shared" ca="1" si="292"/>
        <v>1.00050788</v>
      </c>
      <c r="F823" s="14">
        <f ca="1">(TRUNC(PRODUCT($E$12:$E822),16))</f>
        <v>1.19559929867263</v>
      </c>
      <c r="G823" s="14">
        <f t="shared" si="293"/>
        <v>1</v>
      </c>
      <c r="H823" s="14">
        <f t="shared" ca="1" si="294"/>
        <v>1.1955993</v>
      </c>
      <c r="I823" s="13">
        <f t="shared" si="284"/>
        <v>0.11</v>
      </c>
      <c r="J823" s="29">
        <f t="shared" si="285"/>
        <v>44162</v>
      </c>
      <c r="K823" s="2">
        <f t="shared" si="286"/>
        <v>559</v>
      </c>
      <c r="L823" s="17">
        <f t="shared" si="287"/>
        <v>559</v>
      </c>
      <c r="M823" s="12">
        <f t="shared" si="278"/>
        <v>1.260485568</v>
      </c>
      <c r="N823" s="12">
        <f t="shared" ca="1" si="279"/>
        <v>1.5070356629999999</v>
      </c>
      <c r="O823" s="17">
        <f t="shared" si="288"/>
        <v>0</v>
      </c>
      <c r="P823" s="14">
        <f t="shared" ca="1" si="296"/>
        <v>507.035663</v>
      </c>
      <c r="Q823" s="14">
        <f t="shared" si="297"/>
        <v>0</v>
      </c>
      <c r="R823" s="14">
        <f t="shared" si="295"/>
        <v>0</v>
      </c>
      <c r="S823" s="20">
        <f t="shared" si="280"/>
        <v>0</v>
      </c>
      <c r="T823" s="14">
        <f t="shared" si="281"/>
        <v>0</v>
      </c>
      <c r="U823" s="4" t="str">
        <f t="shared" si="289"/>
        <v>J=</v>
      </c>
      <c r="V823" s="29">
        <f t="shared" si="290"/>
        <v>45345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8">
        <f t="shared" si="282"/>
        <v>44974</v>
      </c>
      <c r="B824" s="15">
        <f t="shared" ca="1" si="291"/>
        <v>1508.4256049999999</v>
      </c>
      <c r="C824" s="14">
        <f t="shared" si="283"/>
        <v>1000</v>
      </c>
      <c r="D824" s="13">
        <f ca="1">IF(A824&lt;$B$1,VLOOKUP(A824,[1]DI!$A$4:$B$15000,2,FALSE),0)</f>
        <v>0.13650000000000001</v>
      </c>
      <c r="E824" s="14">
        <f t="shared" ca="1" si="292"/>
        <v>1.00050788</v>
      </c>
      <c r="F824" s="14">
        <f ca="1">(TRUNC(PRODUCT($E$12:$E823),16))</f>
        <v>1.19620651964444</v>
      </c>
      <c r="G824" s="14">
        <f t="shared" si="293"/>
        <v>1</v>
      </c>
      <c r="H824" s="14">
        <f t="shared" ca="1" si="294"/>
        <v>1.1962065200000001</v>
      </c>
      <c r="I824" s="13">
        <f t="shared" si="284"/>
        <v>0.11</v>
      </c>
      <c r="J824" s="29">
        <f t="shared" si="285"/>
        <v>44162</v>
      </c>
      <c r="K824" s="2">
        <f t="shared" si="286"/>
        <v>560</v>
      </c>
      <c r="L824" s="17">
        <f t="shared" si="287"/>
        <v>560</v>
      </c>
      <c r="M824" s="12">
        <f t="shared" si="278"/>
        <v>1.261007677</v>
      </c>
      <c r="N824" s="12">
        <f t="shared" ca="1" si="279"/>
        <v>1.508425605</v>
      </c>
      <c r="O824" s="17">
        <f t="shared" si="288"/>
        <v>0</v>
      </c>
      <c r="P824" s="14">
        <f t="shared" ca="1" si="296"/>
        <v>508.42560500000002</v>
      </c>
      <c r="Q824" s="14">
        <f t="shared" si="297"/>
        <v>0</v>
      </c>
      <c r="R824" s="14">
        <f t="shared" si="295"/>
        <v>0</v>
      </c>
      <c r="S824" s="20">
        <f t="shared" si="280"/>
        <v>0</v>
      </c>
      <c r="T824" s="14">
        <f t="shared" si="281"/>
        <v>0</v>
      </c>
      <c r="U824" s="4" t="str">
        <f t="shared" si="289"/>
        <v>J=</v>
      </c>
      <c r="V824" s="29">
        <f t="shared" si="290"/>
        <v>45345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8">
        <f t="shared" si="282"/>
        <v>44975</v>
      </c>
      <c r="B825" s="15">
        <f t="shared" ca="1" si="291"/>
        <v>1509.816832</v>
      </c>
      <c r="C825" s="14">
        <f t="shared" si="283"/>
        <v>1000</v>
      </c>
      <c r="D825" s="13">
        <f ca="1">IF(A825&lt;$B$1,VLOOKUP(A825,[1]DI!$A$4:$B$15000,2,FALSE),0)</f>
        <v>0</v>
      </c>
      <c r="E825" s="14">
        <f t="shared" ca="1" si="292"/>
        <v>1</v>
      </c>
      <c r="F825" s="14">
        <f ca="1">(TRUNC(PRODUCT($E$12:$E824),16))</f>
        <v>1.1968140490116399</v>
      </c>
      <c r="G825" s="14">
        <f t="shared" si="293"/>
        <v>1</v>
      </c>
      <c r="H825" s="14">
        <f t="shared" ca="1" si="294"/>
        <v>1.19681405</v>
      </c>
      <c r="I825" s="13">
        <f t="shared" si="284"/>
        <v>0.11</v>
      </c>
      <c r="J825" s="29">
        <f t="shared" si="285"/>
        <v>44162</v>
      </c>
      <c r="K825" s="2">
        <f t="shared" si="286"/>
        <v>560</v>
      </c>
      <c r="L825" s="17">
        <f t="shared" si="287"/>
        <v>561</v>
      </c>
      <c r="M825" s="12">
        <f t="shared" si="278"/>
        <v>1.2615300030000001</v>
      </c>
      <c r="N825" s="12">
        <f t="shared" ca="1" si="279"/>
        <v>1.5098168320000001</v>
      </c>
      <c r="O825" s="17">
        <f t="shared" si="288"/>
        <v>0</v>
      </c>
      <c r="P825" s="14">
        <f t="shared" ca="1" si="296"/>
        <v>509.81683199999998</v>
      </c>
      <c r="Q825" s="14">
        <f t="shared" si="297"/>
        <v>0</v>
      </c>
      <c r="R825" s="14">
        <f t="shared" si="295"/>
        <v>0</v>
      </c>
      <c r="S825" s="20">
        <f t="shared" si="280"/>
        <v>0</v>
      </c>
      <c r="T825" s="14">
        <f t="shared" si="281"/>
        <v>0</v>
      </c>
      <c r="U825" s="4" t="str">
        <f t="shared" si="289"/>
        <v>J=</v>
      </c>
      <c r="V825" s="29">
        <f t="shared" si="290"/>
        <v>45345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8">
        <f t="shared" si="282"/>
        <v>44976</v>
      </c>
      <c r="B826" s="15">
        <f t="shared" ca="1" si="291"/>
        <v>1509.816832</v>
      </c>
      <c r="C826" s="14">
        <f t="shared" si="283"/>
        <v>1000</v>
      </c>
      <c r="D826" s="13">
        <f ca="1">IF(A826&lt;$B$1,VLOOKUP(A826,[1]DI!$A$4:$B$15000,2,FALSE),0)</f>
        <v>0</v>
      </c>
      <c r="E826" s="14">
        <f t="shared" ca="1" si="292"/>
        <v>1</v>
      </c>
      <c r="F826" s="14">
        <f ca="1">(TRUNC(PRODUCT($E$12:$E825),16))</f>
        <v>1.1968140490116399</v>
      </c>
      <c r="G826" s="14">
        <f t="shared" si="293"/>
        <v>1</v>
      </c>
      <c r="H826" s="14">
        <f t="shared" ca="1" si="294"/>
        <v>1.19681405</v>
      </c>
      <c r="I826" s="13">
        <f t="shared" si="284"/>
        <v>0.11</v>
      </c>
      <c r="J826" s="29">
        <f t="shared" si="285"/>
        <v>44162</v>
      </c>
      <c r="K826" s="2">
        <f t="shared" si="286"/>
        <v>560</v>
      </c>
      <c r="L826" s="17">
        <f t="shared" si="287"/>
        <v>561</v>
      </c>
      <c r="M826" s="12">
        <f t="shared" si="278"/>
        <v>1.2615300030000001</v>
      </c>
      <c r="N826" s="12">
        <f t="shared" ca="1" si="279"/>
        <v>1.5098168320000001</v>
      </c>
      <c r="O826" s="17">
        <f t="shared" si="288"/>
        <v>0</v>
      </c>
      <c r="P826" s="14">
        <f t="shared" ca="1" si="296"/>
        <v>509.81683199999998</v>
      </c>
      <c r="Q826" s="14">
        <f t="shared" si="297"/>
        <v>0</v>
      </c>
      <c r="R826" s="14">
        <f t="shared" si="295"/>
        <v>0</v>
      </c>
      <c r="S826" s="20">
        <f t="shared" si="280"/>
        <v>0</v>
      </c>
      <c r="T826" s="14">
        <f t="shared" si="281"/>
        <v>0</v>
      </c>
      <c r="U826" s="4" t="str">
        <f t="shared" si="289"/>
        <v>J=</v>
      </c>
      <c r="V826" s="29">
        <f t="shared" si="290"/>
        <v>45345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8">
        <f t="shared" si="282"/>
        <v>44977</v>
      </c>
      <c r="B827" s="15">
        <f t="shared" ca="1" si="291"/>
        <v>1509.816832</v>
      </c>
      <c r="C827" s="14">
        <f t="shared" si="283"/>
        <v>1000</v>
      </c>
      <c r="D827" s="13">
        <f ca="1">IF(A827&lt;$B$1,VLOOKUP(A827,[1]DI!$A$4:$B$15000,2,FALSE),0)</f>
        <v>0</v>
      </c>
      <c r="E827" s="14">
        <f t="shared" ca="1" si="292"/>
        <v>1</v>
      </c>
      <c r="F827" s="14">
        <f ca="1">(TRUNC(PRODUCT($E$12:$E826),16))</f>
        <v>1.1968140490116399</v>
      </c>
      <c r="G827" s="14">
        <f t="shared" si="293"/>
        <v>1</v>
      </c>
      <c r="H827" s="14">
        <f t="shared" ca="1" si="294"/>
        <v>1.19681405</v>
      </c>
      <c r="I827" s="13">
        <f t="shared" si="284"/>
        <v>0.11</v>
      </c>
      <c r="J827" s="29">
        <f t="shared" si="285"/>
        <v>44162</v>
      </c>
      <c r="K827" s="2">
        <f t="shared" si="286"/>
        <v>560</v>
      </c>
      <c r="L827" s="17">
        <f t="shared" si="287"/>
        <v>561</v>
      </c>
      <c r="M827" s="12">
        <f t="shared" si="278"/>
        <v>1.2615300030000001</v>
      </c>
      <c r="N827" s="12">
        <f t="shared" ca="1" si="279"/>
        <v>1.5098168320000001</v>
      </c>
      <c r="O827" s="17">
        <f t="shared" si="288"/>
        <v>0</v>
      </c>
      <c r="P827" s="14">
        <f t="shared" ca="1" si="296"/>
        <v>509.81683199999998</v>
      </c>
      <c r="Q827" s="14">
        <f t="shared" si="297"/>
        <v>0</v>
      </c>
      <c r="R827" s="14">
        <f t="shared" si="295"/>
        <v>0</v>
      </c>
      <c r="S827" s="20">
        <f t="shared" si="280"/>
        <v>0</v>
      </c>
      <c r="T827" s="14">
        <f t="shared" si="281"/>
        <v>0</v>
      </c>
      <c r="U827" s="4" t="str">
        <f t="shared" si="289"/>
        <v>J=</v>
      </c>
      <c r="V827" s="29">
        <f t="shared" si="290"/>
        <v>45345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8">
        <f t="shared" si="282"/>
        <v>44978</v>
      </c>
      <c r="B828" s="15">
        <f t="shared" ca="1" si="291"/>
        <v>1509.816832</v>
      </c>
      <c r="C828" s="14">
        <f t="shared" si="283"/>
        <v>1000</v>
      </c>
      <c r="D828" s="13">
        <f ca="1">IF(A828&lt;$B$1,VLOOKUP(A828,[1]DI!$A$4:$B$15000,2,FALSE),0)</f>
        <v>0</v>
      </c>
      <c r="E828" s="14">
        <f t="shared" ca="1" si="292"/>
        <v>1</v>
      </c>
      <c r="F828" s="14">
        <f ca="1">(TRUNC(PRODUCT($E$12:$E827),16))</f>
        <v>1.1968140490116399</v>
      </c>
      <c r="G828" s="14">
        <f t="shared" si="293"/>
        <v>1</v>
      </c>
      <c r="H828" s="14">
        <f t="shared" ca="1" si="294"/>
        <v>1.19681405</v>
      </c>
      <c r="I828" s="13">
        <f t="shared" si="284"/>
        <v>0.11</v>
      </c>
      <c r="J828" s="29">
        <f t="shared" si="285"/>
        <v>44162</v>
      </c>
      <c r="K828" s="2">
        <f t="shared" si="286"/>
        <v>560</v>
      </c>
      <c r="L828" s="17">
        <f t="shared" si="287"/>
        <v>561</v>
      </c>
      <c r="M828" s="12">
        <f t="shared" si="278"/>
        <v>1.2615300030000001</v>
      </c>
      <c r="N828" s="12">
        <f t="shared" ca="1" si="279"/>
        <v>1.5098168320000001</v>
      </c>
      <c r="O828" s="17">
        <f t="shared" si="288"/>
        <v>0</v>
      </c>
      <c r="P828" s="14">
        <f t="shared" ca="1" si="296"/>
        <v>509.81683199999998</v>
      </c>
      <c r="Q828" s="14">
        <f t="shared" si="297"/>
        <v>0</v>
      </c>
      <c r="R828" s="14">
        <f t="shared" si="295"/>
        <v>0</v>
      </c>
      <c r="S828" s="20">
        <f t="shared" si="280"/>
        <v>0</v>
      </c>
      <c r="T828" s="14">
        <f t="shared" si="281"/>
        <v>0</v>
      </c>
      <c r="U828" s="4" t="str">
        <f t="shared" si="289"/>
        <v>J=</v>
      </c>
      <c r="V828" s="29">
        <f t="shared" si="290"/>
        <v>45345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8">
        <f t="shared" si="282"/>
        <v>44979</v>
      </c>
      <c r="B829" s="15">
        <f t="shared" ca="1" si="291"/>
        <v>1509.816832</v>
      </c>
      <c r="C829" s="14">
        <f t="shared" si="283"/>
        <v>1000</v>
      </c>
      <c r="D829" s="13">
        <f ca="1">IF(A829&lt;$B$1,VLOOKUP(A829,[1]DI!$A$4:$B$15000,2,FALSE),0)</f>
        <v>0.13650000000000001</v>
      </c>
      <c r="E829" s="14">
        <f t="shared" ca="1" si="292"/>
        <v>1.00050788</v>
      </c>
      <c r="F829" s="14">
        <f ca="1">(TRUNC(PRODUCT($E$12:$E828),16))</f>
        <v>1.1968140490116399</v>
      </c>
      <c r="G829" s="14">
        <f t="shared" si="293"/>
        <v>1</v>
      </c>
      <c r="H829" s="14">
        <f t="shared" ca="1" si="294"/>
        <v>1.19681405</v>
      </c>
      <c r="I829" s="13">
        <f t="shared" si="284"/>
        <v>0.11</v>
      </c>
      <c r="J829" s="29">
        <f t="shared" si="285"/>
        <v>44162</v>
      </c>
      <c r="K829" s="2">
        <f t="shared" si="286"/>
        <v>561</v>
      </c>
      <c r="L829" s="17">
        <f t="shared" si="287"/>
        <v>561</v>
      </c>
      <c r="M829" s="12">
        <f t="shared" si="278"/>
        <v>1.2615300030000001</v>
      </c>
      <c r="N829" s="12">
        <f t="shared" ca="1" si="279"/>
        <v>1.5098168320000001</v>
      </c>
      <c r="O829" s="17">
        <f t="shared" si="288"/>
        <v>0</v>
      </c>
      <c r="P829" s="14">
        <f t="shared" ca="1" si="296"/>
        <v>509.81683199999998</v>
      </c>
      <c r="Q829" s="14">
        <f t="shared" si="297"/>
        <v>0</v>
      </c>
      <c r="R829" s="14">
        <f t="shared" si="295"/>
        <v>0</v>
      </c>
      <c r="S829" s="20">
        <f t="shared" si="280"/>
        <v>0</v>
      </c>
      <c r="T829" s="14">
        <f t="shared" si="281"/>
        <v>0</v>
      </c>
      <c r="U829" s="4" t="str">
        <f t="shared" si="289"/>
        <v>J=</v>
      </c>
      <c r="V829" s="29">
        <f t="shared" si="290"/>
        <v>45345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8">
        <f t="shared" si="282"/>
        <v>44980</v>
      </c>
      <c r="B830" s="15">
        <f t="shared" ca="1" si="291"/>
        <v>1511.2093439999999</v>
      </c>
      <c r="C830" s="14">
        <f t="shared" si="283"/>
        <v>1000</v>
      </c>
      <c r="D830" s="13">
        <f ca="1">IF(A830&lt;$B$1,VLOOKUP(A830,[1]DI!$A$4:$B$15000,2,FALSE),0)</f>
        <v>0.13650000000000001</v>
      </c>
      <c r="E830" s="14">
        <f t="shared" ca="1" si="292"/>
        <v>1.00050788</v>
      </c>
      <c r="F830" s="14">
        <f ca="1">(TRUNC(PRODUCT($E$12:$E829),16))</f>
        <v>1.1974218869308499</v>
      </c>
      <c r="G830" s="14">
        <f t="shared" si="293"/>
        <v>1</v>
      </c>
      <c r="H830" s="14">
        <f t="shared" ca="1" si="294"/>
        <v>1.19742189</v>
      </c>
      <c r="I830" s="13">
        <f t="shared" si="284"/>
        <v>0.11</v>
      </c>
      <c r="J830" s="29">
        <f t="shared" si="285"/>
        <v>44162</v>
      </c>
      <c r="K830" s="2">
        <f t="shared" si="286"/>
        <v>562</v>
      </c>
      <c r="L830" s="17">
        <f t="shared" si="287"/>
        <v>562</v>
      </c>
      <c r="M830" s="12">
        <f t="shared" si="278"/>
        <v>1.262052545</v>
      </c>
      <c r="N830" s="12">
        <f t="shared" ca="1" si="279"/>
        <v>1.5112093440000001</v>
      </c>
      <c r="O830" s="17">
        <f t="shared" si="288"/>
        <v>0</v>
      </c>
      <c r="P830" s="14">
        <f t="shared" ca="1" si="296"/>
        <v>511.20934399999999</v>
      </c>
      <c r="Q830" s="14">
        <f t="shared" si="297"/>
        <v>0</v>
      </c>
      <c r="R830" s="14">
        <f t="shared" si="295"/>
        <v>0</v>
      </c>
      <c r="S830" s="20">
        <f t="shared" si="280"/>
        <v>0</v>
      </c>
      <c r="T830" s="14">
        <f t="shared" si="281"/>
        <v>0</v>
      </c>
      <c r="U830" s="4" t="str">
        <f t="shared" si="289"/>
        <v>J=</v>
      </c>
      <c r="V830" s="29">
        <f t="shared" si="290"/>
        <v>45345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8">
        <f t="shared" si="282"/>
        <v>44981</v>
      </c>
      <c r="B831" s="15">
        <f t="shared" ca="1" si="291"/>
        <v>1512.603128</v>
      </c>
      <c r="C831" s="14">
        <f t="shared" si="283"/>
        <v>1000</v>
      </c>
      <c r="D831" s="13">
        <f ca="1">IF(A831&lt;$B$1,VLOOKUP(A831,[1]DI!$A$4:$B$15000,2,FALSE),0)</f>
        <v>0.13650000000000001</v>
      </c>
      <c r="E831" s="14">
        <f t="shared" ca="1" si="292"/>
        <v>1.00050788</v>
      </c>
      <c r="F831" s="14">
        <f ca="1">(TRUNC(PRODUCT($E$12:$E830),16))</f>
        <v>1.1980300335587799</v>
      </c>
      <c r="G831" s="14">
        <f t="shared" si="293"/>
        <v>1</v>
      </c>
      <c r="H831" s="14">
        <f t="shared" ca="1" si="294"/>
        <v>1.19803003</v>
      </c>
      <c r="I831" s="13">
        <f t="shared" si="284"/>
        <v>0.11</v>
      </c>
      <c r="J831" s="29">
        <f t="shared" si="285"/>
        <v>44162</v>
      </c>
      <c r="K831" s="2">
        <f t="shared" si="286"/>
        <v>563</v>
      </c>
      <c r="L831" s="17">
        <f t="shared" si="287"/>
        <v>563</v>
      </c>
      <c r="M831" s="12">
        <f t="shared" si="278"/>
        <v>1.262575303</v>
      </c>
      <c r="N831" s="12">
        <f t="shared" ca="1" si="279"/>
        <v>1.5126031280000001</v>
      </c>
      <c r="O831" s="17">
        <f t="shared" si="288"/>
        <v>0</v>
      </c>
      <c r="P831" s="14">
        <f t="shared" ca="1" si="296"/>
        <v>512.60312799999997</v>
      </c>
      <c r="Q831" s="14">
        <f t="shared" si="297"/>
        <v>0</v>
      </c>
      <c r="R831" s="14">
        <f t="shared" si="295"/>
        <v>0</v>
      </c>
      <c r="S831" s="20">
        <f t="shared" si="280"/>
        <v>0</v>
      </c>
      <c r="T831" s="14">
        <f t="shared" si="281"/>
        <v>0</v>
      </c>
      <c r="U831" s="4" t="str">
        <f t="shared" si="289"/>
        <v>J=</v>
      </c>
      <c r="V831" s="29">
        <f t="shared" si="290"/>
        <v>45345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8">
        <f t="shared" si="282"/>
        <v>44982</v>
      </c>
      <c r="B832" s="15">
        <f t="shared" ca="1" si="291"/>
        <v>1513.9982129999999</v>
      </c>
      <c r="C832" s="14">
        <f t="shared" si="283"/>
        <v>1000</v>
      </c>
      <c r="D832" s="13">
        <f ca="1">IF(A832&lt;$B$1,VLOOKUP(A832,[1]DI!$A$4:$B$15000,2,FALSE),0)</f>
        <v>0</v>
      </c>
      <c r="E832" s="14">
        <f t="shared" ca="1" si="292"/>
        <v>1</v>
      </c>
      <c r="F832" s="14">
        <f ca="1">(TRUNC(PRODUCT($E$12:$E831),16))</f>
        <v>1.1986384890522299</v>
      </c>
      <c r="G832" s="14">
        <f t="shared" si="293"/>
        <v>1</v>
      </c>
      <c r="H832" s="14">
        <f t="shared" ca="1" si="294"/>
        <v>1.19863849</v>
      </c>
      <c r="I832" s="13">
        <f t="shared" si="284"/>
        <v>0.11</v>
      </c>
      <c r="J832" s="29">
        <f t="shared" si="285"/>
        <v>44162</v>
      </c>
      <c r="K832" s="2">
        <f t="shared" si="286"/>
        <v>563</v>
      </c>
      <c r="L832" s="17">
        <f t="shared" si="287"/>
        <v>564</v>
      </c>
      <c r="M832" s="12">
        <f t="shared" si="278"/>
        <v>1.263098278</v>
      </c>
      <c r="N832" s="12">
        <f t="shared" ca="1" si="279"/>
        <v>1.513998213</v>
      </c>
      <c r="O832" s="17">
        <f t="shared" si="288"/>
        <v>0</v>
      </c>
      <c r="P832" s="14">
        <f t="shared" ca="1" si="296"/>
        <v>513.99821299999996</v>
      </c>
      <c r="Q832" s="14">
        <f t="shared" si="297"/>
        <v>0</v>
      </c>
      <c r="R832" s="14">
        <f t="shared" si="295"/>
        <v>0</v>
      </c>
      <c r="S832" s="20">
        <f t="shared" si="280"/>
        <v>0</v>
      </c>
      <c r="T832" s="14">
        <f t="shared" si="281"/>
        <v>0</v>
      </c>
      <c r="U832" s="4" t="str">
        <f t="shared" si="289"/>
        <v>J=</v>
      </c>
      <c r="V832" s="29">
        <f t="shared" si="290"/>
        <v>45345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8">
        <f t="shared" si="282"/>
        <v>44983</v>
      </c>
      <c r="B833" s="15">
        <f t="shared" ca="1" si="291"/>
        <v>1513.9982129999999</v>
      </c>
      <c r="C833" s="14">
        <f t="shared" si="283"/>
        <v>1000</v>
      </c>
      <c r="D833" s="13">
        <f ca="1">IF(A833&lt;$B$1,VLOOKUP(A833,[1]DI!$A$4:$B$15000,2,FALSE),0)</f>
        <v>0</v>
      </c>
      <c r="E833" s="14">
        <f t="shared" ca="1" si="292"/>
        <v>1</v>
      </c>
      <c r="F833" s="14">
        <f ca="1">(TRUNC(PRODUCT($E$12:$E832),16))</f>
        <v>1.1986384890522299</v>
      </c>
      <c r="G833" s="14">
        <f t="shared" si="293"/>
        <v>1</v>
      </c>
      <c r="H833" s="14">
        <f t="shared" ca="1" si="294"/>
        <v>1.19863849</v>
      </c>
      <c r="I833" s="13">
        <f t="shared" si="284"/>
        <v>0.11</v>
      </c>
      <c r="J833" s="29">
        <f t="shared" si="285"/>
        <v>44162</v>
      </c>
      <c r="K833" s="2">
        <f t="shared" si="286"/>
        <v>563</v>
      </c>
      <c r="L833" s="17">
        <f t="shared" si="287"/>
        <v>564</v>
      </c>
      <c r="M833" s="12">
        <f t="shared" si="278"/>
        <v>1.263098278</v>
      </c>
      <c r="N833" s="12">
        <f t="shared" ca="1" si="279"/>
        <v>1.513998213</v>
      </c>
      <c r="O833" s="17">
        <f t="shared" si="288"/>
        <v>0</v>
      </c>
      <c r="P833" s="14">
        <f t="shared" ca="1" si="296"/>
        <v>513.99821299999996</v>
      </c>
      <c r="Q833" s="14">
        <f t="shared" si="297"/>
        <v>0</v>
      </c>
      <c r="R833" s="14">
        <f t="shared" si="295"/>
        <v>0</v>
      </c>
      <c r="S833" s="20">
        <f t="shared" si="280"/>
        <v>0</v>
      </c>
      <c r="T833" s="14">
        <f t="shared" si="281"/>
        <v>0</v>
      </c>
      <c r="U833" s="4" t="str">
        <f t="shared" si="289"/>
        <v>J=</v>
      </c>
      <c r="V833" s="29">
        <f t="shared" si="290"/>
        <v>45345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8">
        <f t="shared" si="282"/>
        <v>44984</v>
      </c>
      <c r="B834" s="15">
        <f t="shared" ca="1" si="291"/>
        <v>1513.9982129999999</v>
      </c>
      <c r="C834" s="14">
        <f t="shared" si="283"/>
        <v>1000</v>
      </c>
      <c r="D834" s="13">
        <f ca="1">IF(A834&lt;$B$1,VLOOKUP(A834,[1]DI!$A$4:$B$15000,2,FALSE),0)</f>
        <v>0.13650000000000001</v>
      </c>
      <c r="E834" s="14">
        <f t="shared" ca="1" si="292"/>
        <v>1.00050788</v>
      </c>
      <c r="F834" s="14">
        <f ca="1">(TRUNC(PRODUCT($E$12:$E833),16))</f>
        <v>1.1986384890522299</v>
      </c>
      <c r="G834" s="14">
        <f t="shared" si="293"/>
        <v>1</v>
      </c>
      <c r="H834" s="14">
        <f t="shared" ca="1" si="294"/>
        <v>1.19863849</v>
      </c>
      <c r="I834" s="13">
        <f t="shared" si="284"/>
        <v>0.11</v>
      </c>
      <c r="J834" s="29">
        <f t="shared" si="285"/>
        <v>44162</v>
      </c>
      <c r="K834" s="2">
        <f t="shared" si="286"/>
        <v>564</v>
      </c>
      <c r="L834" s="17">
        <f t="shared" si="287"/>
        <v>564</v>
      </c>
      <c r="M834" s="12">
        <f t="shared" si="278"/>
        <v>1.263098278</v>
      </c>
      <c r="N834" s="12">
        <f t="shared" ca="1" si="279"/>
        <v>1.513998213</v>
      </c>
      <c r="O834" s="17">
        <f t="shared" si="288"/>
        <v>0</v>
      </c>
      <c r="P834" s="14">
        <f t="shared" ca="1" si="296"/>
        <v>513.99821299999996</v>
      </c>
      <c r="Q834" s="14">
        <f t="shared" si="297"/>
        <v>0</v>
      </c>
      <c r="R834" s="14">
        <f t="shared" si="295"/>
        <v>0</v>
      </c>
      <c r="S834" s="20">
        <f t="shared" si="280"/>
        <v>0</v>
      </c>
      <c r="T834" s="14">
        <f t="shared" si="281"/>
        <v>0</v>
      </c>
      <c r="U834" s="4" t="str">
        <f t="shared" si="289"/>
        <v>J=</v>
      </c>
      <c r="V834" s="29">
        <f t="shared" si="290"/>
        <v>45345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8">
        <f t="shared" si="282"/>
        <v>44985</v>
      </c>
      <c r="B835" s="15">
        <f t="shared" ca="1" si="291"/>
        <v>1515.3945720000002</v>
      </c>
      <c r="C835" s="14">
        <f t="shared" si="283"/>
        <v>1000</v>
      </c>
      <c r="D835" s="13">
        <f ca="1">IF(A835&lt;$B$1,VLOOKUP(A835,[1]DI!$A$4:$B$15000,2,FALSE),0)</f>
        <v>0.13650000000000001</v>
      </c>
      <c r="E835" s="14">
        <f t="shared" ca="1" si="292"/>
        <v>1.00050788</v>
      </c>
      <c r="F835" s="14">
        <f ca="1">(TRUNC(PRODUCT($E$12:$E834),16))</f>
        <v>1.1992472535680501</v>
      </c>
      <c r="G835" s="14">
        <f t="shared" si="293"/>
        <v>1</v>
      </c>
      <c r="H835" s="14">
        <f t="shared" ca="1" si="294"/>
        <v>1.19924725</v>
      </c>
      <c r="I835" s="13">
        <f t="shared" si="284"/>
        <v>0.11</v>
      </c>
      <c r="J835" s="29">
        <f t="shared" si="285"/>
        <v>44162</v>
      </c>
      <c r="K835" s="2">
        <f t="shared" si="286"/>
        <v>565</v>
      </c>
      <c r="L835" s="17">
        <f t="shared" si="287"/>
        <v>565</v>
      </c>
      <c r="M835" s="12">
        <f t="shared" si="278"/>
        <v>1.2636214690000001</v>
      </c>
      <c r="N835" s="12">
        <f t="shared" ca="1" si="279"/>
        <v>1.5153945719999999</v>
      </c>
      <c r="O835" s="17">
        <f t="shared" si="288"/>
        <v>0</v>
      </c>
      <c r="P835" s="14">
        <f t="shared" ca="1" si="296"/>
        <v>515.39457200000004</v>
      </c>
      <c r="Q835" s="14">
        <f t="shared" si="297"/>
        <v>0</v>
      </c>
      <c r="R835" s="14">
        <f t="shared" si="295"/>
        <v>0</v>
      </c>
      <c r="S835" s="20">
        <f t="shared" si="280"/>
        <v>0</v>
      </c>
      <c r="T835" s="14">
        <f t="shared" si="281"/>
        <v>0</v>
      </c>
      <c r="U835" s="4" t="str">
        <f t="shared" si="289"/>
        <v>J=</v>
      </c>
      <c r="V835" s="29">
        <f t="shared" si="290"/>
        <v>45345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8">
        <f t="shared" si="282"/>
        <v>44986</v>
      </c>
      <c r="B836" s="15">
        <f t="shared" ca="1" si="291"/>
        <v>1516.792234</v>
      </c>
      <c r="C836" s="14">
        <f t="shared" si="283"/>
        <v>1000</v>
      </c>
      <c r="D836" s="13">
        <f ca="1">IF(A836&lt;$B$1,VLOOKUP(A836,[1]DI!$A$4:$B$15000,2,FALSE),0)</f>
        <v>0.13650000000000001</v>
      </c>
      <c r="E836" s="14">
        <f t="shared" ca="1" si="292"/>
        <v>1.00050788</v>
      </c>
      <c r="F836" s="14">
        <f ca="1">(TRUNC(PRODUCT($E$12:$E835),16))</f>
        <v>1.1998563272631899</v>
      </c>
      <c r="G836" s="14">
        <f t="shared" si="293"/>
        <v>1</v>
      </c>
      <c r="H836" s="14">
        <f t="shared" ca="1" si="294"/>
        <v>1.19985633</v>
      </c>
      <c r="I836" s="13">
        <f t="shared" si="284"/>
        <v>0.11</v>
      </c>
      <c r="J836" s="29">
        <f t="shared" si="285"/>
        <v>44162</v>
      </c>
      <c r="K836" s="2">
        <f t="shared" si="286"/>
        <v>566</v>
      </c>
      <c r="L836" s="17">
        <f t="shared" si="287"/>
        <v>566</v>
      </c>
      <c r="M836" s="12">
        <f t="shared" si="278"/>
        <v>1.264144878</v>
      </c>
      <c r="N836" s="12">
        <f t="shared" ca="1" si="279"/>
        <v>1.516792234</v>
      </c>
      <c r="O836" s="17">
        <f t="shared" si="288"/>
        <v>0</v>
      </c>
      <c r="P836" s="14">
        <f t="shared" ca="1" si="296"/>
        <v>516.79223400000001</v>
      </c>
      <c r="Q836" s="14">
        <f t="shared" si="297"/>
        <v>0</v>
      </c>
      <c r="R836" s="14">
        <f t="shared" si="295"/>
        <v>0</v>
      </c>
      <c r="S836" s="20">
        <f t="shared" si="280"/>
        <v>0</v>
      </c>
      <c r="T836" s="14">
        <f t="shared" si="281"/>
        <v>0</v>
      </c>
      <c r="U836" s="4" t="str">
        <f t="shared" si="289"/>
        <v>J=</v>
      </c>
      <c r="V836" s="29">
        <f t="shared" si="290"/>
        <v>45345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8">
        <f t="shared" si="282"/>
        <v>44987</v>
      </c>
      <c r="B837" s="15">
        <f t="shared" ca="1" si="291"/>
        <v>1518.1911720000001</v>
      </c>
      <c r="C837" s="14">
        <f t="shared" si="283"/>
        <v>1000</v>
      </c>
      <c r="D837" s="13">
        <f ca="1">IF(A837&lt;$B$1,VLOOKUP(A837,[1]DI!$A$4:$B$15000,2,FALSE),0)</f>
        <v>0.13650000000000001</v>
      </c>
      <c r="E837" s="14">
        <f t="shared" ca="1" si="292"/>
        <v>1.00050788</v>
      </c>
      <c r="F837" s="14">
        <f ca="1">(TRUNC(PRODUCT($E$12:$E836),16))</f>
        <v>1.2004657102946801</v>
      </c>
      <c r="G837" s="14">
        <f t="shared" si="293"/>
        <v>1</v>
      </c>
      <c r="H837" s="14">
        <f t="shared" ca="1" si="294"/>
        <v>1.20046571</v>
      </c>
      <c r="I837" s="13">
        <f t="shared" si="284"/>
        <v>0.11</v>
      </c>
      <c r="J837" s="29">
        <f t="shared" si="285"/>
        <v>44162</v>
      </c>
      <c r="K837" s="2">
        <f t="shared" si="286"/>
        <v>567</v>
      </c>
      <c r="L837" s="17">
        <f t="shared" si="287"/>
        <v>567</v>
      </c>
      <c r="M837" s="12">
        <f t="shared" si="278"/>
        <v>1.264668503</v>
      </c>
      <c r="N837" s="12">
        <f t="shared" ca="1" si="279"/>
        <v>1.5181911720000001</v>
      </c>
      <c r="O837" s="17">
        <f t="shared" si="288"/>
        <v>0</v>
      </c>
      <c r="P837" s="14">
        <f t="shared" ca="1" si="296"/>
        <v>518.19117200000005</v>
      </c>
      <c r="Q837" s="14">
        <f t="shared" si="297"/>
        <v>0</v>
      </c>
      <c r="R837" s="14">
        <f t="shared" si="295"/>
        <v>0</v>
      </c>
      <c r="S837" s="20">
        <f t="shared" si="280"/>
        <v>0</v>
      </c>
      <c r="T837" s="14">
        <f t="shared" si="281"/>
        <v>0</v>
      </c>
      <c r="U837" s="4" t="str">
        <f t="shared" si="289"/>
        <v>J=</v>
      </c>
      <c r="V837" s="29">
        <f t="shared" si="290"/>
        <v>45345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8">
        <f t="shared" si="282"/>
        <v>44988</v>
      </c>
      <c r="B838" s="15">
        <f t="shared" ca="1" si="291"/>
        <v>1519.5914010000001</v>
      </c>
      <c r="C838" s="14">
        <f t="shared" si="283"/>
        <v>1000</v>
      </c>
      <c r="D838" s="13">
        <f ca="1">IF(A838&lt;$B$1,VLOOKUP(A838,[1]DI!$A$4:$B$15000,2,FALSE),0)</f>
        <v>0.13650000000000001</v>
      </c>
      <c r="E838" s="14">
        <f t="shared" ca="1" si="292"/>
        <v>1.00050788</v>
      </c>
      <c r="F838" s="14">
        <f ca="1">(TRUNC(PRODUCT($E$12:$E837),16))</f>
        <v>1.20107540281962</v>
      </c>
      <c r="G838" s="14">
        <f t="shared" si="293"/>
        <v>1</v>
      </c>
      <c r="H838" s="14">
        <f t="shared" ca="1" si="294"/>
        <v>1.2010753999999999</v>
      </c>
      <c r="I838" s="13">
        <f t="shared" si="284"/>
        <v>0.11</v>
      </c>
      <c r="J838" s="29">
        <f t="shared" si="285"/>
        <v>44162</v>
      </c>
      <c r="K838" s="2">
        <f t="shared" si="286"/>
        <v>568</v>
      </c>
      <c r="L838" s="17">
        <f t="shared" si="287"/>
        <v>568</v>
      </c>
      <c r="M838" s="12">
        <f t="shared" si="278"/>
        <v>1.2651923439999999</v>
      </c>
      <c r="N838" s="12">
        <f t="shared" ca="1" si="279"/>
        <v>1.519591401</v>
      </c>
      <c r="O838" s="17">
        <f t="shared" si="288"/>
        <v>0</v>
      </c>
      <c r="P838" s="14">
        <f t="shared" ca="1" si="296"/>
        <v>519.59140100000002</v>
      </c>
      <c r="Q838" s="14">
        <f t="shared" si="297"/>
        <v>0</v>
      </c>
      <c r="R838" s="14">
        <f t="shared" si="295"/>
        <v>0</v>
      </c>
      <c r="S838" s="20">
        <f t="shared" si="280"/>
        <v>0</v>
      </c>
      <c r="T838" s="14">
        <f t="shared" si="281"/>
        <v>0</v>
      </c>
      <c r="U838" s="4" t="str">
        <f t="shared" si="289"/>
        <v>J=</v>
      </c>
      <c r="V838" s="29">
        <f t="shared" si="290"/>
        <v>45345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8">
        <f t="shared" si="282"/>
        <v>44989</v>
      </c>
      <c r="B839" s="15">
        <f t="shared" ca="1" si="291"/>
        <v>1520.9929219999999</v>
      </c>
      <c r="C839" s="14">
        <f t="shared" si="283"/>
        <v>1000</v>
      </c>
      <c r="D839" s="13">
        <f ca="1">IF(A839&lt;$B$1,VLOOKUP(A839,[1]DI!$A$4:$B$15000,2,FALSE),0)</f>
        <v>0</v>
      </c>
      <c r="E839" s="14">
        <f t="shared" ca="1" si="292"/>
        <v>1</v>
      </c>
      <c r="F839" s="14">
        <f ca="1">(TRUNC(PRODUCT($E$12:$E838),16))</f>
        <v>1.2016854049952099</v>
      </c>
      <c r="G839" s="14">
        <f t="shared" si="293"/>
        <v>1</v>
      </c>
      <c r="H839" s="14">
        <f t="shared" ca="1" si="294"/>
        <v>1.2016853999999999</v>
      </c>
      <c r="I839" s="13">
        <f t="shared" si="284"/>
        <v>0.11</v>
      </c>
      <c r="J839" s="29">
        <f t="shared" si="285"/>
        <v>44162</v>
      </c>
      <c r="K839" s="2">
        <f t="shared" si="286"/>
        <v>568</v>
      </c>
      <c r="L839" s="17">
        <f t="shared" si="287"/>
        <v>569</v>
      </c>
      <c r="M839" s="12">
        <f t="shared" si="278"/>
        <v>1.2657164030000001</v>
      </c>
      <c r="N839" s="12">
        <f t="shared" ca="1" si="279"/>
        <v>1.520992922</v>
      </c>
      <c r="O839" s="17">
        <f t="shared" si="288"/>
        <v>0</v>
      </c>
      <c r="P839" s="14">
        <f t="shared" ca="1" si="296"/>
        <v>520.99292200000002</v>
      </c>
      <c r="Q839" s="14">
        <f t="shared" si="297"/>
        <v>0</v>
      </c>
      <c r="R839" s="14">
        <f t="shared" si="295"/>
        <v>0</v>
      </c>
      <c r="S839" s="20">
        <f t="shared" si="280"/>
        <v>0</v>
      </c>
      <c r="T839" s="14">
        <f t="shared" si="281"/>
        <v>0</v>
      </c>
      <c r="U839" s="4" t="str">
        <f t="shared" si="289"/>
        <v>J=</v>
      </c>
      <c r="V839" s="29">
        <f t="shared" si="290"/>
        <v>45345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8">
        <f t="shared" si="282"/>
        <v>44990</v>
      </c>
      <c r="B840" s="15">
        <f t="shared" ca="1" si="291"/>
        <v>1520.9929219999999</v>
      </c>
      <c r="C840" s="14">
        <f t="shared" si="283"/>
        <v>1000</v>
      </c>
      <c r="D840" s="13">
        <f ca="1">IF(A840&lt;$B$1,VLOOKUP(A840,[1]DI!$A$4:$B$15000,2,FALSE),0)</f>
        <v>0</v>
      </c>
      <c r="E840" s="14">
        <f t="shared" ca="1" si="292"/>
        <v>1</v>
      </c>
      <c r="F840" s="14">
        <f ca="1">(TRUNC(PRODUCT($E$12:$E839),16))</f>
        <v>1.2016854049952099</v>
      </c>
      <c r="G840" s="14">
        <f t="shared" si="293"/>
        <v>1</v>
      </c>
      <c r="H840" s="14">
        <f t="shared" ca="1" si="294"/>
        <v>1.2016853999999999</v>
      </c>
      <c r="I840" s="13">
        <f t="shared" si="284"/>
        <v>0.11</v>
      </c>
      <c r="J840" s="29">
        <f t="shared" si="285"/>
        <v>44162</v>
      </c>
      <c r="K840" s="2">
        <f t="shared" si="286"/>
        <v>568</v>
      </c>
      <c r="L840" s="17">
        <f t="shared" si="287"/>
        <v>569</v>
      </c>
      <c r="M840" s="12">
        <f t="shared" si="278"/>
        <v>1.2657164030000001</v>
      </c>
      <c r="N840" s="12">
        <f t="shared" ca="1" si="279"/>
        <v>1.520992922</v>
      </c>
      <c r="O840" s="17">
        <f t="shared" si="288"/>
        <v>0</v>
      </c>
      <c r="P840" s="14">
        <f t="shared" ca="1" si="296"/>
        <v>520.99292200000002</v>
      </c>
      <c r="Q840" s="14">
        <f t="shared" si="297"/>
        <v>0</v>
      </c>
      <c r="R840" s="14">
        <f t="shared" si="295"/>
        <v>0</v>
      </c>
      <c r="S840" s="20">
        <f t="shared" si="280"/>
        <v>0</v>
      </c>
      <c r="T840" s="14">
        <f t="shared" si="281"/>
        <v>0</v>
      </c>
      <c r="U840" s="4" t="str">
        <f t="shared" si="289"/>
        <v>J=</v>
      </c>
      <c r="V840" s="29">
        <f t="shared" si="290"/>
        <v>45345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8">
        <f t="shared" si="282"/>
        <v>44991</v>
      </c>
      <c r="B841" s="15">
        <f t="shared" ca="1" si="291"/>
        <v>1520.9929219999999</v>
      </c>
      <c r="C841" s="14">
        <f t="shared" si="283"/>
        <v>1000</v>
      </c>
      <c r="D841" s="13">
        <f ca="1">IF(A841&lt;$B$1,VLOOKUP(A841,[1]DI!$A$4:$B$15000,2,FALSE),0)</f>
        <v>0.13650000000000001</v>
      </c>
      <c r="E841" s="14">
        <f t="shared" ca="1" si="292"/>
        <v>1.00050788</v>
      </c>
      <c r="F841" s="14">
        <f ca="1">(TRUNC(PRODUCT($E$12:$E840),16))</f>
        <v>1.2016854049952099</v>
      </c>
      <c r="G841" s="14">
        <f t="shared" si="293"/>
        <v>1</v>
      </c>
      <c r="H841" s="14">
        <f t="shared" ca="1" si="294"/>
        <v>1.2016853999999999</v>
      </c>
      <c r="I841" s="13">
        <f t="shared" si="284"/>
        <v>0.11</v>
      </c>
      <c r="J841" s="29">
        <f t="shared" si="285"/>
        <v>44162</v>
      </c>
      <c r="K841" s="2">
        <f t="shared" si="286"/>
        <v>569</v>
      </c>
      <c r="L841" s="17">
        <f t="shared" si="287"/>
        <v>569</v>
      </c>
      <c r="M841" s="12">
        <f t="shared" si="278"/>
        <v>1.2657164030000001</v>
      </c>
      <c r="N841" s="12">
        <f t="shared" ca="1" si="279"/>
        <v>1.520992922</v>
      </c>
      <c r="O841" s="17">
        <f t="shared" si="288"/>
        <v>0</v>
      </c>
      <c r="P841" s="14">
        <f t="shared" ca="1" si="296"/>
        <v>520.99292200000002</v>
      </c>
      <c r="Q841" s="14">
        <f t="shared" si="297"/>
        <v>0</v>
      </c>
      <c r="R841" s="14">
        <f t="shared" si="295"/>
        <v>0</v>
      </c>
      <c r="S841" s="20">
        <f t="shared" si="280"/>
        <v>0</v>
      </c>
      <c r="T841" s="14">
        <f t="shared" si="281"/>
        <v>0</v>
      </c>
      <c r="U841" s="4" t="str">
        <f t="shared" si="289"/>
        <v>J=</v>
      </c>
      <c r="V841" s="29">
        <f t="shared" si="290"/>
        <v>45345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8">
        <f t="shared" si="282"/>
        <v>44992</v>
      </c>
      <c r="B842" s="15">
        <f t="shared" ca="1" si="291"/>
        <v>1522.395749</v>
      </c>
      <c r="C842" s="14">
        <f t="shared" si="283"/>
        <v>1000</v>
      </c>
      <c r="D842" s="13">
        <f ca="1">IF(A842&lt;$B$1,VLOOKUP(A842,[1]DI!$A$4:$B$15000,2,FALSE),0)</f>
        <v>0.13650000000000001</v>
      </c>
      <c r="E842" s="14">
        <f t="shared" ca="1" si="292"/>
        <v>1.00050788</v>
      </c>
      <c r="F842" s="14">
        <f ca="1">(TRUNC(PRODUCT($E$12:$E841),16))</f>
        <v>1.2022957169787001</v>
      </c>
      <c r="G842" s="14">
        <f t="shared" si="293"/>
        <v>1</v>
      </c>
      <c r="H842" s="14">
        <f t="shared" ca="1" si="294"/>
        <v>1.20229572</v>
      </c>
      <c r="I842" s="13">
        <f t="shared" si="284"/>
        <v>0.11</v>
      </c>
      <c r="J842" s="29">
        <f t="shared" si="285"/>
        <v>44162</v>
      </c>
      <c r="K842" s="2">
        <f t="shared" si="286"/>
        <v>570</v>
      </c>
      <c r="L842" s="17">
        <f t="shared" si="287"/>
        <v>570</v>
      </c>
      <c r="M842" s="12">
        <f t="shared" si="278"/>
        <v>1.266240679</v>
      </c>
      <c r="N842" s="12">
        <f t="shared" ca="1" si="279"/>
        <v>1.522395749</v>
      </c>
      <c r="O842" s="17">
        <f t="shared" si="288"/>
        <v>0</v>
      </c>
      <c r="P842" s="14">
        <f t="shared" ca="1" si="296"/>
        <v>522.39574900000002</v>
      </c>
      <c r="Q842" s="14">
        <f t="shared" si="297"/>
        <v>0</v>
      </c>
      <c r="R842" s="14">
        <f t="shared" si="295"/>
        <v>0</v>
      </c>
      <c r="S842" s="20">
        <f t="shared" si="280"/>
        <v>0</v>
      </c>
      <c r="T842" s="14">
        <f t="shared" si="281"/>
        <v>0</v>
      </c>
      <c r="U842" s="4" t="str">
        <f t="shared" si="289"/>
        <v>J=</v>
      </c>
      <c r="V842" s="29">
        <f t="shared" si="290"/>
        <v>45345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8">
        <f t="shared" si="282"/>
        <v>44993</v>
      </c>
      <c r="B843" s="15">
        <f t="shared" ca="1" si="291"/>
        <v>1523.799857</v>
      </c>
      <c r="C843" s="14">
        <f t="shared" si="283"/>
        <v>1000</v>
      </c>
      <c r="D843" s="13">
        <f ca="1">IF(A843&lt;$B$1,VLOOKUP(A843,[1]DI!$A$4:$B$15000,2,FALSE),0)</f>
        <v>0.13650000000000001</v>
      </c>
      <c r="E843" s="14">
        <f t="shared" ca="1" si="292"/>
        <v>1.00050788</v>
      </c>
      <c r="F843" s="14">
        <f ca="1">(TRUNC(PRODUCT($E$12:$E842),16))</f>
        <v>1.2029063389274299</v>
      </c>
      <c r="G843" s="14">
        <f t="shared" si="293"/>
        <v>1</v>
      </c>
      <c r="H843" s="14">
        <f t="shared" ca="1" si="294"/>
        <v>1.20290634</v>
      </c>
      <c r="I843" s="13">
        <f t="shared" si="284"/>
        <v>0.11</v>
      </c>
      <c r="J843" s="29">
        <f t="shared" si="285"/>
        <v>44162</v>
      </c>
      <c r="K843" s="2">
        <f t="shared" si="286"/>
        <v>571</v>
      </c>
      <c r="L843" s="17">
        <f t="shared" si="287"/>
        <v>571</v>
      </c>
      <c r="M843" s="12">
        <f t="shared" si="278"/>
        <v>1.2667651719999999</v>
      </c>
      <c r="N843" s="12">
        <f t="shared" ca="1" si="279"/>
        <v>1.523799857</v>
      </c>
      <c r="O843" s="17">
        <f t="shared" si="288"/>
        <v>0</v>
      </c>
      <c r="P843" s="14">
        <f t="shared" ca="1" si="296"/>
        <v>523.79985699999997</v>
      </c>
      <c r="Q843" s="14">
        <f t="shared" si="297"/>
        <v>0</v>
      </c>
      <c r="R843" s="14">
        <f t="shared" si="295"/>
        <v>0</v>
      </c>
      <c r="S843" s="20">
        <f t="shared" si="280"/>
        <v>0</v>
      </c>
      <c r="T843" s="14">
        <f t="shared" si="281"/>
        <v>0</v>
      </c>
      <c r="U843" s="4" t="str">
        <f t="shared" si="289"/>
        <v>J=</v>
      </c>
      <c r="V843" s="29">
        <f t="shared" si="290"/>
        <v>45345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8">
        <f t="shared" si="282"/>
        <v>44994</v>
      </c>
      <c r="B844" s="15">
        <f t="shared" ca="1" si="291"/>
        <v>1525.20526</v>
      </c>
      <c r="C844" s="14">
        <f t="shared" si="283"/>
        <v>1000</v>
      </c>
      <c r="D844" s="13">
        <f ca="1">IF(A844&lt;$B$1,VLOOKUP(A844,[1]DI!$A$4:$B$15000,2,FALSE),0)</f>
        <v>0.13650000000000001</v>
      </c>
      <c r="E844" s="14">
        <f t="shared" ca="1" si="292"/>
        <v>1.00050788</v>
      </c>
      <c r="F844" s="14">
        <f ca="1">(TRUNC(PRODUCT($E$12:$E843),16))</f>
        <v>1.20351727099885</v>
      </c>
      <c r="G844" s="14">
        <f t="shared" si="293"/>
        <v>1</v>
      </c>
      <c r="H844" s="14">
        <f t="shared" ca="1" si="294"/>
        <v>1.2035172700000001</v>
      </c>
      <c r="I844" s="13">
        <f t="shared" si="284"/>
        <v>0.11</v>
      </c>
      <c r="J844" s="29">
        <f t="shared" si="285"/>
        <v>44162</v>
      </c>
      <c r="K844" s="2">
        <f t="shared" si="286"/>
        <v>572</v>
      </c>
      <c r="L844" s="17">
        <f t="shared" si="287"/>
        <v>572</v>
      </c>
      <c r="M844" s="12">
        <f t="shared" ref="M844:M907" si="298">ROUND((I844+1)^(L844/252),9)</f>
        <v>1.2672898829999999</v>
      </c>
      <c r="N844" s="12">
        <f t="shared" ref="N844:N907" ca="1" si="299">ROUND(H844*M844,9)</f>
        <v>1.5252052599999999</v>
      </c>
      <c r="O844" s="17">
        <f t="shared" si="288"/>
        <v>0</v>
      </c>
      <c r="P844" s="14">
        <f t="shared" ca="1" si="296"/>
        <v>525.20525999999995</v>
      </c>
      <c r="Q844" s="14">
        <f t="shared" si="297"/>
        <v>0</v>
      </c>
      <c r="R844" s="14">
        <f t="shared" si="295"/>
        <v>0</v>
      </c>
      <c r="S844" s="20">
        <f t="shared" ref="S844:S907" si="300">IF($O844&gt;0,VLOOKUP($O844,$Y$12:$AE$150,7),0)</f>
        <v>0</v>
      </c>
      <c r="T844" s="14">
        <f t="shared" ref="T844:T907" si="301">IF(S844&gt;0,TRUNC(S844*C844,8),0)</f>
        <v>0</v>
      </c>
      <c r="U844" s="4" t="str">
        <f t="shared" si="289"/>
        <v>J=</v>
      </c>
      <c r="V844" s="29">
        <f t="shared" si="290"/>
        <v>45345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8">
        <f t="shared" ref="A845:A908" si="302">(A844+1)</f>
        <v>44995</v>
      </c>
      <c r="B845" s="15">
        <f t="shared" ca="1" si="291"/>
        <v>1526.611958</v>
      </c>
      <c r="C845" s="14">
        <f t="shared" ref="C845:C908" si="303">(C844-T844)</f>
        <v>1000</v>
      </c>
      <c r="D845" s="13">
        <f ca="1">IF(A845&lt;$B$1,VLOOKUP(A845,[1]DI!$A$4:$B$15000,2,FALSE),0)</f>
        <v>0.13650000000000001</v>
      </c>
      <c r="E845" s="14">
        <f t="shared" ca="1" si="292"/>
        <v>1.00050788</v>
      </c>
      <c r="F845" s="14">
        <f ca="1">(TRUNC(PRODUCT($E$12:$E844),16))</f>
        <v>1.20412851335044</v>
      </c>
      <c r="G845" s="14">
        <f t="shared" si="293"/>
        <v>1</v>
      </c>
      <c r="H845" s="14">
        <f t="shared" ca="1" si="294"/>
        <v>1.2041285100000001</v>
      </c>
      <c r="I845" s="13">
        <f t="shared" ref="I845:I908" si="304">I844</f>
        <v>0.11</v>
      </c>
      <c r="J845" s="29">
        <f t="shared" ref="J845:J908" si="305">IF(O844&gt;0,VLOOKUP(O844,Y$12:AI$150,2),J844)</f>
        <v>44162</v>
      </c>
      <c r="K845" s="2">
        <f t="shared" ref="K845:K908" si="306">IF(A845&gt;J845,IF(NETWORKDAYS(J845,A845,$Y$160:$Y$544)-1=0,1,NETWORKDAYS(J845,A845,$Y$160:$Y$544)-1),0)</f>
        <v>573</v>
      </c>
      <c r="L845" s="17">
        <f t="shared" ref="L845:L908" si="307">IF(AND(K845=1,K844=1),1,IF(K845&gt;0,IF(K845=K844,K845+1,K845),0))</f>
        <v>573</v>
      </c>
      <c r="M845" s="12">
        <f t="shared" si="298"/>
        <v>1.26781481</v>
      </c>
      <c r="N845" s="12">
        <f t="shared" ca="1" si="299"/>
        <v>1.5266119579999999</v>
      </c>
      <c r="O845" s="17">
        <f t="shared" ref="O845:O908" si="308">IF(VLOOKUP(A845,Z$12:AG$150,8)=VLOOKUP(A844,Z$12:AG$150,8),0,VLOOKUP(A845,Z$12:AG$150,8))</f>
        <v>0</v>
      </c>
      <c r="P845" s="14">
        <f t="shared" ca="1" si="296"/>
        <v>526.61195799999996</v>
      </c>
      <c r="Q845" s="14">
        <f t="shared" si="297"/>
        <v>0</v>
      </c>
      <c r="R845" s="14">
        <f t="shared" si="295"/>
        <v>0</v>
      </c>
      <c r="S845" s="20">
        <f t="shared" si="300"/>
        <v>0</v>
      </c>
      <c r="T845" s="14">
        <f t="shared" si="301"/>
        <v>0</v>
      </c>
      <c r="U845" s="4" t="str">
        <f t="shared" ref="U845:U908" si="309">IF(O844&gt;0,VLOOKUP(O844,Y$12:AI$150,10),U844)</f>
        <v>J=</v>
      </c>
      <c r="V845" s="29">
        <f t="shared" ref="V845:V908" si="310">IF(O844&gt;0,VLOOKUP(O844,Y$12:AI$150,11),V844)</f>
        <v>45345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8">
        <f t="shared" si="302"/>
        <v>44996</v>
      </c>
      <c r="B846" s="15">
        <f t="shared" ref="B846:B909" ca="1" si="311">IF(A846&lt;=TODAY(),C846+P846,IF(AND(A846&gt;TODAY(),A846&lt;=$B$1),IF(VLOOKUP(TODAY(),$A$10:$D$5000,4,FALSE)=0,"n.d",C846+P846),"n.d"))</f>
        <v>1528.019967</v>
      </c>
      <c r="C846" s="14">
        <f t="shared" si="303"/>
        <v>1000</v>
      </c>
      <c r="D846" s="13">
        <f ca="1">IF(A846&lt;$B$1,VLOOKUP(A846,[1]DI!$A$4:$B$15000,2,FALSE),0)</f>
        <v>0</v>
      </c>
      <c r="E846" s="14">
        <f t="shared" ref="E846:E909" ca="1" si="312">ROUND(((1+D846)^(1/252)),8)</f>
        <v>1</v>
      </c>
      <c r="F846" s="14">
        <f ca="1">(TRUNC(PRODUCT($E$12:$E845),16))</f>
        <v>1.2047400661398</v>
      </c>
      <c r="G846" s="14">
        <f t="shared" ref="G846:G909" si="313">IF(O845&gt;0,F845,G845)</f>
        <v>1</v>
      </c>
      <c r="H846" s="14">
        <f t="shared" ref="H846:H909" ca="1" si="314">ROUND(F846/G846,8)</f>
        <v>1.2047400699999999</v>
      </c>
      <c r="I846" s="13">
        <f t="shared" si="304"/>
        <v>0.11</v>
      </c>
      <c r="J846" s="29">
        <f t="shared" si="305"/>
        <v>44162</v>
      </c>
      <c r="K846" s="2">
        <f t="shared" si="306"/>
        <v>573</v>
      </c>
      <c r="L846" s="17">
        <f t="shared" si="307"/>
        <v>574</v>
      </c>
      <c r="M846" s="12">
        <f t="shared" si="298"/>
        <v>1.2683399559999999</v>
      </c>
      <c r="N846" s="12">
        <f t="shared" ca="1" si="299"/>
        <v>1.5280199670000001</v>
      </c>
      <c r="O846" s="17">
        <f t="shared" si="308"/>
        <v>0</v>
      </c>
      <c r="P846" s="14">
        <f t="shared" ca="1" si="296"/>
        <v>528.01996699999995</v>
      </c>
      <c r="Q846" s="14">
        <f t="shared" si="297"/>
        <v>0</v>
      </c>
      <c r="R846" s="14">
        <f t="shared" si="295"/>
        <v>0</v>
      </c>
      <c r="S846" s="20">
        <f t="shared" si="300"/>
        <v>0</v>
      </c>
      <c r="T846" s="14">
        <f t="shared" si="301"/>
        <v>0</v>
      </c>
      <c r="U846" s="4" t="str">
        <f t="shared" si="309"/>
        <v>J=</v>
      </c>
      <c r="V846" s="29">
        <f t="shared" si="310"/>
        <v>45345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8">
        <f t="shared" si="302"/>
        <v>44997</v>
      </c>
      <c r="B847" s="15">
        <f t="shared" ca="1" si="311"/>
        <v>1528.019967</v>
      </c>
      <c r="C847" s="14">
        <f t="shared" si="303"/>
        <v>1000</v>
      </c>
      <c r="D847" s="13">
        <f ca="1">IF(A847&lt;$B$1,VLOOKUP(A847,[1]DI!$A$4:$B$15000,2,FALSE),0)</f>
        <v>0</v>
      </c>
      <c r="E847" s="14">
        <f t="shared" ca="1" si="312"/>
        <v>1</v>
      </c>
      <c r="F847" s="14">
        <f ca="1">(TRUNC(PRODUCT($E$12:$E846),16))</f>
        <v>1.2047400661398</v>
      </c>
      <c r="G847" s="14">
        <f t="shared" si="313"/>
        <v>1</v>
      </c>
      <c r="H847" s="14">
        <f t="shared" ca="1" si="314"/>
        <v>1.2047400699999999</v>
      </c>
      <c r="I847" s="13">
        <f t="shared" si="304"/>
        <v>0.11</v>
      </c>
      <c r="J847" s="29">
        <f t="shared" si="305"/>
        <v>44162</v>
      </c>
      <c r="K847" s="2">
        <f t="shared" si="306"/>
        <v>573</v>
      </c>
      <c r="L847" s="17">
        <f t="shared" si="307"/>
        <v>574</v>
      </c>
      <c r="M847" s="12">
        <f t="shared" si="298"/>
        <v>1.2683399559999999</v>
      </c>
      <c r="N847" s="12">
        <f t="shared" ca="1" si="299"/>
        <v>1.5280199670000001</v>
      </c>
      <c r="O847" s="17">
        <f t="shared" si="308"/>
        <v>0</v>
      </c>
      <c r="P847" s="14">
        <f t="shared" ca="1" si="296"/>
        <v>528.01996699999995</v>
      </c>
      <c r="Q847" s="14">
        <f t="shared" si="297"/>
        <v>0</v>
      </c>
      <c r="R847" s="14">
        <f t="shared" si="295"/>
        <v>0</v>
      </c>
      <c r="S847" s="20">
        <f t="shared" si="300"/>
        <v>0</v>
      </c>
      <c r="T847" s="14">
        <f t="shared" si="301"/>
        <v>0</v>
      </c>
      <c r="U847" s="4" t="str">
        <f t="shared" si="309"/>
        <v>J=</v>
      </c>
      <c r="V847" s="29">
        <f t="shared" si="310"/>
        <v>45345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8">
        <f t="shared" si="302"/>
        <v>44998</v>
      </c>
      <c r="B848" s="15">
        <f t="shared" ca="1" si="311"/>
        <v>1528.019967</v>
      </c>
      <c r="C848" s="14">
        <f t="shared" si="303"/>
        <v>1000</v>
      </c>
      <c r="D848" s="13">
        <f ca="1">IF(A848&lt;$B$1,VLOOKUP(A848,[1]DI!$A$4:$B$15000,2,FALSE),0)</f>
        <v>0.13650000000000001</v>
      </c>
      <c r="E848" s="14">
        <f t="shared" ca="1" si="312"/>
        <v>1.00050788</v>
      </c>
      <c r="F848" s="14">
        <f ca="1">(TRUNC(PRODUCT($E$12:$E847),16))</f>
        <v>1.2047400661398</v>
      </c>
      <c r="G848" s="14">
        <f t="shared" si="313"/>
        <v>1</v>
      </c>
      <c r="H848" s="14">
        <f t="shared" ca="1" si="314"/>
        <v>1.2047400699999999</v>
      </c>
      <c r="I848" s="13">
        <f t="shared" si="304"/>
        <v>0.11</v>
      </c>
      <c r="J848" s="29">
        <f t="shared" si="305"/>
        <v>44162</v>
      </c>
      <c r="K848" s="2">
        <f t="shared" si="306"/>
        <v>574</v>
      </c>
      <c r="L848" s="17">
        <f t="shared" si="307"/>
        <v>574</v>
      </c>
      <c r="M848" s="12">
        <f t="shared" si="298"/>
        <v>1.2683399559999999</v>
      </c>
      <c r="N848" s="12">
        <f t="shared" ca="1" si="299"/>
        <v>1.5280199670000001</v>
      </c>
      <c r="O848" s="17">
        <f t="shared" si="308"/>
        <v>0</v>
      </c>
      <c r="P848" s="14">
        <f t="shared" ca="1" si="296"/>
        <v>528.01996699999995</v>
      </c>
      <c r="Q848" s="14">
        <f t="shared" si="297"/>
        <v>0</v>
      </c>
      <c r="R848" s="14">
        <f t="shared" si="295"/>
        <v>0</v>
      </c>
      <c r="S848" s="20">
        <f t="shared" si="300"/>
        <v>0</v>
      </c>
      <c r="T848" s="14">
        <f t="shared" si="301"/>
        <v>0</v>
      </c>
      <c r="U848" s="4" t="str">
        <f t="shared" si="309"/>
        <v>J=</v>
      </c>
      <c r="V848" s="29">
        <f t="shared" si="310"/>
        <v>45345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8">
        <f t="shared" si="302"/>
        <v>44999</v>
      </c>
      <c r="B849" s="15">
        <f t="shared" ca="1" si="311"/>
        <v>1529.4292599999999</v>
      </c>
      <c r="C849" s="14">
        <f t="shared" si="303"/>
        <v>1000</v>
      </c>
      <c r="D849" s="13">
        <f ca="1">IF(A849&lt;$B$1,VLOOKUP(A849,[1]DI!$A$4:$B$15000,2,FALSE),0)</f>
        <v>0.13650000000000001</v>
      </c>
      <c r="E849" s="14">
        <f t="shared" ca="1" si="312"/>
        <v>1.00050788</v>
      </c>
      <c r="F849" s="14">
        <f ca="1">(TRUNC(PRODUCT($E$12:$E848),16))</f>
        <v>1.2053519295246</v>
      </c>
      <c r="G849" s="14">
        <f t="shared" si="313"/>
        <v>1</v>
      </c>
      <c r="H849" s="14">
        <f t="shared" ca="1" si="314"/>
        <v>1.20535193</v>
      </c>
      <c r="I849" s="13">
        <f t="shared" si="304"/>
        <v>0.11</v>
      </c>
      <c r="J849" s="29">
        <f t="shared" si="305"/>
        <v>44162</v>
      </c>
      <c r="K849" s="2">
        <f t="shared" si="306"/>
        <v>575</v>
      </c>
      <c r="L849" s="17">
        <f t="shared" si="307"/>
        <v>575</v>
      </c>
      <c r="M849" s="12">
        <f t="shared" si="298"/>
        <v>1.268865318</v>
      </c>
      <c r="N849" s="12">
        <f t="shared" ca="1" si="299"/>
        <v>1.5294292599999999</v>
      </c>
      <c r="O849" s="17">
        <f t="shared" si="308"/>
        <v>0</v>
      </c>
      <c r="P849" s="14">
        <f t="shared" ca="1" si="296"/>
        <v>529.42926</v>
      </c>
      <c r="Q849" s="14">
        <f t="shared" si="297"/>
        <v>0</v>
      </c>
      <c r="R849" s="14">
        <f t="shared" si="295"/>
        <v>0</v>
      </c>
      <c r="S849" s="20">
        <f t="shared" si="300"/>
        <v>0</v>
      </c>
      <c r="T849" s="14">
        <f t="shared" si="301"/>
        <v>0</v>
      </c>
      <c r="U849" s="4" t="str">
        <f t="shared" si="309"/>
        <v>J=</v>
      </c>
      <c r="V849" s="29">
        <f t="shared" si="310"/>
        <v>45345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8">
        <f t="shared" si="302"/>
        <v>45000</v>
      </c>
      <c r="B850" s="15">
        <f t="shared" ca="1" si="311"/>
        <v>1530.8398520000001</v>
      </c>
      <c r="C850" s="14">
        <f t="shared" si="303"/>
        <v>1000</v>
      </c>
      <c r="D850" s="13">
        <f ca="1">IF(A850&lt;$B$1,VLOOKUP(A850,[1]DI!$A$4:$B$15000,2,FALSE),0)</f>
        <v>0.13650000000000001</v>
      </c>
      <c r="E850" s="14">
        <f t="shared" ca="1" si="312"/>
        <v>1.00050788</v>
      </c>
      <c r="F850" s="14">
        <f ca="1">(TRUNC(PRODUCT($E$12:$E849),16))</f>
        <v>1.2059641036625599</v>
      </c>
      <c r="G850" s="14">
        <f t="shared" si="313"/>
        <v>1</v>
      </c>
      <c r="H850" s="14">
        <f t="shared" ca="1" si="314"/>
        <v>1.2059641000000001</v>
      </c>
      <c r="I850" s="13">
        <f t="shared" si="304"/>
        <v>0.11</v>
      </c>
      <c r="J850" s="29">
        <f t="shared" si="305"/>
        <v>44162</v>
      </c>
      <c r="K850" s="2">
        <f t="shared" si="306"/>
        <v>576</v>
      </c>
      <c r="L850" s="17">
        <f t="shared" si="307"/>
        <v>576</v>
      </c>
      <c r="M850" s="12">
        <f t="shared" si="298"/>
        <v>1.2693908979999999</v>
      </c>
      <c r="N850" s="12">
        <f t="shared" ca="1" si="299"/>
        <v>1.5308398519999999</v>
      </c>
      <c r="O850" s="17">
        <f t="shared" si="308"/>
        <v>0</v>
      </c>
      <c r="P850" s="14">
        <f t="shared" ca="1" si="296"/>
        <v>530.83985199999995</v>
      </c>
      <c r="Q850" s="14">
        <f t="shared" si="297"/>
        <v>0</v>
      </c>
      <c r="R850" s="14">
        <f t="shared" ref="R850:R913" si="315">IF(O850&gt;0,P850-Q850,R849)</f>
        <v>0</v>
      </c>
      <c r="S850" s="20">
        <f t="shared" si="300"/>
        <v>0</v>
      </c>
      <c r="T850" s="14">
        <f t="shared" si="301"/>
        <v>0</v>
      </c>
      <c r="U850" s="4" t="str">
        <f t="shared" si="309"/>
        <v>J=</v>
      </c>
      <c r="V850" s="29">
        <f t="shared" si="310"/>
        <v>45345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8">
        <f t="shared" si="302"/>
        <v>45001</v>
      </c>
      <c r="B851" s="15">
        <f t="shared" ca="1" si="311"/>
        <v>1532.251757</v>
      </c>
      <c r="C851" s="14">
        <f t="shared" si="303"/>
        <v>1000</v>
      </c>
      <c r="D851" s="13">
        <f ca="1">IF(A851&lt;$B$1,VLOOKUP(A851,[1]DI!$A$4:$B$15000,2,FALSE),0)</f>
        <v>0.13650000000000001</v>
      </c>
      <c r="E851" s="14">
        <f t="shared" ca="1" si="312"/>
        <v>1.00050788</v>
      </c>
      <c r="F851" s="14">
        <f ca="1">(TRUNC(PRODUCT($E$12:$E850),16))</f>
        <v>1.2065765887115301</v>
      </c>
      <c r="G851" s="14">
        <f t="shared" si="313"/>
        <v>1</v>
      </c>
      <c r="H851" s="14">
        <f t="shared" ca="1" si="314"/>
        <v>1.2065765900000001</v>
      </c>
      <c r="I851" s="13">
        <f t="shared" si="304"/>
        <v>0.11</v>
      </c>
      <c r="J851" s="29">
        <f t="shared" si="305"/>
        <v>44162</v>
      </c>
      <c r="K851" s="2">
        <f t="shared" si="306"/>
        <v>577</v>
      </c>
      <c r="L851" s="17">
        <f t="shared" si="307"/>
        <v>577</v>
      </c>
      <c r="M851" s="12">
        <f t="shared" si="298"/>
        <v>1.2699166959999999</v>
      </c>
      <c r="N851" s="12">
        <f t="shared" ca="1" si="299"/>
        <v>1.532251757</v>
      </c>
      <c r="O851" s="17">
        <f t="shared" si="308"/>
        <v>0</v>
      </c>
      <c r="P851" s="14">
        <f t="shared" ca="1" si="296"/>
        <v>532.251757</v>
      </c>
      <c r="Q851" s="14">
        <f t="shared" si="297"/>
        <v>0</v>
      </c>
      <c r="R851" s="14">
        <f t="shared" si="315"/>
        <v>0</v>
      </c>
      <c r="S851" s="20">
        <f t="shared" si="300"/>
        <v>0</v>
      </c>
      <c r="T851" s="14">
        <f t="shared" si="301"/>
        <v>0</v>
      </c>
      <c r="U851" s="4" t="str">
        <f t="shared" si="309"/>
        <v>J=</v>
      </c>
      <c r="V851" s="29">
        <f t="shared" si="310"/>
        <v>45345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8">
        <f t="shared" si="302"/>
        <v>45002</v>
      </c>
      <c r="B852" s="15">
        <f t="shared" ca="1" si="311"/>
        <v>1533.6649499999999</v>
      </c>
      <c r="C852" s="14">
        <f t="shared" si="303"/>
        <v>1000</v>
      </c>
      <c r="D852" s="13">
        <f ca="1">IF(A852&lt;$B$1,VLOOKUP(A852,[1]DI!$A$4:$B$15000,2,FALSE),0)</f>
        <v>0.13650000000000001</v>
      </c>
      <c r="E852" s="14">
        <f t="shared" ca="1" si="312"/>
        <v>1.00050788</v>
      </c>
      <c r="F852" s="14">
        <f ca="1">(TRUNC(PRODUCT($E$12:$E851),16))</f>
        <v>1.20718938482941</v>
      </c>
      <c r="G852" s="14">
        <f t="shared" si="313"/>
        <v>1</v>
      </c>
      <c r="H852" s="14">
        <f t="shared" ca="1" si="314"/>
        <v>1.20718938</v>
      </c>
      <c r="I852" s="13">
        <f t="shared" si="304"/>
        <v>0.11</v>
      </c>
      <c r="J852" s="29">
        <f t="shared" si="305"/>
        <v>44162</v>
      </c>
      <c r="K852" s="2">
        <f t="shared" si="306"/>
        <v>578</v>
      </c>
      <c r="L852" s="17">
        <f t="shared" si="307"/>
        <v>578</v>
      </c>
      <c r="M852" s="12">
        <f t="shared" si="298"/>
        <v>1.2704427119999999</v>
      </c>
      <c r="N852" s="12">
        <f t="shared" ca="1" si="299"/>
        <v>1.5336649499999999</v>
      </c>
      <c r="O852" s="17">
        <f t="shared" si="308"/>
        <v>0</v>
      </c>
      <c r="P852" s="14">
        <f t="shared" ca="1" si="296"/>
        <v>533.66494999999998</v>
      </c>
      <c r="Q852" s="14">
        <f t="shared" si="297"/>
        <v>0</v>
      </c>
      <c r="R852" s="14">
        <f t="shared" si="315"/>
        <v>0</v>
      </c>
      <c r="S852" s="20">
        <f t="shared" si="300"/>
        <v>0</v>
      </c>
      <c r="T852" s="14">
        <f t="shared" si="301"/>
        <v>0</v>
      </c>
      <c r="U852" s="4" t="str">
        <f t="shared" si="309"/>
        <v>J=</v>
      </c>
      <c r="V852" s="29">
        <f t="shared" si="310"/>
        <v>45345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8">
        <f t="shared" si="302"/>
        <v>45003</v>
      </c>
      <c r="B853" s="15">
        <f t="shared" ca="1" si="311"/>
        <v>1535.0794580000002</v>
      </c>
      <c r="C853" s="14">
        <f t="shared" si="303"/>
        <v>1000</v>
      </c>
      <c r="D853" s="13">
        <f ca="1">IF(A853&lt;$B$1,VLOOKUP(A853,[1]DI!$A$4:$B$15000,2,FALSE),0)</f>
        <v>0</v>
      </c>
      <c r="E853" s="14">
        <f t="shared" ca="1" si="312"/>
        <v>1</v>
      </c>
      <c r="F853" s="14">
        <f ca="1">(TRUNC(PRODUCT($E$12:$E852),16))</f>
        <v>1.2078024921741699</v>
      </c>
      <c r="G853" s="14">
        <f t="shared" si="313"/>
        <v>1</v>
      </c>
      <c r="H853" s="14">
        <f t="shared" ca="1" si="314"/>
        <v>1.20780249</v>
      </c>
      <c r="I853" s="13">
        <f t="shared" si="304"/>
        <v>0.11</v>
      </c>
      <c r="J853" s="29">
        <f t="shared" si="305"/>
        <v>44162</v>
      </c>
      <c r="K853" s="2">
        <f t="shared" si="306"/>
        <v>578</v>
      </c>
      <c r="L853" s="17">
        <f t="shared" si="307"/>
        <v>579</v>
      </c>
      <c r="M853" s="12">
        <f t="shared" si="298"/>
        <v>1.270968946</v>
      </c>
      <c r="N853" s="12">
        <f t="shared" ca="1" si="299"/>
        <v>1.535079458</v>
      </c>
      <c r="O853" s="17">
        <f t="shared" si="308"/>
        <v>0</v>
      </c>
      <c r="P853" s="14">
        <f t="shared" ca="1" si="296"/>
        <v>535.07945800000005</v>
      </c>
      <c r="Q853" s="14">
        <f t="shared" si="297"/>
        <v>0</v>
      </c>
      <c r="R853" s="14">
        <f t="shared" si="315"/>
        <v>0</v>
      </c>
      <c r="S853" s="20">
        <f t="shared" si="300"/>
        <v>0</v>
      </c>
      <c r="T853" s="14">
        <f t="shared" si="301"/>
        <v>0</v>
      </c>
      <c r="U853" s="4" t="str">
        <f t="shared" si="309"/>
        <v>J=</v>
      </c>
      <c r="V853" s="29">
        <f t="shared" si="310"/>
        <v>45345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8">
        <f t="shared" si="302"/>
        <v>45004</v>
      </c>
      <c r="B854" s="15">
        <f t="shared" ca="1" si="311"/>
        <v>1535.0794580000002</v>
      </c>
      <c r="C854" s="14">
        <f t="shared" si="303"/>
        <v>1000</v>
      </c>
      <c r="D854" s="13">
        <f ca="1">IF(A854&lt;$B$1,VLOOKUP(A854,[1]DI!$A$4:$B$15000,2,FALSE),0)</f>
        <v>0</v>
      </c>
      <c r="E854" s="14">
        <f t="shared" ca="1" si="312"/>
        <v>1</v>
      </c>
      <c r="F854" s="14">
        <f ca="1">(TRUNC(PRODUCT($E$12:$E853),16))</f>
        <v>1.2078024921741699</v>
      </c>
      <c r="G854" s="14">
        <f t="shared" si="313"/>
        <v>1</v>
      </c>
      <c r="H854" s="14">
        <f t="shared" ca="1" si="314"/>
        <v>1.20780249</v>
      </c>
      <c r="I854" s="13">
        <f t="shared" si="304"/>
        <v>0.11</v>
      </c>
      <c r="J854" s="29">
        <f t="shared" si="305"/>
        <v>44162</v>
      </c>
      <c r="K854" s="2">
        <f t="shared" si="306"/>
        <v>578</v>
      </c>
      <c r="L854" s="17">
        <f t="shared" si="307"/>
        <v>579</v>
      </c>
      <c r="M854" s="12">
        <f t="shared" si="298"/>
        <v>1.270968946</v>
      </c>
      <c r="N854" s="12">
        <f t="shared" ca="1" si="299"/>
        <v>1.535079458</v>
      </c>
      <c r="O854" s="17">
        <f t="shared" si="308"/>
        <v>0</v>
      </c>
      <c r="P854" s="14">
        <f t="shared" ca="1" si="296"/>
        <v>535.07945800000005</v>
      </c>
      <c r="Q854" s="14">
        <f t="shared" si="297"/>
        <v>0</v>
      </c>
      <c r="R854" s="14">
        <f t="shared" si="315"/>
        <v>0</v>
      </c>
      <c r="S854" s="20">
        <f t="shared" si="300"/>
        <v>0</v>
      </c>
      <c r="T854" s="14">
        <f t="shared" si="301"/>
        <v>0</v>
      </c>
      <c r="U854" s="4" t="str">
        <f t="shared" si="309"/>
        <v>J=</v>
      </c>
      <c r="V854" s="29">
        <f t="shared" si="310"/>
        <v>45345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8">
        <f t="shared" si="302"/>
        <v>45005</v>
      </c>
      <c r="B855" s="15">
        <f t="shared" ca="1" si="311"/>
        <v>1535.0794580000002</v>
      </c>
      <c r="C855" s="14">
        <f t="shared" si="303"/>
        <v>1000</v>
      </c>
      <c r="D855" s="13">
        <f ca="1">IF(A855&lt;$B$1,VLOOKUP(A855,[1]DI!$A$4:$B$15000,2,FALSE),0)</f>
        <v>0.13650000000000001</v>
      </c>
      <c r="E855" s="14">
        <f t="shared" ca="1" si="312"/>
        <v>1.00050788</v>
      </c>
      <c r="F855" s="14">
        <f ca="1">(TRUNC(PRODUCT($E$12:$E854),16))</f>
        <v>1.2078024921741699</v>
      </c>
      <c r="G855" s="14">
        <f t="shared" si="313"/>
        <v>1</v>
      </c>
      <c r="H855" s="14">
        <f t="shared" ca="1" si="314"/>
        <v>1.20780249</v>
      </c>
      <c r="I855" s="13">
        <f t="shared" si="304"/>
        <v>0.11</v>
      </c>
      <c r="J855" s="29">
        <f t="shared" si="305"/>
        <v>44162</v>
      </c>
      <c r="K855" s="2">
        <f t="shared" si="306"/>
        <v>579</v>
      </c>
      <c r="L855" s="17">
        <f t="shared" si="307"/>
        <v>579</v>
      </c>
      <c r="M855" s="12">
        <f t="shared" si="298"/>
        <v>1.270968946</v>
      </c>
      <c r="N855" s="12">
        <f t="shared" ca="1" si="299"/>
        <v>1.535079458</v>
      </c>
      <c r="O855" s="17">
        <f t="shared" si="308"/>
        <v>0</v>
      </c>
      <c r="P855" s="14">
        <f t="shared" ca="1" si="296"/>
        <v>535.07945800000005</v>
      </c>
      <c r="Q855" s="14">
        <f t="shared" si="297"/>
        <v>0</v>
      </c>
      <c r="R855" s="14">
        <f t="shared" si="315"/>
        <v>0</v>
      </c>
      <c r="S855" s="20">
        <f t="shared" si="300"/>
        <v>0</v>
      </c>
      <c r="T855" s="14">
        <f t="shared" si="301"/>
        <v>0</v>
      </c>
      <c r="U855" s="4" t="str">
        <f t="shared" si="309"/>
        <v>J=</v>
      </c>
      <c r="V855" s="29">
        <f t="shared" si="310"/>
        <v>45345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8">
        <f t="shared" si="302"/>
        <v>45006</v>
      </c>
      <c r="B856" s="15">
        <f t="shared" ca="1" si="311"/>
        <v>1536.495267</v>
      </c>
      <c r="C856" s="14">
        <f t="shared" si="303"/>
        <v>1000</v>
      </c>
      <c r="D856" s="13">
        <f ca="1">IF(A856&lt;$B$1,VLOOKUP(A856,[1]DI!$A$4:$B$15000,2,FALSE),0)</f>
        <v>0.13650000000000001</v>
      </c>
      <c r="E856" s="14">
        <f t="shared" ca="1" si="312"/>
        <v>1.00050788</v>
      </c>
      <c r="F856" s="14">
        <f ca="1">(TRUNC(PRODUCT($E$12:$E855),16))</f>
        <v>1.2084159109039001</v>
      </c>
      <c r="G856" s="14">
        <f t="shared" si="313"/>
        <v>1</v>
      </c>
      <c r="H856" s="14">
        <f t="shared" ca="1" si="314"/>
        <v>1.20841591</v>
      </c>
      <c r="I856" s="13">
        <f t="shared" si="304"/>
        <v>0.11</v>
      </c>
      <c r="J856" s="29">
        <f t="shared" si="305"/>
        <v>44162</v>
      </c>
      <c r="K856" s="2">
        <f t="shared" si="306"/>
        <v>580</v>
      </c>
      <c r="L856" s="17">
        <f t="shared" si="307"/>
        <v>580</v>
      </c>
      <c r="M856" s="12">
        <f t="shared" si="298"/>
        <v>1.271495397</v>
      </c>
      <c r="N856" s="12">
        <f t="shared" ca="1" si="299"/>
        <v>1.5364952670000001</v>
      </c>
      <c r="O856" s="17">
        <f t="shared" si="308"/>
        <v>0</v>
      </c>
      <c r="P856" s="14">
        <f t="shared" ca="1" si="296"/>
        <v>536.49526700000001</v>
      </c>
      <c r="Q856" s="14">
        <f t="shared" si="297"/>
        <v>0</v>
      </c>
      <c r="R856" s="14">
        <f t="shared" si="315"/>
        <v>0</v>
      </c>
      <c r="S856" s="20">
        <f t="shared" si="300"/>
        <v>0</v>
      </c>
      <c r="T856" s="14">
        <f t="shared" si="301"/>
        <v>0</v>
      </c>
      <c r="U856" s="4" t="str">
        <f t="shared" si="309"/>
        <v>J=</v>
      </c>
      <c r="V856" s="29">
        <f t="shared" si="310"/>
        <v>45345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8">
        <f t="shared" si="302"/>
        <v>45007</v>
      </c>
      <c r="B857" s="15">
        <f t="shared" ca="1" si="311"/>
        <v>1537.912382</v>
      </c>
      <c r="C857" s="14">
        <f t="shared" si="303"/>
        <v>1000</v>
      </c>
      <c r="D857" s="13">
        <f ca="1">IF(A857&lt;$B$1,VLOOKUP(A857,[1]DI!$A$4:$B$15000,2,FALSE),0)</f>
        <v>0.13650000000000001</v>
      </c>
      <c r="E857" s="14">
        <f t="shared" ca="1" si="312"/>
        <v>1.00050788</v>
      </c>
      <c r="F857" s="14">
        <f ca="1">(TRUNC(PRODUCT($E$12:$E856),16))</f>
        <v>1.2090296411767301</v>
      </c>
      <c r="G857" s="14">
        <f t="shared" si="313"/>
        <v>1</v>
      </c>
      <c r="H857" s="14">
        <f t="shared" ca="1" si="314"/>
        <v>1.20902964</v>
      </c>
      <c r="I857" s="13">
        <f t="shared" si="304"/>
        <v>0.11</v>
      </c>
      <c r="J857" s="29">
        <f t="shared" si="305"/>
        <v>44162</v>
      </c>
      <c r="K857" s="2">
        <f t="shared" si="306"/>
        <v>581</v>
      </c>
      <c r="L857" s="17">
        <f t="shared" si="307"/>
        <v>581</v>
      </c>
      <c r="M857" s="12">
        <f t="shared" si="298"/>
        <v>1.272022067</v>
      </c>
      <c r="N857" s="12">
        <f t="shared" ca="1" si="299"/>
        <v>1.537912382</v>
      </c>
      <c r="O857" s="17">
        <f t="shared" si="308"/>
        <v>0</v>
      </c>
      <c r="P857" s="14">
        <f t="shared" ca="1" si="296"/>
        <v>537.91238199999998</v>
      </c>
      <c r="Q857" s="14">
        <f t="shared" si="297"/>
        <v>0</v>
      </c>
      <c r="R857" s="14">
        <f t="shared" si="315"/>
        <v>0</v>
      </c>
      <c r="S857" s="20">
        <f t="shared" si="300"/>
        <v>0</v>
      </c>
      <c r="T857" s="14">
        <f t="shared" si="301"/>
        <v>0</v>
      </c>
      <c r="U857" s="4" t="str">
        <f t="shared" si="309"/>
        <v>J=</v>
      </c>
      <c r="V857" s="29">
        <f t="shared" si="310"/>
        <v>45345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8">
        <f t="shared" si="302"/>
        <v>45008</v>
      </c>
      <c r="B858" s="15">
        <f t="shared" ca="1" si="311"/>
        <v>1539.3308010000001</v>
      </c>
      <c r="C858" s="14">
        <f t="shared" si="303"/>
        <v>1000</v>
      </c>
      <c r="D858" s="13">
        <f ca="1">IF(A858&lt;$B$1,VLOOKUP(A858,[1]DI!$A$4:$B$15000,2,FALSE),0)</f>
        <v>0.13650000000000001</v>
      </c>
      <c r="E858" s="14">
        <f t="shared" ca="1" si="312"/>
        <v>1.00050788</v>
      </c>
      <c r="F858" s="14">
        <f ca="1">(TRUNC(PRODUCT($E$12:$E857),16))</f>
        <v>1.2096436831508901</v>
      </c>
      <c r="G858" s="14">
        <f t="shared" si="313"/>
        <v>1</v>
      </c>
      <c r="H858" s="14">
        <f t="shared" ca="1" si="314"/>
        <v>1.2096436800000001</v>
      </c>
      <c r="I858" s="13">
        <f t="shared" si="304"/>
        <v>0.11</v>
      </c>
      <c r="J858" s="29">
        <f t="shared" si="305"/>
        <v>44162</v>
      </c>
      <c r="K858" s="2">
        <f t="shared" si="306"/>
        <v>582</v>
      </c>
      <c r="L858" s="17">
        <f t="shared" si="307"/>
        <v>582</v>
      </c>
      <c r="M858" s="12">
        <f t="shared" si="298"/>
        <v>1.272548955</v>
      </c>
      <c r="N858" s="12">
        <f t="shared" ca="1" si="299"/>
        <v>1.539330801</v>
      </c>
      <c r="O858" s="17">
        <f t="shared" si="308"/>
        <v>0</v>
      </c>
      <c r="P858" s="14">
        <f t="shared" ca="1" si="296"/>
        <v>539.33080099999995</v>
      </c>
      <c r="Q858" s="14">
        <f t="shared" si="297"/>
        <v>0</v>
      </c>
      <c r="R858" s="14">
        <f t="shared" si="315"/>
        <v>0</v>
      </c>
      <c r="S858" s="20">
        <f t="shared" si="300"/>
        <v>0</v>
      </c>
      <c r="T858" s="14">
        <f t="shared" si="301"/>
        <v>0</v>
      </c>
      <c r="U858" s="4" t="str">
        <f t="shared" si="309"/>
        <v>J=</v>
      </c>
      <c r="V858" s="29">
        <f t="shared" si="310"/>
        <v>45345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8">
        <f t="shared" si="302"/>
        <v>45009</v>
      </c>
      <c r="B859" s="15">
        <f t="shared" ca="1" si="311"/>
        <v>1540.750538</v>
      </c>
      <c r="C859" s="14">
        <f t="shared" si="303"/>
        <v>1000</v>
      </c>
      <c r="D859" s="13">
        <f ca="1">IF(A859&lt;$B$1,VLOOKUP(A859,[1]DI!$A$4:$B$15000,2,FALSE),0)</f>
        <v>0.13650000000000001</v>
      </c>
      <c r="E859" s="14">
        <f t="shared" ca="1" si="312"/>
        <v>1.00050788</v>
      </c>
      <c r="F859" s="14">
        <f ca="1">(TRUNC(PRODUCT($E$12:$E858),16))</f>
        <v>1.21025803698469</v>
      </c>
      <c r="G859" s="14">
        <f t="shared" si="313"/>
        <v>1</v>
      </c>
      <c r="H859" s="14">
        <f t="shared" ca="1" si="314"/>
        <v>1.21025804</v>
      </c>
      <c r="I859" s="13">
        <f t="shared" si="304"/>
        <v>0.11</v>
      </c>
      <c r="J859" s="29">
        <f t="shared" si="305"/>
        <v>44162</v>
      </c>
      <c r="K859" s="2">
        <f t="shared" si="306"/>
        <v>583</v>
      </c>
      <c r="L859" s="17">
        <f t="shared" si="307"/>
        <v>583</v>
      </c>
      <c r="M859" s="12">
        <f t="shared" si="298"/>
        <v>1.273076061</v>
      </c>
      <c r="N859" s="12">
        <f t="shared" ca="1" si="299"/>
        <v>1.5407505379999999</v>
      </c>
      <c r="O859" s="17">
        <f t="shared" si="308"/>
        <v>0</v>
      </c>
      <c r="P859" s="14">
        <f t="shared" ca="1" si="296"/>
        <v>540.75053800000001</v>
      </c>
      <c r="Q859" s="14">
        <f t="shared" si="297"/>
        <v>0</v>
      </c>
      <c r="R859" s="14">
        <f t="shared" si="315"/>
        <v>0</v>
      </c>
      <c r="S859" s="20">
        <f t="shared" si="300"/>
        <v>0</v>
      </c>
      <c r="T859" s="14">
        <f t="shared" si="301"/>
        <v>0</v>
      </c>
      <c r="U859" s="4" t="str">
        <f t="shared" si="309"/>
        <v>J=</v>
      </c>
      <c r="V859" s="29">
        <f t="shared" si="310"/>
        <v>45345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8">
        <f t="shared" si="302"/>
        <v>45010</v>
      </c>
      <c r="B860" s="15">
        <f t="shared" ca="1" si="311"/>
        <v>1542.17157</v>
      </c>
      <c r="C860" s="14">
        <f t="shared" si="303"/>
        <v>1000</v>
      </c>
      <c r="D860" s="13">
        <f ca="1">IF(A860&lt;$B$1,VLOOKUP(A860,[1]DI!$A$4:$B$15000,2,FALSE),0)</f>
        <v>0</v>
      </c>
      <c r="E860" s="14">
        <f t="shared" ca="1" si="312"/>
        <v>1</v>
      </c>
      <c r="F860" s="14">
        <f ca="1">(TRUNC(PRODUCT($E$12:$E859),16))</f>
        <v>1.2108727028365101</v>
      </c>
      <c r="G860" s="14">
        <f t="shared" si="313"/>
        <v>1</v>
      </c>
      <c r="H860" s="14">
        <f t="shared" ca="1" si="314"/>
        <v>1.2108726999999999</v>
      </c>
      <c r="I860" s="13">
        <f t="shared" si="304"/>
        <v>0.11</v>
      </c>
      <c r="J860" s="29">
        <f t="shared" si="305"/>
        <v>44162</v>
      </c>
      <c r="K860" s="2">
        <f t="shared" si="306"/>
        <v>583</v>
      </c>
      <c r="L860" s="17">
        <f t="shared" si="307"/>
        <v>584</v>
      </c>
      <c r="M860" s="12">
        <f t="shared" si="298"/>
        <v>1.2736033849999999</v>
      </c>
      <c r="N860" s="12">
        <f t="shared" ca="1" si="299"/>
        <v>1.54217157</v>
      </c>
      <c r="O860" s="17">
        <f t="shared" si="308"/>
        <v>0</v>
      </c>
      <c r="P860" s="14">
        <f t="shared" ca="1" si="296"/>
        <v>542.17156999999997</v>
      </c>
      <c r="Q860" s="14">
        <f t="shared" si="297"/>
        <v>0</v>
      </c>
      <c r="R860" s="14">
        <f t="shared" si="315"/>
        <v>0</v>
      </c>
      <c r="S860" s="20">
        <f t="shared" si="300"/>
        <v>0</v>
      </c>
      <c r="T860" s="14">
        <f t="shared" si="301"/>
        <v>0</v>
      </c>
      <c r="U860" s="4" t="str">
        <f t="shared" si="309"/>
        <v>J=</v>
      </c>
      <c r="V860" s="29">
        <f t="shared" si="310"/>
        <v>45345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8">
        <f t="shared" si="302"/>
        <v>45011</v>
      </c>
      <c r="B861" s="15">
        <f t="shared" ca="1" si="311"/>
        <v>1542.17157</v>
      </c>
      <c r="C861" s="14">
        <f t="shared" si="303"/>
        <v>1000</v>
      </c>
      <c r="D861" s="13">
        <f ca="1">IF(A861&lt;$B$1,VLOOKUP(A861,[1]DI!$A$4:$B$15000,2,FALSE),0)</f>
        <v>0</v>
      </c>
      <c r="E861" s="14">
        <f t="shared" ca="1" si="312"/>
        <v>1</v>
      </c>
      <c r="F861" s="14">
        <f ca="1">(TRUNC(PRODUCT($E$12:$E860),16))</f>
        <v>1.2108727028365101</v>
      </c>
      <c r="G861" s="14">
        <f t="shared" si="313"/>
        <v>1</v>
      </c>
      <c r="H861" s="14">
        <f t="shared" ca="1" si="314"/>
        <v>1.2108726999999999</v>
      </c>
      <c r="I861" s="13">
        <f t="shared" si="304"/>
        <v>0.11</v>
      </c>
      <c r="J861" s="29">
        <f t="shared" si="305"/>
        <v>44162</v>
      </c>
      <c r="K861" s="2">
        <f t="shared" si="306"/>
        <v>583</v>
      </c>
      <c r="L861" s="17">
        <f t="shared" si="307"/>
        <v>584</v>
      </c>
      <c r="M861" s="12">
        <f t="shared" si="298"/>
        <v>1.2736033849999999</v>
      </c>
      <c r="N861" s="12">
        <f t="shared" ca="1" si="299"/>
        <v>1.54217157</v>
      </c>
      <c r="O861" s="17">
        <f t="shared" si="308"/>
        <v>0</v>
      </c>
      <c r="P861" s="14">
        <f t="shared" ca="1" si="296"/>
        <v>542.17156999999997</v>
      </c>
      <c r="Q861" s="14">
        <f t="shared" si="297"/>
        <v>0</v>
      </c>
      <c r="R861" s="14">
        <f t="shared" si="315"/>
        <v>0</v>
      </c>
      <c r="S861" s="20">
        <f t="shared" si="300"/>
        <v>0</v>
      </c>
      <c r="T861" s="14">
        <f t="shared" si="301"/>
        <v>0</v>
      </c>
      <c r="U861" s="4" t="str">
        <f t="shared" si="309"/>
        <v>J=</v>
      </c>
      <c r="V861" s="29">
        <f t="shared" si="310"/>
        <v>45345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8">
        <f t="shared" si="302"/>
        <v>45012</v>
      </c>
      <c r="B862" s="15">
        <f t="shared" ca="1" si="311"/>
        <v>1542.17157</v>
      </c>
      <c r="C862" s="14">
        <f t="shared" si="303"/>
        <v>1000</v>
      </c>
      <c r="D862" s="13">
        <f ca="1">IF(A862&lt;$B$1,VLOOKUP(A862,[1]DI!$A$4:$B$15000,2,FALSE),0)</f>
        <v>0.13650000000000001</v>
      </c>
      <c r="E862" s="14">
        <f t="shared" ca="1" si="312"/>
        <v>1.00050788</v>
      </c>
      <c r="F862" s="14">
        <f ca="1">(TRUNC(PRODUCT($E$12:$E861),16))</f>
        <v>1.2108727028365101</v>
      </c>
      <c r="G862" s="14">
        <f t="shared" si="313"/>
        <v>1</v>
      </c>
      <c r="H862" s="14">
        <f t="shared" ca="1" si="314"/>
        <v>1.2108726999999999</v>
      </c>
      <c r="I862" s="13">
        <f t="shared" si="304"/>
        <v>0.11</v>
      </c>
      <c r="J862" s="29">
        <f t="shared" si="305"/>
        <v>44162</v>
      </c>
      <c r="K862" s="2">
        <f t="shared" si="306"/>
        <v>584</v>
      </c>
      <c r="L862" s="17">
        <f t="shared" si="307"/>
        <v>584</v>
      </c>
      <c r="M862" s="12">
        <f t="shared" si="298"/>
        <v>1.2736033849999999</v>
      </c>
      <c r="N862" s="12">
        <f t="shared" ca="1" si="299"/>
        <v>1.54217157</v>
      </c>
      <c r="O862" s="17">
        <f t="shared" si="308"/>
        <v>0</v>
      </c>
      <c r="P862" s="14">
        <f t="shared" ca="1" si="296"/>
        <v>542.17156999999997</v>
      </c>
      <c r="Q862" s="14">
        <f t="shared" si="297"/>
        <v>0</v>
      </c>
      <c r="R862" s="14">
        <f t="shared" si="315"/>
        <v>0</v>
      </c>
      <c r="S862" s="20">
        <f t="shared" si="300"/>
        <v>0</v>
      </c>
      <c r="T862" s="14">
        <f t="shared" si="301"/>
        <v>0</v>
      </c>
      <c r="U862" s="4" t="str">
        <f t="shared" si="309"/>
        <v>J=</v>
      </c>
      <c r="V862" s="29">
        <f t="shared" si="310"/>
        <v>45345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8">
        <f t="shared" si="302"/>
        <v>45013</v>
      </c>
      <c r="B863" s="15">
        <f t="shared" ca="1" si="311"/>
        <v>1543.593922</v>
      </c>
      <c r="C863" s="14">
        <f t="shared" si="303"/>
        <v>1000</v>
      </c>
      <c r="D863" s="13">
        <f ca="1">IF(A863&lt;$B$1,VLOOKUP(A863,[1]DI!$A$4:$B$15000,2,FALSE),0)</f>
        <v>0.13650000000000001</v>
      </c>
      <c r="E863" s="14">
        <f t="shared" ca="1" si="312"/>
        <v>1.00050788</v>
      </c>
      <c r="F863" s="14">
        <f ca="1">(TRUNC(PRODUCT($E$12:$E862),16))</f>
        <v>1.2114876808648301</v>
      </c>
      <c r="G863" s="14">
        <f t="shared" si="313"/>
        <v>1</v>
      </c>
      <c r="H863" s="14">
        <f t="shared" ca="1" si="314"/>
        <v>1.2114876800000001</v>
      </c>
      <c r="I863" s="13">
        <f t="shared" si="304"/>
        <v>0.11</v>
      </c>
      <c r="J863" s="29">
        <f t="shared" si="305"/>
        <v>44162</v>
      </c>
      <c r="K863" s="2">
        <f t="shared" si="306"/>
        <v>585</v>
      </c>
      <c r="L863" s="17">
        <f t="shared" si="307"/>
        <v>585</v>
      </c>
      <c r="M863" s="12">
        <f t="shared" si="298"/>
        <v>1.2741309279999999</v>
      </c>
      <c r="N863" s="12">
        <f t="shared" ca="1" si="299"/>
        <v>1.5435939219999999</v>
      </c>
      <c r="O863" s="17">
        <f t="shared" si="308"/>
        <v>0</v>
      </c>
      <c r="P863" s="14">
        <f t="shared" ca="1" si="296"/>
        <v>543.59392200000002</v>
      </c>
      <c r="Q863" s="14">
        <f t="shared" si="297"/>
        <v>0</v>
      </c>
      <c r="R863" s="14">
        <f t="shared" si="315"/>
        <v>0</v>
      </c>
      <c r="S863" s="20">
        <f t="shared" si="300"/>
        <v>0</v>
      </c>
      <c r="T863" s="14">
        <f t="shared" si="301"/>
        <v>0</v>
      </c>
      <c r="U863" s="4" t="str">
        <f t="shared" si="309"/>
        <v>J=</v>
      </c>
      <c r="V863" s="29">
        <f t="shared" si="310"/>
        <v>45345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8">
        <f t="shared" si="302"/>
        <v>45014</v>
      </c>
      <c r="B864" s="15">
        <f t="shared" ca="1" si="311"/>
        <v>1545.0175840000002</v>
      </c>
      <c r="C864" s="14">
        <f t="shared" si="303"/>
        <v>1000</v>
      </c>
      <c r="D864" s="13">
        <f ca="1">IF(A864&lt;$B$1,VLOOKUP(A864,[1]DI!$A$4:$B$15000,2,FALSE),0)</f>
        <v>0.13650000000000001</v>
      </c>
      <c r="E864" s="14">
        <f t="shared" ca="1" si="312"/>
        <v>1.00050788</v>
      </c>
      <c r="F864" s="14">
        <f ca="1">(TRUNC(PRODUCT($E$12:$E863),16))</f>
        <v>1.2121029712281901</v>
      </c>
      <c r="G864" s="14">
        <f t="shared" si="313"/>
        <v>1</v>
      </c>
      <c r="H864" s="14">
        <f t="shared" ca="1" si="314"/>
        <v>1.2121029699999999</v>
      </c>
      <c r="I864" s="13">
        <f t="shared" si="304"/>
        <v>0.11</v>
      </c>
      <c r="J864" s="29">
        <f t="shared" si="305"/>
        <v>44162</v>
      </c>
      <c r="K864" s="2">
        <f t="shared" si="306"/>
        <v>586</v>
      </c>
      <c r="L864" s="17">
        <f t="shared" si="307"/>
        <v>586</v>
      </c>
      <c r="M864" s="12">
        <f t="shared" si="298"/>
        <v>1.2746586900000001</v>
      </c>
      <c r="N864" s="12">
        <f t="shared" ca="1" si="299"/>
        <v>1.545017584</v>
      </c>
      <c r="O864" s="17">
        <f t="shared" si="308"/>
        <v>0</v>
      </c>
      <c r="P864" s="14">
        <f t="shared" ca="1" si="296"/>
        <v>545.01758400000006</v>
      </c>
      <c r="Q864" s="14">
        <f t="shared" si="297"/>
        <v>0</v>
      </c>
      <c r="R864" s="14">
        <f t="shared" si="315"/>
        <v>0</v>
      </c>
      <c r="S864" s="20">
        <f t="shared" si="300"/>
        <v>0</v>
      </c>
      <c r="T864" s="14">
        <f t="shared" si="301"/>
        <v>0</v>
      </c>
      <c r="U864" s="4" t="str">
        <f t="shared" si="309"/>
        <v>J=</v>
      </c>
      <c r="V864" s="29">
        <f t="shared" si="310"/>
        <v>45345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8">
        <f t="shared" si="302"/>
        <v>45015</v>
      </c>
      <c r="B865" s="15">
        <f t="shared" ca="1" si="311"/>
        <v>1546.4425550000001</v>
      </c>
      <c r="C865" s="14">
        <f t="shared" si="303"/>
        <v>1000</v>
      </c>
      <c r="D865" s="13">
        <f ca="1">IF(A865&lt;$B$1,VLOOKUP(A865,[1]DI!$A$4:$B$15000,2,FALSE),0)</f>
        <v>0.13650000000000001</v>
      </c>
      <c r="E865" s="14">
        <f t="shared" ca="1" si="312"/>
        <v>1.00050788</v>
      </c>
      <c r="F865" s="14">
        <f ca="1">(TRUNC(PRODUCT($E$12:$E864),16))</f>
        <v>1.21271857408521</v>
      </c>
      <c r="G865" s="14">
        <f t="shared" si="313"/>
        <v>1</v>
      </c>
      <c r="H865" s="14">
        <f t="shared" ca="1" si="314"/>
        <v>1.2127185700000001</v>
      </c>
      <c r="I865" s="13">
        <f t="shared" si="304"/>
        <v>0.11</v>
      </c>
      <c r="J865" s="29">
        <f t="shared" si="305"/>
        <v>44162</v>
      </c>
      <c r="K865" s="2">
        <f t="shared" si="306"/>
        <v>587</v>
      </c>
      <c r="L865" s="17">
        <f t="shared" si="307"/>
        <v>587</v>
      </c>
      <c r="M865" s="12">
        <f t="shared" si="298"/>
        <v>1.2751866700000001</v>
      </c>
      <c r="N865" s="12">
        <f t="shared" ca="1" si="299"/>
        <v>1.5464425550000001</v>
      </c>
      <c r="O865" s="17">
        <f t="shared" si="308"/>
        <v>0</v>
      </c>
      <c r="P865" s="14">
        <f t="shared" ca="1" si="296"/>
        <v>546.44255499999997</v>
      </c>
      <c r="Q865" s="14">
        <f t="shared" si="297"/>
        <v>0</v>
      </c>
      <c r="R865" s="14">
        <f t="shared" si="315"/>
        <v>0</v>
      </c>
      <c r="S865" s="20">
        <f t="shared" si="300"/>
        <v>0</v>
      </c>
      <c r="T865" s="14">
        <f t="shared" si="301"/>
        <v>0</v>
      </c>
      <c r="U865" s="4" t="str">
        <f t="shared" si="309"/>
        <v>J=</v>
      </c>
      <c r="V865" s="29">
        <f t="shared" si="310"/>
        <v>45345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8">
        <f t="shared" si="302"/>
        <v>45016</v>
      </c>
      <c r="B866" s="15">
        <f t="shared" ca="1" si="311"/>
        <v>1547.868849</v>
      </c>
      <c r="C866" s="14">
        <f t="shared" si="303"/>
        <v>1000</v>
      </c>
      <c r="D866" s="13">
        <f ca="1">IF(A866&lt;$B$1,VLOOKUP(A866,[1]DI!$A$4:$B$15000,2,FALSE),0)</f>
        <v>0.13650000000000001</v>
      </c>
      <c r="E866" s="14">
        <f t="shared" ca="1" si="312"/>
        <v>1.00050788</v>
      </c>
      <c r="F866" s="14">
        <f ca="1">(TRUNC(PRODUCT($E$12:$E865),16))</f>
        <v>1.2133344895946201</v>
      </c>
      <c r="G866" s="14">
        <f t="shared" si="313"/>
        <v>1</v>
      </c>
      <c r="H866" s="14">
        <f t="shared" ca="1" si="314"/>
        <v>1.21333449</v>
      </c>
      <c r="I866" s="13">
        <f t="shared" si="304"/>
        <v>0.11</v>
      </c>
      <c r="J866" s="29">
        <f t="shared" si="305"/>
        <v>44162</v>
      </c>
      <c r="K866" s="2">
        <f t="shared" si="306"/>
        <v>588</v>
      </c>
      <c r="L866" s="17">
        <f t="shared" si="307"/>
        <v>588</v>
      </c>
      <c r="M866" s="12">
        <f t="shared" si="298"/>
        <v>1.2757148679999999</v>
      </c>
      <c r="N866" s="12">
        <f t="shared" ca="1" si="299"/>
        <v>1.5478688490000001</v>
      </c>
      <c r="O866" s="17">
        <f t="shared" si="308"/>
        <v>0</v>
      </c>
      <c r="P866" s="14">
        <f t="shared" ca="1" si="296"/>
        <v>547.86884899999995</v>
      </c>
      <c r="Q866" s="14">
        <f t="shared" si="297"/>
        <v>0</v>
      </c>
      <c r="R866" s="14">
        <f t="shared" si="315"/>
        <v>0</v>
      </c>
      <c r="S866" s="20">
        <f t="shared" si="300"/>
        <v>0</v>
      </c>
      <c r="T866" s="14">
        <f t="shared" si="301"/>
        <v>0</v>
      </c>
      <c r="U866" s="4" t="str">
        <f t="shared" si="309"/>
        <v>J=</v>
      </c>
      <c r="V866" s="29">
        <f t="shared" si="310"/>
        <v>45345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8">
        <f t="shared" si="302"/>
        <v>45017</v>
      </c>
      <c r="B867" s="15">
        <f t="shared" ca="1" si="311"/>
        <v>1549.296456</v>
      </c>
      <c r="C867" s="14">
        <f t="shared" si="303"/>
        <v>1000</v>
      </c>
      <c r="D867" s="13">
        <f ca="1">IF(A867&lt;$B$1,VLOOKUP(A867,[1]DI!$A$4:$B$15000,2,FALSE),0)</f>
        <v>0</v>
      </c>
      <c r="E867" s="14">
        <f t="shared" ca="1" si="312"/>
        <v>1</v>
      </c>
      <c r="F867" s="14">
        <f ca="1">(TRUNC(PRODUCT($E$12:$E866),16))</f>
        <v>1.21395071791519</v>
      </c>
      <c r="G867" s="14">
        <f t="shared" si="313"/>
        <v>1</v>
      </c>
      <c r="H867" s="14">
        <f t="shared" ca="1" si="314"/>
        <v>1.2139507199999999</v>
      </c>
      <c r="I867" s="13">
        <f t="shared" si="304"/>
        <v>0.11</v>
      </c>
      <c r="J867" s="29">
        <f t="shared" si="305"/>
        <v>44162</v>
      </c>
      <c r="K867" s="2">
        <f t="shared" si="306"/>
        <v>588</v>
      </c>
      <c r="L867" s="17">
        <f t="shared" si="307"/>
        <v>589</v>
      </c>
      <c r="M867" s="12">
        <f t="shared" si="298"/>
        <v>1.2762432859999999</v>
      </c>
      <c r="N867" s="12">
        <f t="shared" ca="1" si="299"/>
        <v>1.549296456</v>
      </c>
      <c r="O867" s="17">
        <f t="shared" si="308"/>
        <v>0</v>
      </c>
      <c r="P867" s="14">
        <f t="shared" ca="1" si="296"/>
        <v>549.29645600000003</v>
      </c>
      <c r="Q867" s="14">
        <f t="shared" si="297"/>
        <v>0</v>
      </c>
      <c r="R867" s="14">
        <f t="shared" si="315"/>
        <v>0</v>
      </c>
      <c r="S867" s="20">
        <f t="shared" si="300"/>
        <v>0</v>
      </c>
      <c r="T867" s="14">
        <f t="shared" si="301"/>
        <v>0</v>
      </c>
      <c r="U867" s="4" t="str">
        <f t="shared" si="309"/>
        <v>J=</v>
      </c>
      <c r="V867" s="29">
        <f t="shared" si="310"/>
        <v>45345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8">
        <f t="shared" si="302"/>
        <v>45018</v>
      </c>
      <c r="B868" s="15">
        <f t="shared" ca="1" si="311"/>
        <v>1549.296456</v>
      </c>
      <c r="C868" s="14">
        <f t="shared" si="303"/>
        <v>1000</v>
      </c>
      <c r="D868" s="13">
        <f ca="1">IF(A868&lt;$B$1,VLOOKUP(A868,[1]DI!$A$4:$B$15000,2,FALSE),0)</f>
        <v>0</v>
      </c>
      <c r="E868" s="14">
        <f t="shared" ca="1" si="312"/>
        <v>1</v>
      </c>
      <c r="F868" s="14">
        <f ca="1">(TRUNC(PRODUCT($E$12:$E867),16))</f>
        <v>1.21395071791519</v>
      </c>
      <c r="G868" s="14">
        <f t="shared" si="313"/>
        <v>1</v>
      </c>
      <c r="H868" s="14">
        <f t="shared" ca="1" si="314"/>
        <v>1.2139507199999999</v>
      </c>
      <c r="I868" s="13">
        <f t="shared" si="304"/>
        <v>0.11</v>
      </c>
      <c r="J868" s="29">
        <f t="shared" si="305"/>
        <v>44162</v>
      </c>
      <c r="K868" s="2">
        <f t="shared" si="306"/>
        <v>588</v>
      </c>
      <c r="L868" s="17">
        <f t="shared" si="307"/>
        <v>589</v>
      </c>
      <c r="M868" s="12">
        <f t="shared" si="298"/>
        <v>1.2762432859999999</v>
      </c>
      <c r="N868" s="12">
        <f t="shared" ca="1" si="299"/>
        <v>1.549296456</v>
      </c>
      <c r="O868" s="17">
        <f t="shared" si="308"/>
        <v>0</v>
      </c>
      <c r="P868" s="14">
        <f t="shared" ca="1" si="296"/>
        <v>549.29645600000003</v>
      </c>
      <c r="Q868" s="14">
        <f t="shared" si="297"/>
        <v>0</v>
      </c>
      <c r="R868" s="14">
        <f t="shared" si="315"/>
        <v>0</v>
      </c>
      <c r="S868" s="20">
        <f t="shared" si="300"/>
        <v>0</v>
      </c>
      <c r="T868" s="14">
        <f t="shared" si="301"/>
        <v>0</v>
      </c>
      <c r="U868" s="4" t="str">
        <f t="shared" si="309"/>
        <v>J=</v>
      </c>
      <c r="V868" s="29">
        <f t="shared" si="310"/>
        <v>45345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8">
        <f t="shared" si="302"/>
        <v>45019</v>
      </c>
      <c r="B869" s="15">
        <f t="shared" ca="1" si="311"/>
        <v>1549.296456</v>
      </c>
      <c r="C869" s="14">
        <f t="shared" si="303"/>
        <v>1000</v>
      </c>
      <c r="D869" s="13">
        <f ca="1">IF(A869&lt;$B$1,VLOOKUP(A869,[1]DI!$A$4:$B$15000,2,FALSE),0)</f>
        <v>0.13650000000000001</v>
      </c>
      <c r="E869" s="14">
        <f t="shared" ca="1" si="312"/>
        <v>1.00050788</v>
      </c>
      <c r="F869" s="14">
        <f ca="1">(TRUNC(PRODUCT($E$12:$E868),16))</f>
        <v>1.21395071791519</v>
      </c>
      <c r="G869" s="14">
        <f t="shared" si="313"/>
        <v>1</v>
      </c>
      <c r="H869" s="14">
        <f t="shared" ca="1" si="314"/>
        <v>1.2139507199999999</v>
      </c>
      <c r="I869" s="13">
        <f t="shared" si="304"/>
        <v>0.11</v>
      </c>
      <c r="J869" s="29">
        <f t="shared" si="305"/>
        <v>44162</v>
      </c>
      <c r="K869" s="2">
        <f t="shared" si="306"/>
        <v>589</v>
      </c>
      <c r="L869" s="17">
        <f t="shared" si="307"/>
        <v>589</v>
      </c>
      <c r="M869" s="12">
        <f t="shared" si="298"/>
        <v>1.2762432859999999</v>
      </c>
      <c r="N869" s="12">
        <f t="shared" ca="1" si="299"/>
        <v>1.549296456</v>
      </c>
      <c r="O869" s="17">
        <f t="shared" si="308"/>
        <v>0</v>
      </c>
      <c r="P869" s="14">
        <f t="shared" ca="1" si="296"/>
        <v>549.29645600000003</v>
      </c>
      <c r="Q869" s="14">
        <f t="shared" si="297"/>
        <v>0</v>
      </c>
      <c r="R869" s="14">
        <f t="shared" si="315"/>
        <v>0</v>
      </c>
      <c r="S869" s="20">
        <f t="shared" si="300"/>
        <v>0</v>
      </c>
      <c r="T869" s="14">
        <f t="shared" si="301"/>
        <v>0</v>
      </c>
      <c r="U869" s="4" t="str">
        <f t="shared" si="309"/>
        <v>J=</v>
      </c>
      <c r="V869" s="29">
        <f t="shared" si="310"/>
        <v>45345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8">
        <f t="shared" si="302"/>
        <v>45020</v>
      </c>
      <c r="B870" s="15">
        <f t="shared" ca="1" si="311"/>
        <v>1550.725375</v>
      </c>
      <c r="C870" s="14">
        <f t="shared" si="303"/>
        <v>1000</v>
      </c>
      <c r="D870" s="13">
        <f ca="1">IF(A870&lt;$B$1,VLOOKUP(A870,[1]DI!$A$4:$B$15000,2,FALSE),0)</f>
        <v>0.13650000000000001</v>
      </c>
      <c r="E870" s="14">
        <f t="shared" ca="1" si="312"/>
        <v>1.00050788</v>
      </c>
      <c r="F870" s="14">
        <f ca="1">(TRUNC(PRODUCT($E$12:$E869),16))</f>
        <v>1.2145672592058101</v>
      </c>
      <c r="G870" s="14">
        <f t="shared" si="313"/>
        <v>1</v>
      </c>
      <c r="H870" s="14">
        <f t="shared" ca="1" si="314"/>
        <v>1.2145672599999999</v>
      </c>
      <c r="I870" s="13">
        <f t="shared" si="304"/>
        <v>0.11</v>
      </c>
      <c r="J870" s="29">
        <f t="shared" si="305"/>
        <v>44162</v>
      </c>
      <c r="K870" s="2">
        <f t="shared" si="306"/>
        <v>590</v>
      </c>
      <c r="L870" s="17">
        <f t="shared" si="307"/>
        <v>590</v>
      </c>
      <c r="M870" s="12">
        <f t="shared" si="298"/>
        <v>1.276771922</v>
      </c>
      <c r="N870" s="12">
        <f t="shared" ca="1" si="299"/>
        <v>1.5507253750000001</v>
      </c>
      <c r="O870" s="17">
        <f t="shared" si="308"/>
        <v>0</v>
      </c>
      <c r="P870" s="14">
        <f t="shared" ca="1" si="296"/>
        <v>550.72537499999999</v>
      </c>
      <c r="Q870" s="14">
        <f t="shared" si="297"/>
        <v>0</v>
      </c>
      <c r="R870" s="14">
        <f t="shared" si="315"/>
        <v>0</v>
      </c>
      <c r="S870" s="20">
        <f t="shared" si="300"/>
        <v>0</v>
      </c>
      <c r="T870" s="14">
        <f t="shared" si="301"/>
        <v>0</v>
      </c>
      <c r="U870" s="4" t="str">
        <f t="shared" si="309"/>
        <v>J=</v>
      </c>
      <c r="V870" s="29">
        <f t="shared" si="310"/>
        <v>45345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8">
        <f t="shared" si="302"/>
        <v>45021</v>
      </c>
      <c r="B871" s="15">
        <f t="shared" ca="1" si="311"/>
        <v>1552.155608</v>
      </c>
      <c r="C871" s="14">
        <f t="shared" si="303"/>
        <v>1000</v>
      </c>
      <c r="D871" s="13">
        <f ca="1">IF(A871&lt;$B$1,VLOOKUP(A871,[1]DI!$A$4:$B$15000,2,FALSE),0)</f>
        <v>0.13650000000000001</v>
      </c>
      <c r="E871" s="14">
        <f t="shared" ca="1" si="312"/>
        <v>1.00050788</v>
      </c>
      <c r="F871" s="14">
        <f ca="1">(TRUNC(PRODUCT($E$12:$E870),16))</f>
        <v>1.21518411362542</v>
      </c>
      <c r="G871" s="14">
        <f t="shared" si="313"/>
        <v>1</v>
      </c>
      <c r="H871" s="14">
        <f t="shared" ca="1" si="314"/>
        <v>1.21518411</v>
      </c>
      <c r="I871" s="13">
        <f t="shared" si="304"/>
        <v>0.11</v>
      </c>
      <c r="J871" s="29">
        <f t="shared" si="305"/>
        <v>44162</v>
      </c>
      <c r="K871" s="2">
        <f t="shared" si="306"/>
        <v>591</v>
      </c>
      <c r="L871" s="17">
        <f t="shared" si="307"/>
        <v>591</v>
      </c>
      <c r="M871" s="12">
        <f t="shared" si="298"/>
        <v>1.277300777</v>
      </c>
      <c r="N871" s="12">
        <f t="shared" ca="1" si="299"/>
        <v>1.5521556080000001</v>
      </c>
      <c r="O871" s="17">
        <f t="shared" si="308"/>
        <v>0</v>
      </c>
      <c r="P871" s="14">
        <f t="shared" ca="1" si="296"/>
        <v>552.15560800000003</v>
      </c>
      <c r="Q871" s="14">
        <f t="shared" si="297"/>
        <v>0</v>
      </c>
      <c r="R871" s="14">
        <f t="shared" si="315"/>
        <v>0</v>
      </c>
      <c r="S871" s="20">
        <f t="shared" si="300"/>
        <v>0</v>
      </c>
      <c r="T871" s="14">
        <f t="shared" si="301"/>
        <v>0</v>
      </c>
      <c r="U871" s="4" t="str">
        <f t="shared" si="309"/>
        <v>J=</v>
      </c>
      <c r="V871" s="29">
        <f t="shared" si="310"/>
        <v>45345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8">
        <f t="shared" si="302"/>
        <v>45022</v>
      </c>
      <c r="B872" s="15">
        <f t="shared" ca="1" si="311"/>
        <v>1553.58717</v>
      </c>
      <c r="C872" s="14">
        <f t="shared" si="303"/>
        <v>1000</v>
      </c>
      <c r="D872" s="13">
        <f ca="1">IF(A872&lt;$B$1,VLOOKUP(A872,[1]DI!$A$4:$B$15000,2,FALSE),0)</f>
        <v>0.13650000000000001</v>
      </c>
      <c r="E872" s="14">
        <f t="shared" ca="1" si="312"/>
        <v>1.00050788</v>
      </c>
      <c r="F872" s="14">
        <f ca="1">(TRUNC(PRODUCT($E$12:$E871),16))</f>
        <v>1.2158012813330401</v>
      </c>
      <c r="G872" s="14">
        <f t="shared" si="313"/>
        <v>1</v>
      </c>
      <c r="H872" s="14">
        <f t="shared" ca="1" si="314"/>
        <v>1.21580128</v>
      </c>
      <c r="I872" s="13">
        <f t="shared" si="304"/>
        <v>0.11</v>
      </c>
      <c r="J872" s="29">
        <f t="shared" si="305"/>
        <v>44162</v>
      </c>
      <c r="K872" s="2">
        <f t="shared" si="306"/>
        <v>592</v>
      </c>
      <c r="L872" s="17">
        <f t="shared" si="307"/>
        <v>592</v>
      </c>
      <c r="M872" s="12">
        <f t="shared" si="298"/>
        <v>1.277829852</v>
      </c>
      <c r="N872" s="12">
        <f t="shared" ca="1" si="299"/>
        <v>1.5535871699999999</v>
      </c>
      <c r="O872" s="17">
        <f t="shared" si="308"/>
        <v>0</v>
      </c>
      <c r="P872" s="14">
        <f t="shared" ca="1" si="296"/>
        <v>553.58717000000001</v>
      </c>
      <c r="Q872" s="14">
        <f t="shared" si="297"/>
        <v>0</v>
      </c>
      <c r="R872" s="14">
        <f t="shared" si="315"/>
        <v>0</v>
      </c>
      <c r="S872" s="20">
        <f t="shared" si="300"/>
        <v>0</v>
      </c>
      <c r="T872" s="14">
        <f t="shared" si="301"/>
        <v>0</v>
      </c>
      <c r="U872" s="4" t="str">
        <f t="shared" si="309"/>
        <v>J=</v>
      </c>
      <c r="V872" s="29">
        <f t="shared" si="310"/>
        <v>45345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8">
        <f t="shared" si="302"/>
        <v>45023</v>
      </c>
      <c r="B873" s="15">
        <f t="shared" ca="1" si="311"/>
        <v>1555.0200460000001</v>
      </c>
      <c r="C873" s="14">
        <f t="shared" si="303"/>
        <v>1000</v>
      </c>
      <c r="D873" s="13">
        <f ca="1">IF(A873&lt;$B$1,VLOOKUP(A873,[1]DI!$A$4:$B$15000,2,FALSE),0)</f>
        <v>0</v>
      </c>
      <c r="E873" s="14">
        <f t="shared" ca="1" si="312"/>
        <v>1</v>
      </c>
      <c r="F873" s="14">
        <f ca="1">(TRUNC(PRODUCT($E$12:$E872),16))</f>
        <v>1.21641876248781</v>
      </c>
      <c r="G873" s="14">
        <f t="shared" si="313"/>
        <v>1</v>
      </c>
      <c r="H873" s="14">
        <f t="shared" ca="1" si="314"/>
        <v>1.21641876</v>
      </c>
      <c r="I873" s="13">
        <f t="shared" si="304"/>
        <v>0.11</v>
      </c>
      <c r="J873" s="29">
        <f t="shared" si="305"/>
        <v>44162</v>
      </c>
      <c r="K873" s="2">
        <f t="shared" si="306"/>
        <v>592</v>
      </c>
      <c r="L873" s="17">
        <f t="shared" si="307"/>
        <v>593</v>
      </c>
      <c r="M873" s="12">
        <f t="shared" si="298"/>
        <v>1.278359145</v>
      </c>
      <c r="N873" s="12">
        <f t="shared" ca="1" si="299"/>
        <v>1.5550200460000001</v>
      </c>
      <c r="O873" s="17">
        <f t="shared" si="308"/>
        <v>0</v>
      </c>
      <c r="P873" s="14">
        <f t="shared" ca="1" si="296"/>
        <v>555.02004599999998</v>
      </c>
      <c r="Q873" s="14">
        <f t="shared" si="297"/>
        <v>0</v>
      </c>
      <c r="R873" s="14">
        <f t="shared" si="315"/>
        <v>0</v>
      </c>
      <c r="S873" s="20">
        <f t="shared" si="300"/>
        <v>0</v>
      </c>
      <c r="T873" s="14">
        <f t="shared" si="301"/>
        <v>0</v>
      </c>
      <c r="U873" s="4" t="str">
        <f t="shared" si="309"/>
        <v>J=</v>
      </c>
      <c r="V873" s="29">
        <f t="shared" si="310"/>
        <v>45345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8">
        <f t="shared" si="302"/>
        <v>45024</v>
      </c>
      <c r="B874" s="15">
        <f t="shared" ca="1" si="311"/>
        <v>1555.0200460000001</v>
      </c>
      <c r="C874" s="14">
        <f t="shared" si="303"/>
        <v>1000</v>
      </c>
      <c r="D874" s="13">
        <f ca="1">IF(A874&lt;$B$1,VLOOKUP(A874,[1]DI!$A$4:$B$15000,2,FALSE),0)</f>
        <v>0</v>
      </c>
      <c r="E874" s="14">
        <f t="shared" ca="1" si="312"/>
        <v>1</v>
      </c>
      <c r="F874" s="14">
        <f ca="1">(TRUNC(PRODUCT($E$12:$E873),16))</f>
        <v>1.21641876248781</v>
      </c>
      <c r="G874" s="14">
        <f t="shared" si="313"/>
        <v>1</v>
      </c>
      <c r="H874" s="14">
        <f t="shared" ca="1" si="314"/>
        <v>1.21641876</v>
      </c>
      <c r="I874" s="13">
        <f t="shared" si="304"/>
        <v>0.11</v>
      </c>
      <c r="J874" s="29">
        <f t="shared" si="305"/>
        <v>44162</v>
      </c>
      <c r="K874" s="2">
        <f t="shared" si="306"/>
        <v>592</v>
      </c>
      <c r="L874" s="17">
        <f t="shared" si="307"/>
        <v>593</v>
      </c>
      <c r="M874" s="12">
        <f t="shared" si="298"/>
        <v>1.278359145</v>
      </c>
      <c r="N874" s="12">
        <f t="shared" ca="1" si="299"/>
        <v>1.5550200460000001</v>
      </c>
      <c r="O874" s="17">
        <f t="shared" si="308"/>
        <v>0</v>
      </c>
      <c r="P874" s="14">
        <f t="shared" ca="1" si="296"/>
        <v>555.02004599999998</v>
      </c>
      <c r="Q874" s="14">
        <f t="shared" si="297"/>
        <v>0</v>
      </c>
      <c r="R874" s="14">
        <f t="shared" si="315"/>
        <v>0</v>
      </c>
      <c r="S874" s="20">
        <f t="shared" si="300"/>
        <v>0</v>
      </c>
      <c r="T874" s="14">
        <f t="shared" si="301"/>
        <v>0</v>
      </c>
      <c r="U874" s="4" t="str">
        <f t="shared" si="309"/>
        <v>J=</v>
      </c>
      <c r="V874" s="29">
        <f t="shared" si="310"/>
        <v>45345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8">
        <f t="shared" si="302"/>
        <v>45025</v>
      </c>
      <c r="B875" s="15">
        <f t="shared" ca="1" si="311"/>
        <v>1555.0200460000001</v>
      </c>
      <c r="C875" s="14">
        <f t="shared" si="303"/>
        <v>1000</v>
      </c>
      <c r="D875" s="13">
        <f ca="1">IF(A875&lt;$B$1,VLOOKUP(A875,[1]DI!$A$4:$B$15000,2,FALSE),0)</f>
        <v>0</v>
      </c>
      <c r="E875" s="14">
        <f t="shared" ca="1" si="312"/>
        <v>1</v>
      </c>
      <c r="F875" s="14">
        <f ca="1">(TRUNC(PRODUCT($E$12:$E874),16))</f>
        <v>1.21641876248781</v>
      </c>
      <c r="G875" s="14">
        <f t="shared" si="313"/>
        <v>1</v>
      </c>
      <c r="H875" s="14">
        <f t="shared" ca="1" si="314"/>
        <v>1.21641876</v>
      </c>
      <c r="I875" s="13">
        <f t="shared" si="304"/>
        <v>0.11</v>
      </c>
      <c r="J875" s="29">
        <f t="shared" si="305"/>
        <v>44162</v>
      </c>
      <c r="K875" s="2">
        <f t="shared" si="306"/>
        <v>592</v>
      </c>
      <c r="L875" s="17">
        <f t="shared" si="307"/>
        <v>593</v>
      </c>
      <c r="M875" s="12">
        <f t="shared" si="298"/>
        <v>1.278359145</v>
      </c>
      <c r="N875" s="12">
        <f t="shared" ca="1" si="299"/>
        <v>1.5550200460000001</v>
      </c>
      <c r="O875" s="17">
        <f t="shared" si="308"/>
        <v>0</v>
      </c>
      <c r="P875" s="14">
        <f t="shared" ca="1" si="296"/>
        <v>555.02004599999998</v>
      </c>
      <c r="Q875" s="14">
        <f t="shared" si="297"/>
        <v>0</v>
      </c>
      <c r="R875" s="14">
        <f t="shared" si="315"/>
        <v>0</v>
      </c>
      <c r="S875" s="20">
        <f t="shared" si="300"/>
        <v>0</v>
      </c>
      <c r="T875" s="14">
        <f t="shared" si="301"/>
        <v>0</v>
      </c>
      <c r="U875" s="4" t="str">
        <f t="shared" si="309"/>
        <v>J=</v>
      </c>
      <c r="V875" s="29">
        <f t="shared" si="310"/>
        <v>45345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8">
        <f t="shared" si="302"/>
        <v>45026</v>
      </c>
      <c r="B876" s="15">
        <f t="shared" ca="1" si="311"/>
        <v>1555.0200460000001</v>
      </c>
      <c r="C876" s="14">
        <f t="shared" si="303"/>
        <v>1000</v>
      </c>
      <c r="D876" s="13">
        <f ca="1">IF(A876&lt;$B$1,VLOOKUP(A876,[1]DI!$A$4:$B$15000,2,FALSE),0)</f>
        <v>0.13650000000000001</v>
      </c>
      <c r="E876" s="14">
        <f t="shared" ca="1" si="312"/>
        <v>1.00050788</v>
      </c>
      <c r="F876" s="14">
        <f ca="1">(TRUNC(PRODUCT($E$12:$E875),16))</f>
        <v>1.21641876248781</v>
      </c>
      <c r="G876" s="14">
        <f t="shared" si="313"/>
        <v>1</v>
      </c>
      <c r="H876" s="14">
        <f t="shared" ca="1" si="314"/>
        <v>1.21641876</v>
      </c>
      <c r="I876" s="13">
        <f t="shared" si="304"/>
        <v>0.11</v>
      </c>
      <c r="J876" s="29">
        <f t="shared" si="305"/>
        <v>44162</v>
      </c>
      <c r="K876" s="2">
        <f t="shared" si="306"/>
        <v>593</v>
      </c>
      <c r="L876" s="17">
        <f t="shared" si="307"/>
        <v>593</v>
      </c>
      <c r="M876" s="12">
        <f t="shared" si="298"/>
        <v>1.278359145</v>
      </c>
      <c r="N876" s="12">
        <f t="shared" ca="1" si="299"/>
        <v>1.5550200460000001</v>
      </c>
      <c r="O876" s="17">
        <f t="shared" si="308"/>
        <v>0</v>
      </c>
      <c r="P876" s="14">
        <f t="shared" ca="1" si="296"/>
        <v>555.02004599999998</v>
      </c>
      <c r="Q876" s="14">
        <f t="shared" si="297"/>
        <v>0</v>
      </c>
      <c r="R876" s="14">
        <f t="shared" si="315"/>
        <v>0</v>
      </c>
      <c r="S876" s="20">
        <f t="shared" si="300"/>
        <v>0</v>
      </c>
      <c r="T876" s="14">
        <f t="shared" si="301"/>
        <v>0</v>
      </c>
      <c r="U876" s="4" t="str">
        <f t="shared" si="309"/>
        <v>J=</v>
      </c>
      <c r="V876" s="29">
        <f t="shared" si="310"/>
        <v>45345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8">
        <f t="shared" si="302"/>
        <v>45027</v>
      </c>
      <c r="B877" s="15">
        <f t="shared" ca="1" si="311"/>
        <v>1556.4542529999999</v>
      </c>
      <c r="C877" s="14">
        <f t="shared" si="303"/>
        <v>1000</v>
      </c>
      <c r="D877" s="13">
        <f ca="1">IF(A877&lt;$B$1,VLOOKUP(A877,[1]DI!$A$4:$B$15000,2,FALSE),0)</f>
        <v>0.13650000000000001</v>
      </c>
      <c r="E877" s="14">
        <f t="shared" ca="1" si="312"/>
        <v>1.00050788</v>
      </c>
      <c r="F877" s="14">
        <f ca="1">(TRUNC(PRODUCT($E$12:$E876),16))</f>
        <v>1.2170365572488999</v>
      </c>
      <c r="G877" s="14">
        <f t="shared" si="313"/>
        <v>1</v>
      </c>
      <c r="H877" s="14">
        <f t="shared" ca="1" si="314"/>
        <v>1.2170365599999999</v>
      </c>
      <c r="I877" s="13">
        <f t="shared" si="304"/>
        <v>0.11</v>
      </c>
      <c r="J877" s="29">
        <f t="shared" si="305"/>
        <v>44162</v>
      </c>
      <c r="K877" s="2">
        <f t="shared" si="306"/>
        <v>594</v>
      </c>
      <c r="L877" s="17">
        <f t="shared" si="307"/>
        <v>594</v>
      </c>
      <c r="M877" s="12">
        <f t="shared" si="298"/>
        <v>1.2788886580000001</v>
      </c>
      <c r="N877" s="12">
        <f t="shared" ca="1" si="299"/>
        <v>1.5564542530000001</v>
      </c>
      <c r="O877" s="17">
        <f t="shared" si="308"/>
        <v>0</v>
      </c>
      <c r="P877" s="14">
        <f t="shared" ca="1" si="296"/>
        <v>556.45425299999999</v>
      </c>
      <c r="Q877" s="14">
        <f t="shared" si="297"/>
        <v>0</v>
      </c>
      <c r="R877" s="14">
        <f t="shared" si="315"/>
        <v>0</v>
      </c>
      <c r="S877" s="20">
        <f t="shared" si="300"/>
        <v>0</v>
      </c>
      <c r="T877" s="14">
        <f t="shared" si="301"/>
        <v>0</v>
      </c>
      <c r="U877" s="4" t="str">
        <f t="shared" si="309"/>
        <v>J=</v>
      </c>
      <c r="V877" s="29">
        <f t="shared" si="310"/>
        <v>45345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8">
        <f t="shared" si="302"/>
        <v>45028</v>
      </c>
      <c r="B878" s="15">
        <f t="shared" ca="1" si="311"/>
        <v>1557.8897769999999</v>
      </c>
      <c r="C878" s="14">
        <f t="shared" si="303"/>
        <v>1000</v>
      </c>
      <c r="D878" s="13">
        <f ca="1">IF(A878&lt;$B$1,VLOOKUP(A878,[1]DI!$A$4:$B$15000,2,FALSE),0)</f>
        <v>0.13650000000000001</v>
      </c>
      <c r="E878" s="14">
        <f t="shared" ca="1" si="312"/>
        <v>1.00050788</v>
      </c>
      <c r="F878" s="14">
        <f ca="1">(TRUNC(PRODUCT($E$12:$E877),16))</f>
        <v>1.21765466577559</v>
      </c>
      <c r="G878" s="14">
        <f t="shared" si="313"/>
        <v>1</v>
      </c>
      <c r="H878" s="14">
        <f t="shared" ca="1" si="314"/>
        <v>1.2176546699999999</v>
      </c>
      <c r="I878" s="13">
        <f t="shared" si="304"/>
        <v>0.11</v>
      </c>
      <c r="J878" s="29">
        <f t="shared" si="305"/>
        <v>44162</v>
      </c>
      <c r="K878" s="2">
        <f t="shared" si="306"/>
        <v>595</v>
      </c>
      <c r="L878" s="17">
        <f t="shared" si="307"/>
        <v>595</v>
      </c>
      <c r="M878" s="12">
        <f t="shared" si="298"/>
        <v>1.27941839</v>
      </c>
      <c r="N878" s="12">
        <f t="shared" ca="1" si="299"/>
        <v>1.557889777</v>
      </c>
      <c r="O878" s="17">
        <f t="shared" si="308"/>
        <v>0</v>
      </c>
      <c r="P878" s="14">
        <f t="shared" ca="1" si="296"/>
        <v>557.88977699999998</v>
      </c>
      <c r="Q878" s="14">
        <f t="shared" si="297"/>
        <v>0</v>
      </c>
      <c r="R878" s="14">
        <f t="shared" si="315"/>
        <v>0</v>
      </c>
      <c r="S878" s="20">
        <f t="shared" si="300"/>
        <v>0</v>
      </c>
      <c r="T878" s="14">
        <f t="shared" si="301"/>
        <v>0</v>
      </c>
      <c r="U878" s="4" t="str">
        <f t="shared" si="309"/>
        <v>J=</v>
      </c>
      <c r="V878" s="29">
        <f t="shared" si="310"/>
        <v>45345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8">
        <f t="shared" si="302"/>
        <v>45029</v>
      </c>
      <c r="B879" s="15">
        <f t="shared" ca="1" si="311"/>
        <v>1559.32662</v>
      </c>
      <c r="C879" s="14">
        <f t="shared" si="303"/>
        <v>1000</v>
      </c>
      <c r="D879" s="13">
        <f ca="1">IF(A879&lt;$B$1,VLOOKUP(A879,[1]DI!$A$4:$B$15000,2,FALSE),0)</f>
        <v>0.13650000000000001</v>
      </c>
      <c r="E879" s="14">
        <f t="shared" ca="1" si="312"/>
        <v>1.00050788</v>
      </c>
      <c r="F879" s="14">
        <f ca="1">(TRUNC(PRODUCT($E$12:$E878),16))</f>
        <v>1.2182730882272499</v>
      </c>
      <c r="G879" s="14">
        <f t="shared" si="313"/>
        <v>1</v>
      </c>
      <c r="H879" s="14">
        <f t="shared" ca="1" si="314"/>
        <v>1.2182730900000001</v>
      </c>
      <c r="I879" s="13">
        <f t="shared" si="304"/>
        <v>0.11</v>
      </c>
      <c r="J879" s="29">
        <f t="shared" si="305"/>
        <v>44162</v>
      </c>
      <c r="K879" s="2">
        <f t="shared" si="306"/>
        <v>596</v>
      </c>
      <c r="L879" s="17">
        <f t="shared" si="307"/>
        <v>596</v>
      </c>
      <c r="M879" s="12">
        <f t="shared" si="298"/>
        <v>1.2799483410000001</v>
      </c>
      <c r="N879" s="12">
        <f t="shared" ca="1" si="299"/>
        <v>1.55932662</v>
      </c>
      <c r="O879" s="17">
        <f t="shared" si="308"/>
        <v>0</v>
      </c>
      <c r="P879" s="14">
        <f t="shared" ca="1" si="296"/>
        <v>559.32662000000005</v>
      </c>
      <c r="Q879" s="14">
        <f t="shared" si="297"/>
        <v>0</v>
      </c>
      <c r="R879" s="14">
        <f t="shared" si="315"/>
        <v>0</v>
      </c>
      <c r="S879" s="20">
        <f t="shared" si="300"/>
        <v>0</v>
      </c>
      <c r="T879" s="14">
        <f t="shared" si="301"/>
        <v>0</v>
      </c>
      <c r="U879" s="4" t="str">
        <f t="shared" si="309"/>
        <v>J=</v>
      </c>
      <c r="V879" s="29">
        <f t="shared" si="310"/>
        <v>45345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8">
        <f t="shared" si="302"/>
        <v>45030</v>
      </c>
      <c r="B880" s="15">
        <f t="shared" ca="1" si="311"/>
        <v>1560.764784</v>
      </c>
      <c r="C880" s="14">
        <f t="shared" si="303"/>
        <v>1000</v>
      </c>
      <c r="D880" s="13">
        <f ca="1">IF(A880&lt;$B$1,VLOOKUP(A880,[1]DI!$A$4:$B$15000,2,FALSE),0)</f>
        <v>0.13650000000000001</v>
      </c>
      <c r="E880" s="14">
        <f t="shared" ca="1" si="312"/>
        <v>1.00050788</v>
      </c>
      <c r="F880" s="14">
        <f ca="1">(TRUNC(PRODUCT($E$12:$E879),16))</f>
        <v>1.2188918247633</v>
      </c>
      <c r="G880" s="14">
        <f t="shared" si="313"/>
        <v>1</v>
      </c>
      <c r="H880" s="14">
        <f t="shared" ca="1" si="314"/>
        <v>1.2188918200000001</v>
      </c>
      <c r="I880" s="13">
        <f t="shared" si="304"/>
        <v>0.11</v>
      </c>
      <c r="J880" s="29">
        <f t="shared" si="305"/>
        <v>44162</v>
      </c>
      <c r="K880" s="2">
        <f t="shared" si="306"/>
        <v>597</v>
      </c>
      <c r="L880" s="17">
        <f t="shared" si="307"/>
        <v>597</v>
      </c>
      <c r="M880" s="12">
        <f t="shared" si="298"/>
        <v>1.280478512</v>
      </c>
      <c r="N880" s="12">
        <f t="shared" ca="1" si="299"/>
        <v>1.5607647840000001</v>
      </c>
      <c r="O880" s="17">
        <f t="shared" si="308"/>
        <v>0</v>
      </c>
      <c r="P880" s="14">
        <f t="shared" ca="1" si="296"/>
        <v>560.76478399999996</v>
      </c>
      <c r="Q880" s="14">
        <f t="shared" si="297"/>
        <v>0</v>
      </c>
      <c r="R880" s="14">
        <f t="shared" si="315"/>
        <v>0</v>
      </c>
      <c r="S880" s="20">
        <f t="shared" si="300"/>
        <v>0</v>
      </c>
      <c r="T880" s="14">
        <f t="shared" si="301"/>
        <v>0</v>
      </c>
      <c r="U880" s="4" t="str">
        <f t="shared" si="309"/>
        <v>J=</v>
      </c>
      <c r="V880" s="29">
        <f t="shared" si="310"/>
        <v>45345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8">
        <f t="shared" si="302"/>
        <v>45031</v>
      </c>
      <c r="B881" s="15">
        <f t="shared" ca="1" si="311"/>
        <v>1562.204295</v>
      </c>
      <c r="C881" s="14">
        <f t="shared" si="303"/>
        <v>1000</v>
      </c>
      <c r="D881" s="13">
        <f ca="1">IF(A881&lt;$B$1,VLOOKUP(A881,[1]DI!$A$4:$B$15000,2,FALSE),0)</f>
        <v>0</v>
      </c>
      <c r="E881" s="14">
        <f t="shared" ca="1" si="312"/>
        <v>1</v>
      </c>
      <c r="F881" s="14">
        <f ca="1">(TRUNC(PRODUCT($E$12:$E880),16))</f>
        <v>1.21951087554326</v>
      </c>
      <c r="G881" s="14">
        <f t="shared" si="313"/>
        <v>1</v>
      </c>
      <c r="H881" s="14">
        <f t="shared" ca="1" si="314"/>
        <v>1.2195108800000001</v>
      </c>
      <c r="I881" s="13">
        <f t="shared" si="304"/>
        <v>0.11</v>
      </c>
      <c r="J881" s="29">
        <f t="shared" si="305"/>
        <v>44162</v>
      </c>
      <c r="K881" s="2">
        <f t="shared" si="306"/>
        <v>597</v>
      </c>
      <c r="L881" s="17">
        <f t="shared" si="307"/>
        <v>598</v>
      </c>
      <c r="M881" s="12">
        <f t="shared" si="298"/>
        <v>1.281008903</v>
      </c>
      <c r="N881" s="12">
        <f t="shared" ca="1" si="299"/>
        <v>1.5622042949999999</v>
      </c>
      <c r="O881" s="17">
        <f t="shared" si="308"/>
        <v>0</v>
      </c>
      <c r="P881" s="14">
        <f t="shared" ca="1" si="296"/>
        <v>562.204295</v>
      </c>
      <c r="Q881" s="14">
        <f t="shared" si="297"/>
        <v>0</v>
      </c>
      <c r="R881" s="14">
        <f t="shared" si="315"/>
        <v>0</v>
      </c>
      <c r="S881" s="20">
        <f t="shared" si="300"/>
        <v>0</v>
      </c>
      <c r="T881" s="14">
        <f t="shared" si="301"/>
        <v>0</v>
      </c>
      <c r="U881" s="4" t="str">
        <f t="shared" si="309"/>
        <v>J=</v>
      </c>
      <c r="V881" s="29">
        <f t="shared" si="310"/>
        <v>45345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8">
        <f t="shared" si="302"/>
        <v>45032</v>
      </c>
      <c r="B882" s="15">
        <f t="shared" ca="1" si="311"/>
        <v>1562.204295</v>
      </c>
      <c r="C882" s="14">
        <f t="shared" si="303"/>
        <v>1000</v>
      </c>
      <c r="D882" s="13">
        <f ca="1">IF(A882&lt;$B$1,VLOOKUP(A882,[1]DI!$A$4:$B$15000,2,FALSE),0)</f>
        <v>0</v>
      </c>
      <c r="E882" s="14">
        <f t="shared" ca="1" si="312"/>
        <v>1</v>
      </c>
      <c r="F882" s="14">
        <f ca="1">(TRUNC(PRODUCT($E$12:$E881),16))</f>
        <v>1.21951087554326</v>
      </c>
      <c r="G882" s="14">
        <f t="shared" si="313"/>
        <v>1</v>
      </c>
      <c r="H882" s="14">
        <f t="shared" ca="1" si="314"/>
        <v>1.2195108800000001</v>
      </c>
      <c r="I882" s="13">
        <f t="shared" si="304"/>
        <v>0.11</v>
      </c>
      <c r="J882" s="29">
        <f t="shared" si="305"/>
        <v>44162</v>
      </c>
      <c r="K882" s="2">
        <f t="shared" si="306"/>
        <v>597</v>
      </c>
      <c r="L882" s="17">
        <f t="shared" si="307"/>
        <v>598</v>
      </c>
      <c r="M882" s="12">
        <f t="shared" si="298"/>
        <v>1.281008903</v>
      </c>
      <c r="N882" s="12">
        <f t="shared" ca="1" si="299"/>
        <v>1.5622042949999999</v>
      </c>
      <c r="O882" s="17">
        <f t="shared" si="308"/>
        <v>0</v>
      </c>
      <c r="P882" s="14">
        <f t="shared" ref="P882:P920" ca="1" si="316">TRUNC(((N882-1)*C882),8)+TRUNC(R881*N882,8)</f>
        <v>562.204295</v>
      </c>
      <c r="Q882" s="14">
        <f t="shared" ref="Q882:Q945" si="317">Q881</f>
        <v>0</v>
      </c>
      <c r="R882" s="14">
        <f t="shared" si="315"/>
        <v>0</v>
      </c>
      <c r="S882" s="20">
        <f t="shared" si="300"/>
        <v>0</v>
      </c>
      <c r="T882" s="14">
        <f t="shared" si="301"/>
        <v>0</v>
      </c>
      <c r="U882" s="4" t="str">
        <f t="shared" si="309"/>
        <v>J=</v>
      </c>
      <c r="V882" s="29">
        <f t="shared" si="310"/>
        <v>45345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8">
        <f t="shared" si="302"/>
        <v>45033</v>
      </c>
      <c r="B883" s="15">
        <f t="shared" ca="1" si="311"/>
        <v>1562.204295</v>
      </c>
      <c r="C883" s="14">
        <f t="shared" si="303"/>
        <v>1000</v>
      </c>
      <c r="D883" s="13">
        <f ca="1">IF(A883&lt;$B$1,VLOOKUP(A883,[1]DI!$A$4:$B$15000,2,FALSE),0)</f>
        <v>0.13650000000000001</v>
      </c>
      <c r="E883" s="14">
        <f t="shared" ca="1" si="312"/>
        <v>1.00050788</v>
      </c>
      <c r="F883" s="14">
        <f ca="1">(TRUNC(PRODUCT($E$12:$E882),16))</f>
        <v>1.21951087554326</v>
      </c>
      <c r="G883" s="14">
        <f t="shared" si="313"/>
        <v>1</v>
      </c>
      <c r="H883" s="14">
        <f t="shared" ca="1" si="314"/>
        <v>1.2195108800000001</v>
      </c>
      <c r="I883" s="13">
        <f t="shared" si="304"/>
        <v>0.11</v>
      </c>
      <c r="J883" s="29">
        <f t="shared" si="305"/>
        <v>44162</v>
      </c>
      <c r="K883" s="2">
        <f t="shared" si="306"/>
        <v>598</v>
      </c>
      <c r="L883" s="17">
        <f t="shared" si="307"/>
        <v>598</v>
      </c>
      <c r="M883" s="12">
        <f t="shared" si="298"/>
        <v>1.281008903</v>
      </c>
      <c r="N883" s="12">
        <f t="shared" ca="1" si="299"/>
        <v>1.5622042949999999</v>
      </c>
      <c r="O883" s="17">
        <f t="shared" si="308"/>
        <v>0</v>
      </c>
      <c r="P883" s="14">
        <f t="shared" ca="1" si="316"/>
        <v>562.204295</v>
      </c>
      <c r="Q883" s="14">
        <f t="shared" si="317"/>
        <v>0</v>
      </c>
      <c r="R883" s="14">
        <f t="shared" si="315"/>
        <v>0</v>
      </c>
      <c r="S883" s="20">
        <f t="shared" si="300"/>
        <v>0</v>
      </c>
      <c r="T883" s="14">
        <f t="shared" si="301"/>
        <v>0</v>
      </c>
      <c r="U883" s="4" t="str">
        <f t="shared" si="309"/>
        <v>J=</v>
      </c>
      <c r="V883" s="29">
        <f t="shared" si="310"/>
        <v>45345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8">
        <f t="shared" si="302"/>
        <v>45034</v>
      </c>
      <c r="B884" s="15">
        <f t="shared" ca="1" si="311"/>
        <v>1563.6451139999999</v>
      </c>
      <c r="C884" s="14">
        <f t="shared" si="303"/>
        <v>1000</v>
      </c>
      <c r="D884" s="13">
        <f ca="1">IF(A884&lt;$B$1,VLOOKUP(A884,[1]DI!$A$4:$B$15000,2,FALSE),0)</f>
        <v>0.13650000000000001</v>
      </c>
      <c r="E884" s="14">
        <f t="shared" ca="1" si="312"/>
        <v>1.00050788</v>
      </c>
      <c r="F884" s="14">
        <f ca="1">(TRUNC(PRODUCT($E$12:$E883),16))</f>
        <v>1.22013024072673</v>
      </c>
      <c r="G884" s="14">
        <f t="shared" si="313"/>
        <v>1</v>
      </c>
      <c r="H884" s="14">
        <f t="shared" ca="1" si="314"/>
        <v>1.22013024</v>
      </c>
      <c r="I884" s="13">
        <f t="shared" si="304"/>
        <v>0.11</v>
      </c>
      <c r="J884" s="29">
        <f t="shared" si="305"/>
        <v>44162</v>
      </c>
      <c r="K884" s="2">
        <f t="shared" si="306"/>
        <v>599</v>
      </c>
      <c r="L884" s="17">
        <f t="shared" si="307"/>
        <v>599</v>
      </c>
      <c r="M884" s="12">
        <f t="shared" si="298"/>
        <v>1.281539513</v>
      </c>
      <c r="N884" s="12">
        <f t="shared" ca="1" si="299"/>
        <v>1.5636451140000001</v>
      </c>
      <c r="O884" s="17">
        <f t="shared" si="308"/>
        <v>0</v>
      </c>
      <c r="P884" s="14">
        <f t="shared" ca="1" si="316"/>
        <v>563.64511400000004</v>
      </c>
      <c r="Q884" s="14">
        <f t="shared" si="317"/>
        <v>0</v>
      </c>
      <c r="R884" s="14">
        <f t="shared" si="315"/>
        <v>0</v>
      </c>
      <c r="S884" s="20">
        <f t="shared" si="300"/>
        <v>0</v>
      </c>
      <c r="T884" s="14">
        <f t="shared" si="301"/>
        <v>0</v>
      </c>
      <c r="U884" s="4" t="str">
        <f t="shared" si="309"/>
        <v>J=</v>
      </c>
      <c r="V884" s="29">
        <f t="shared" si="310"/>
        <v>45345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8">
        <f t="shared" si="302"/>
        <v>45035</v>
      </c>
      <c r="B885" s="15">
        <f t="shared" ca="1" si="311"/>
        <v>1565.0872690000001</v>
      </c>
      <c r="C885" s="14">
        <f t="shared" si="303"/>
        <v>1000</v>
      </c>
      <c r="D885" s="13">
        <f ca="1">IF(A885&lt;$B$1,VLOOKUP(A885,[1]DI!$A$4:$B$15000,2,FALSE),0)</f>
        <v>0.13650000000000001</v>
      </c>
      <c r="E885" s="14">
        <f t="shared" ca="1" si="312"/>
        <v>1.00050788</v>
      </c>
      <c r="F885" s="14">
        <f ca="1">(TRUNC(PRODUCT($E$12:$E884),16))</f>
        <v>1.22074992047339</v>
      </c>
      <c r="G885" s="14">
        <f t="shared" si="313"/>
        <v>1</v>
      </c>
      <c r="H885" s="14">
        <f t="shared" ca="1" si="314"/>
        <v>1.22074992</v>
      </c>
      <c r="I885" s="13">
        <f t="shared" si="304"/>
        <v>0.11</v>
      </c>
      <c r="J885" s="29">
        <f t="shared" si="305"/>
        <v>44162</v>
      </c>
      <c r="K885" s="2">
        <f t="shared" si="306"/>
        <v>600</v>
      </c>
      <c r="L885" s="17">
        <f t="shared" si="307"/>
        <v>600</v>
      </c>
      <c r="M885" s="12">
        <f t="shared" si="298"/>
        <v>1.282070343</v>
      </c>
      <c r="N885" s="12">
        <f t="shared" ca="1" si="299"/>
        <v>1.5650872689999999</v>
      </c>
      <c r="O885" s="17">
        <f t="shared" si="308"/>
        <v>0</v>
      </c>
      <c r="P885" s="14">
        <f t="shared" ca="1" si="316"/>
        <v>565.08726899999999</v>
      </c>
      <c r="Q885" s="14">
        <f t="shared" si="317"/>
        <v>0</v>
      </c>
      <c r="R885" s="14">
        <f t="shared" si="315"/>
        <v>0</v>
      </c>
      <c r="S885" s="20">
        <f t="shared" si="300"/>
        <v>0</v>
      </c>
      <c r="T885" s="14">
        <f t="shared" si="301"/>
        <v>0</v>
      </c>
      <c r="U885" s="4" t="str">
        <f t="shared" si="309"/>
        <v>J=</v>
      </c>
      <c r="V885" s="29">
        <f t="shared" si="310"/>
        <v>45345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8">
        <f t="shared" si="302"/>
        <v>45036</v>
      </c>
      <c r="B886" s="15">
        <f t="shared" ca="1" si="311"/>
        <v>1566.5307480000001</v>
      </c>
      <c r="C886" s="14">
        <f t="shared" si="303"/>
        <v>1000</v>
      </c>
      <c r="D886" s="13">
        <f ca="1">IF(A886&lt;$B$1,VLOOKUP(A886,[1]DI!$A$4:$B$15000,2,FALSE),0)</f>
        <v>0.13650000000000001</v>
      </c>
      <c r="E886" s="14">
        <f t="shared" ca="1" si="312"/>
        <v>1.00050788</v>
      </c>
      <c r="F886" s="14">
        <f ca="1">(TRUNC(PRODUCT($E$12:$E885),16))</f>
        <v>1.221369914943</v>
      </c>
      <c r="G886" s="14">
        <f t="shared" si="313"/>
        <v>1</v>
      </c>
      <c r="H886" s="14">
        <f t="shared" ca="1" si="314"/>
        <v>1.2213699099999999</v>
      </c>
      <c r="I886" s="13">
        <f t="shared" si="304"/>
        <v>0.11</v>
      </c>
      <c r="J886" s="29">
        <f t="shared" si="305"/>
        <v>44162</v>
      </c>
      <c r="K886" s="2">
        <f t="shared" si="306"/>
        <v>601</v>
      </c>
      <c r="L886" s="17">
        <f t="shared" si="307"/>
        <v>601</v>
      </c>
      <c r="M886" s="12">
        <f t="shared" si="298"/>
        <v>1.282601393</v>
      </c>
      <c r="N886" s="12">
        <f t="shared" ca="1" si="299"/>
        <v>1.5665307479999999</v>
      </c>
      <c r="O886" s="17">
        <f t="shared" si="308"/>
        <v>0</v>
      </c>
      <c r="P886" s="14">
        <f t="shared" ca="1" si="316"/>
        <v>566.53074800000002</v>
      </c>
      <c r="Q886" s="14">
        <f t="shared" si="317"/>
        <v>0</v>
      </c>
      <c r="R886" s="14">
        <f t="shared" si="315"/>
        <v>0</v>
      </c>
      <c r="S886" s="20">
        <f t="shared" si="300"/>
        <v>0</v>
      </c>
      <c r="T886" s="14">
        <f t="shared" si="301"/>
        <v>0</v>
      </c>
      <c r="U886" s="4" t="str">
        <f t="shared" si="309"/>
        <v>J=</v>
      </c>
      <c r="V886" s="29">
        <f t="shared" si="310"/>
        <v>45345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8">
        <f t="shared" si="302"/>
        <v>45037</v>
      </c>
      <c r="B887" s="15">
        <f t="shared" ca="1" si="311"/>
        <v>1567.975565</v>
      </c>
      <c r="C887" s="14">
        <f t="shared" si="303"/>
        <v>1000</v>
      </c>
      <c r="D887" s="13">
        <f ca="1">IF(A887&lt;$B$1,VLOOKUP(A887,[1]DI!$A$4:$B$15000,2,FALSE),0)</f>
        <v>0</v>
      </c>
      <c r="E887" s="14">
        <f t="shared" ca="1" si="312"/>
        <v>1</v>
      </c>
      <c r="F887" s="14">
        <f ca="1">(TRUNC(PRODUCT($E$12:$E886),16))</f>
        <v>1.2219902242953999</v>
      </c>
      <c r="G887" s="14">
        <f t="shared" si="313"/>
        <v>1</v>
      </c>
      <c r="H887" s="14">
        <f t="shared" ca="1" si="314"/>
        <v>1.2219902199999999</v>
      </c>
      <c r="I887" s="13">
        <f t="shared" si="304"/>
        <v>0.11</v>
      </c>
      <c r="J887" s="29">
        <f t="shared" si="305"/>
        <v>44162</v>
      </c>
      <c r="K887" s="2">
        <f t="shared" si="306"/>
        <v>601</v>
      </c>
      <c r="L887" s="17">
        <f t="shared" si="307"/>
        <v>602</v>
      </c>
      <c r="M887" s="12">
        <f t="shared" si="298"/>
        <v>1.283132663</v>
      </c>
      <c r="N887" s="12">
        <f t="shared" ca="1" si="299"/>
        <v>1.567975565</v>
      </c>
      <c r="O887" s="17">
        <f t="shared" si="308"/>
        <v>0</v>
      </c>
      <c r="P887" s="14">
        <f t="shared" ca="1" si="316"/>
        <v>567.97556499999996</v>
      </c>
      <c r="Q887" s="14">
        <f t="shared" si="317"/>
        <v>0</v>
      </c>
      <c r="R887" s="14">
        <f t="shared" si="315"/>
        <v>0</v>
      </c>
      <c r="S887" s="20">
        <f t="shared" si="300"/>
        <v>0</v>
      </c>
      <c r="T887" s="14">
        <f t="shared" si="301"/>
        <v>0</v>
      </c>
      <c r="U887" s="4" t="str">
        <f t="shared" si="309"/>
        <v>J=</v>
      </c>
      <c r="V887" s="29">
        <f t="shared" si="310"/>
        <v>45345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8">
        <f t="shared" si="302"/>
        <v>45038</v>
      </c>
      <c r="B888" s="15">
        <f t="shared" ca="1" si="311"/>
        <v>1567.975565</v>
      </c>
      <c r="C888" s="14">
        <f t="shared" si="303"/>
        <v>1000</v>
      </c>
      <c r="D888" s="13">
        <f ca="1">IF(A888&lt;$B$1,VLOOKUP(A888,[1]DI!$A$4:$B$15000,2,FALSE),0)</f>
        <v>0</v>
      </c>
      <c r="E888" s="14">
        <f t="shared" ca="1" si="312"/>
        <v>1</v>
      </c>
      <c r="F888" s="14">
        <f ca="1">(TRUNC(PRODUCT($E$12:$E887),16))</f>
        <v>1.2219902242953999</v>
      </c>
      <c r="G888" s="14">
        <f t="shared" si="313"/>
        <v>1</v>
      </c>
      <c r="H888" s="14">
        <f t="shared" ca="1" si="314"/>
        <v>1.2219902199999999</v>
      </c>
      <c r="I888" s="13">
        <f t="shared" si="304"/>
        <v>0.11</v>
      </c>
      <c r="J888" s="29">
        <f t="shared" si="305"/>
        <v>44162</v>
      </c>
      <c r="K888" s="2">
        <f t="shared" si="306"/>
        <v>601</v>
      </c>
      <c r="L888" s="17">
        <f t="shared" si="307"/>
        <v>602</v>
      </c>
      <c r="M888" s="12">
        <f t="shared" si="298"/>
        <v>1.283132663</v>
      </c>
      <c r="N888" s="12">
        <f t="shared" ca="1" si="299"/>
        <v>1.567975565</v>
      </c>
      <c r="O888" s="17">
        <f t="shared" si="308"/>
        <v>0</v>
      </c>
      <c r="P888" s="14">
        <f t="shared" ca="1" si="316"/>
        <v>567.97556499999996</v>
      </c>
      <c r="Q888" s="14">
        <f t="shared" si="317"/>
        <v>0</v>
      </c>
      <c r="R888" s="14">
        <f t="shared" si="315"/>
        <v>0</v>
      </c>
      <c r="S888" s="20">
        <f t="shared" si="300"/>
        <v>0</v>
      </c>
      <c r="T888" s="14">
        <f t="shared" si="301"/>
        <v>0</v>
      </c>
      <c r="U888" s="4" t="str">
        <f t="shared" si="309"/>
        <v>J=</v>
      </c>
      <c r="V888" s="29">
        <f t="shared" si="310"/>
        <v>45345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8">
        <f t="shared" si="302"/>
        <v>45039</v>
      </c>
      <c r="B889" s="15">
        <f t="shared" ca="1" si="311"/>
        <v>1567.975565</v>
      </c>
      <c r="C889" s="14">
        <f t="shared" si="303"/>
        <v>1000</v>
      </c>
      <c r="D889" s="13">
        <f ca="1">IF(A889&lt;$B$1,VLOOKUP(A889,[1]DI!$A$4:$B$15000,2,FALSE),0)</f>
        <v>0</v>
      </c>
      <c r="E889" s="14">
        <f t="shared" ca="1" si="312"/>
        <v>1</v>
      </c>
      <c r="F889" s="14">
        <f ca="1">(TRUNC(PRODUCT($E$12:$E888),16))</f>
        <v>1.2219902242953999</v>
      </c>
      <c r="G889" s="14">
        <f t="shared" si="313"/>
        <v>1</v>
      </c>
      <c r="H889" s="14">
        <f t="shared" ca="1" si="314"/>
        <v>1.2219902199999999</v>
      </c>
      <c r="I889" s="13">
        <f t="shared" si="304"/>
        <v>0.11</v>
      </c>
      <c r="J889" s="29">
        <f t="shared" si="305"/>
        <v>44162</v>
      </c>
      <c r="K889" s="2">
        <f t="shared" si="306"/>
        <v>601</v>
      </c>
      <c r="L889" s="17">
        <f t="shared" si="307"/>
        <v>602</v>
      </c>
      <c r="M889" s="12">
        <f t="shared" si="298"/>
        <v>1.283132663</v>
      </c>
      <c r="N889" s="12">
        <f t="shared" ca="1" si="299"/>
        <v>1.567975565</v>
      </c>
      <c r="O889" s="17">
        <f t="shared" si="308"/>
        <v>0</v>
      </c>
      <c r="P889" s="14">
        <f t="shared" ca="1" si="316"/>
        <v>567.97556499999996</v>
      </c>
      <c r="Q889" s="14">
        <f t="shared" si="317"/>
        <v>0</v>
      </c>
      <c r="R889" s="14">
        <f t="shared" si="315"/>
        <v>0</v>
      </c>
      <c r="S889" s="20">
        <f t="shared" si="300"/>
        <v>0</v>
      </c>
      <c r="T889" s="14">
        <f t="shared" si="301"/>
        <v>0</v>
      </c>
      <c r="U889" s="4" t="str">
        <f t="shared" si="309"/>
        <v>J=</v>
      </c>
      <c r="V889" s="29">
        <f t="shared" si="310"/>
        <v>45345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8">
        <f t="shared" si="302"/>
        <v>45040</v>
      </c>
      <c r="B890" s="15">
        <f t="shared" ca="1" si="311"/>
        <v>1567.975565</v>
      </c>
      <c r="C890" s="14">
        <f t="shared" si="303"/>
        <v>1000</v>
      </c>
      <c r="D890" s="13">
        <f ca="1">IF(A890&lt;$B$1,VLOOKUP(A890,[1]DI!$A$4:$B$15000,2,FALSE),0)</f>
        <v>0.13650000000000001</v>
      </c>
      <c r="E890" s="14">
        <f t="shared" ca="1" si="312"/>
        <v>1.00050788</v>
      </c>
      <c r="F890" s="14">
        <f ca="1">(TRUNC(PRODUCT($E$12:$E889),16))</f>
        <v>1.2219902242953999</v>
      </c>
      <c r="G890" s="14">
        <f t="shared" si="313"/>
        <v>1</v>
      </c>
      <c r="H890" s="14">
        <f t="shared" ca="1" si="314"/>
        <v>1.2219902199999999</v>
      </c>
      <c r="I890" s="13">
        <f t="shared" si="304"/>
        <v>0.11</v>
      </c>
      <c r="J890" s="29">
        <f t="shared" si="305"/>
        <v>44162</v>
      </c>
      <c r="K890" s="2">
        <f t="shared" si="306"/>
        <v>602</v>
      </c>
      <c r="L890" s="17">
        <f t="shared" si="307"/>
        <v>602</v>
      </c>
      <c r="M890" s="12">
        <f t="shared" si="298"/>
        <v>1.283132663</v>
      </c>
      <c r="N890" s="12">
        <f t="shared" ca="1" si="299"/>
        <v>1.567975565</v>
      </c>
      <c r="O890" s="17">
        <f t="shared" si="308"/>
        <v>0</v>
      </c>
      <c r="P890" s="14">
        <f t="shared" ca="1" si="316"/>
        <v>567.97556499999996</v>
      </c>
      <c r="Q890" s="14">
        <f t="shared" si="317"/>
        <v>0</v>
      </c>
      <c r="R890" s="14">
        <f t="shared" si="315"/>
        <v>0</v>
      </c>
      <c r="S890" s="20">
        <f t="shared" si="300"/>
        <v>0</v>
      </c>
      <c r="T890" s="14">
        <f t="shared" si="301"/>
        <v>0</v>
      </c>
      <c r="U890" s="4" t="str">
        <f t="shared" si="309"/>
        <v>J=</v>
      </c>
      <c r="V890" s="29">
        <f t="shared" si="310"/>
        <v>45345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8">
        <f t="shared" si="302"/>
        <v>45041</v>
      </c>
      <c r="B891" s="15">
        <f t="shared" ca="1" si="311"/>
        <v>1569.4217210000002</v>
      </c>
      <c r="C891" s="14">
        <f t="shared" si="303"/>
        <v>1000</v>
      </c>
      <c r="D891" s="13">
        <f ca="1">IF(A891&lt;$B$1,VLOOKUP(A891,[1]DI!$A$4:$B$15000,2,FALSE),0)</f>
        <v>0.13650000000000001</v>
      </c>
      <c r="E891" s="14">
        <f t="shared" ca="1" si="312"/>
        <v>1.00050788</v>
      </c>
      <c r="F891" s="14">
        <f ca="1">(TRUNC(PRODUCT($E$12:$E890),16))</f>
        <v>1.2226108486905201</v>
      </c>
      <c r="G891" s="14">
        <f t="shared" si="313"/>
        <v>1</v>
      </c>
      <c r="H891" s="14">
        <f t="shared" ca="1" si="314"/>
        <v>1.2226108499999999</v>
      </c>
      <c r="I891" s="13">
        <f t="shared" si="304"/>
        <v>0.11</v>
      </c>
      <c r="J891" s="29">
        <f t="shared" si="305"/>
        <v>44162</v>
      </c>
      <c r="K891" s="2">
        <f t="shared" si="306"/>
        <v>603</v>
      </c>
      <c r="L891" s="17">
        <f t="shared" si="307"/>
        <v>603</v>
      </c>
      <c r="M891" s="12">
        <f t="shared" si="298"/>
        <v>1.2836641529999999</v>
      </c>
      <c r="N891" s="12">
        <f t="shared" ca="1" si="299"/>
        <v>1.5694217210000001</v>
      </c>
      <c r="O891" s="17">
        <f t="shared" si="308"/>
        <v>0</v>
      </c>
      <c r="P891" s="14">
        <f t="shared" ca="1" si="316"/>
        <v>569.42172100000005</v>
      </c>
      <c r="Q891" s="14">
        <f t="shared" si="317"/>
        <v>0</v>
      </c>
      <c r="R891" s="14">
        <f t="shared" si="315"/>
        <v>0</v>
      </c>
      <c r="S891" s="20">
        <f t="shared" si="300"/>
        <v>0</v>
      </c>
      <c r="T891" s="14">
        <f t="shared" si="301"/>
        <v>0</v>
      </c>
      <c r="U891" s="4" t="str">
        <f t="shared" si="309"/>
        <v>J=</v>
      </c>
      <c r="V891" s="29">
        <f t="shared" si="310"/>
        <v>45345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8">
        <f t="shared" si="302"/>
        <v>45042</v>
      </c>
      <c r="B892" s="15">
        <f t="shared" ca="1" si="311"/>
        <v>1570.8692040000001</v>
      </c>
      <c r="C892" s="14">
        <f t="shared" si="303"/>
        <v>1000</v>
      </c>
      <c r="D892" s="13">
        <f ca="1">IF(A892&lt;$B$1,VLOOKUP(A892,[1]DI!$A$4:$B$15000,2,FALSE),0)</f>
        <v>0.13650000000000001</v>
      </c>
      <c r="E892" s="14">
        <f t="shared" ca="1" si="312"/>
        <v>1.00050788</v>
      </c>
      <c r="F892" s="14">
        <f ca="1">(TRUNC(PRODUCT($E$12:$E891),16))</f>
        <v>1.2232317882883501</v>
      </c>
      <c r="G892" s="14">
        <f t="shared" si="313"/>
        <v>1</v>
      </c>
      <c r="H892" s="14">
        <f t="shared" ca="1" si="314"/>
        <v>1.22323179</v>
      </c>
      <c r="I892" s="13">
        <f t="shared" si="304"/>
        <v>0.11</v>
      </c>
      <c r="J892" s="29">
        <f t="shared" si="305"/>
        <v>44162</v>
      </c>
      <c r="K892" s="2">
        <f t="shared" si="306"/>
        <v>604</v>
      </c>
      <c r="L892" s="17">
        <f t="shared" si="307"/>
        <v>604</v>
      </c>
      <c r="M892" s="12">
        <f t="shared" si="298"/>
        <v>1.2841958630000001</v>
      </c>
      <c r="N892" s="12">
        <f t="shared" ca="1" si="299"/>
        <v>1.5708692040000001</v>
      </c>
      <c r="O892" s="17">
        <f t="shared" si="308"/>
        <v>0</v>
      </c>
      <c r="P892" s="14">
        <f t="shared" ca="1" si="316"/>
        <v>570.86920399999997</v>
      </c>
      <c r="Q892" s="14">
        <f t="shared" si="317"/>
        <v>0</v>
      </c>
      <c r="R892" s="14">
        <f t="shared" si="315"/>
        <v>0</v>
      </c>
      <c r="S892" s="20">
        <f t="shared" si="300"/>
        <v>0</v>
      </c>
      <c r="T892" s="14">
        <f t="shared" si="301"/>
        <v>0</v>
      </c>
      <c r="U892" s="4" t="str">
        <f t="shared" si="309"/>
        <v>J=</v>
      </c>
      <c r="V892" s="29">
        <f t="shared" si="310"/>
        <v>45345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8">
        <f t="shared" si="302"/>
        <v>45043</v>
      </c>
      <c r="B893" s="15">
        <f t="shared" ca="1" si="311"/>
        <v>1572.3180159999999</v>
      </c>
      <c r="C893" s="14">
        <f t="shared" si="303"/>
        <v>1000</v>
      </c>
      <c r="D893" s="13">
        <f ca="1">IF(A893&lt;$B$1,VLOOKUP(A893,[1]DI!$A$4:$B$15000,2,FALSE),0)</f>
        <v>0.13650000000000001</v>
      </c>
      <c r="E893" s="14">
        <f t="shared" ca="1" si="312"/>
        <v>1.00050788</v>
      </c>
      <c r="F893" s="14">
        <f ca="1">(TRUNC(PRODUCT($E$12:$E892),16))</f>
        <v>1.22385304324899</v>
      </c>
      <c r="G893" s="14">
        <f t="shared" si="313"/>
        <v>1</v>
      </c>
      <c r="H893" s="14">
        <f t="shared" ca="1" si="314"/>
        <v>1.2238530400000001</v>
      </c>
      <c r="I893" s="13">
        <f t="shared" si="304"/>
        <v>0.11</v>
      </c>
      <c r="J893" s="29">
        <f t="shared" si="305"/>
        <v>44162</v>
      </c>
      <c r="K893" s="2">
        <f t="shared" si="306"/>
        <v>605</v>
      </c>
      <c r="L893" s="17">
        <f t="shared" si="307"/>
        <v>605</v>
      </c>
      <c r="M893" s="12">
        <f t="shared" si="298"/>
        <v>1.2847277939999999</v>
      </c>
      <c r="N893" s="12">
        <f t="shared" ca="1" si="299"/>
        <v>1.5723180160000001</v>
      </c>
      <c r="O893" s="17">
        <f t="shared" si="308"/>
        <v>0</v>
      </c>
      <c r="P893" s="14">
        <f t="shared" ca="1" si="316"/>
        <v>572.31801599999994</v>
      </c>
      <c r="Q893" s="14">
        <f t="shared" si="317"/>
        <v>0</v>
      </c>
      <c r="R893" s="14">
        <f t="shared" si="315"/>
        <v>0</v>
      </c>
      <c r="S893" s="20">
        <f t="shared" si="300"/>
        <v>0</v>
      </c>
      <c r="T893" s="14">
        <f t="shared" si="301"/>
        <v>0</v>
      </c>
      <c r="U893" s="4" t="str">
        <f t="shared" si="309"/>
        <v>J=</v>
      </c>
      <c r="V893" s="29">
        <f t="shared" si="310"/>
        <v>45345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8">
        <f t="shared" si="302"/>
        <v>45044</v>
      </c>
      <c r="B894" s="15">
        <f t="shared" ca="1" si="311"/>
        <v>1573.7681689999999</v>
      </c>
      <c r="C894" s="14">
        <f t="shared" si="303"/>
        <v>1000</v>
      </c>
      <c r="D894" s="13">
        <f ca="1">IF(A894&lt;$B$1,VLOOKUP(A894,[1]DI!$A$4:$B$15000,2,FALSE),0)</f>
        <v>0.13650000000000001</v>
      </c>
      <c r="E894" s="14">
        <f t="shared" ca="1" si="312"/>
        <v>1.00050788</v>
      </c>
      <c r="F894" s="14">
        <f ca="1">(TRUNC(PRODUCT($E$12:$E893),16))</f>
        <v>1.2244746137325899</v>
      </c>
      <c r="G894" s="14">
        <f t="shared" si="313"/>
        <v>1</v>
      </c>
      <c r="H894" s="14">
        <f t="shared" ca="1" si="314"/>
        <v>1.2244746099999999</v>
      </c>
      <c r="I894" s="13">
        <f t="shared" si="304"/>
        <v>0.11</v>
      </c>
      <c r="J894" s="29">
        <f t="shared" si="305"/>
        <v>44162</v>
      </c>
      <c r="K894" s="2">
        <f t="shared" si="306"/>
        <v>606</v>
      </c>
      <c r="L894" s="17">
        <f t="shared" si="307"/>
        <v>606</v>
      </c>
      <c r="M894" s="12">
        <f t="shared" si="298"/>
        <v>1.2852599440000001</v>
      </c>
      <c r="N894" s="12">
        <f t="shared" ca="1" si="299"/>
        <v>1.5737681690000001</v>
      </c>
      <c r="O894" s="17">
        <f t="shared" si="308"/>
        <v>0</v>
      </c>
      <c r="P894" s="14">
        <f t="shared" ca="1" si="316"/>
        <v>573.76816899999994</v>
      </c>
      <c r="Q894" s="14">
        <f t="shared" si="317"/>
        <v>0</v>
      </c>
      <c r="R894" s="14">
        <f t="shared" si="315"/>
        <v>0</v>
      </c>
      <c r="S894" s="20">
        <f t="shared" si="300"/>
        <v>0</v>
      </c>
      <c r="T894" s="14">
        <f t="shared" si="301"/>
        <v>0</v>
      </c>
      <c r="U894" s="4" t="str">
        <f t="shared" si="309"/>
        <v>J=</v>
      </c>
      <c r="V894" s="29">
        <f t="shared" si="310"/>
        <v>45345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8">
        <f t="shared" si="302"/>
        <v>45045</v>
      </c>
      <c r="B895" s="15">
        <f t="shared" ca="1" si="311"/>
        <v>1575.219666</v>
      </c>
      <c r="C895" s="14">
        <f t="shared" si="303"/>
        <v>1000</v>
      </c>
      <c r="D895" s="13">
        <f ca="1">IF(A895&lt;$B$1,VLOOKUP(A895,[1]DI!$A$4:$B$15000,2,FALSE),0)</f>
        <v>0</v>
      </c>
      <c r="E895" s="14">
        <f t="shared" ca="1" si="312"/>
        <v>1</v>
      </c>
      <c r="F895" s="14">
        <f ca="1">(TRUNC(PRODUCT($E$12:$E894),16))</f>
        <v>1.2250964998994101</v>
      </c>
      <c r="G895" s="14">
        <f t="shared" si="313"/>
        <v>1</v>
      </c>
      <c r="H895" s="14">
        <f t="shared" ca="1" si="314"/>
        <v>1.2250965</v>
      </c>
      <c r="I895" s="13">
        <f t="shared" si="304"/>
        <v>0.11</v>
      </c>
      <c r="J895" s="29">
        <f t="shared" si="305"/>
        <v>44162</v>
      </c>
      <c r="K895" s="2">
        <f t="shared" si="306"/>
        <v>606</v>
      </c>
      <c r="L895" s="17">
        <f t="shared" si="307"/>
        <v>607</v>
      </c>
      <c r="M895" s="12">
        <f t="shared" si="298"/>
        <v>1.285792316</v>
      </c>
      <c r="N895" s="12">
        <f t="shared" ca="1" si="299"/>
        <v>1.575219666</v>
      </c>
      <c r="O895" s="17">
        <f t="shared" si="308"/>
        <v>0</v>
      </c>
      <c r="P895" s="14">
        <f t="shared" ca="1" si="316"/>
        <v>575.21966599999996</v>
      </c>
      <c r="Q895" s="14">
        <f t="shared" si="317"/>
        <v>0</v>
      </c>
      <c r="R895" s="14">
        <f t="shared" si="315"/>
        <v>0</v>
      </c>
      <c r="S895" s="20">
        <f t="shared" si="300"/>
        <v>0</v>
      </c>
      <c r="T895" s="14">
        <f t="shared" si="301"/>
        <v>0</v>
      </c>
      <c r="U895" s="4" t="str">
        <f t="shared" si="309"/>
        <v>J=</v>
      </c>
      <c r="V895" s="29">
        <f t="shared" si="310"/>
        <v>45345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8">
        <f t="shared" si="302"/>
        <v>45046</v>
      </c>
      <c r="B896" s="15">
        <f t="shared" ca="1" si="311"/>
        <v>1575.219666</v>
      </c>
      <c r="C896" s="14">
        <f t="shared" si="303"/>
        <v>1000</v>
      </c>
      <c r="D896" s="13">
        <f ca="1">IF(A896&lt;$B$1,VLOOKUP(A896,[1]DI!$A$4:$B$15000,2,FALSE),0)</f>
        <v>0</v>
      </c>
      <c r="E896" s="14">
        <f t="shared" ca="1" si="312"/>
        <v>1</v>
      </c>
      <c r="F896" s="14">
        <f ca="1">(TRUNC(PRODUCT($E$12:$E895),16))</f>
        <v>1.2250964998994101</v>
      </c>
      <c r="G896" s="14">
        <f t="shared" si="313"/>
        <v>1</v>
      </c>
      <c r="H896" s="14">
        <f t="shared" ca="1" si="314"/>
        <v>1.2250965</v>
      </c>
      <c r="I896" s="13">
        <f t="shared" si="304"/>
        <v>0.11</v>
      </c>
      <c r="J896" s="29">
        <f t="shared" si="305"/>
        <v>44162</v>
      </c>
      <c r="K896" s="2">
        <f t="shared" si="306"/>
        <v>606</v>
      </c>
      <c r="L896" s="17">
        <f t="shared" si="307"/>
        <v>607</v>
      </c>
      <c r="M896" s="12">
        <f t="shared" si="298"/>
        <v>1.285792316</v>
      </c>
      <c r="N896" s="12">
        <f t="shared" ca="1" si="299"/>
        <v>1.575219666</v>
      </c>
      <c r="O896" s="17">
        <f t="shared" si="308"/>
        <v>0</v>
      </c>
      <c r="P896" s="14">
        <f t="shared" ca="1" si="316"/>
        <v>575.21966599999996</v>
      </c>
      <c r="Q896" s="14">
        <f t="shared" si="317"/>
        <v>0</v>
      </c>
      <c r="R896" s="14">
        <f t="shared" si="315"/>
        <v>0</v>
      </c>
      <c r="S896" s="20">
        <f t="shared" si="300"/>
        <v>0</v>
      </c>
      <c r="T896" s="14">
        <f t="shared" si="301"/>
        <v>0</v>
      </c>
      <c r="U896" s="4" t="str">
        <f t="shared" si="309"/>
        <v>J=</v>
      </c>
      <c r="V896" s="29">
        <f t="shared" si="310"/>
        <v>45345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8">
        <f t="shared" si="302"/>
        <v>45047</v>
      </c>
      <c r="B897" s="15">
        <f t="shared" ca="1" si="311"/>
        <v>1575.219666</v>
      </c>
      <c r="C897" s="14">
        <f t="shared" si="303"/>
        <v>1000</v>
      </c>
      <c r="D897" s="13">
        <f ca="1">IF(A897&lt;$B$1,VLOOKUP(A897,[1]DI!$A$4:$B$15000,2,FALSE),0)</f>
        <v>0</v>
      </c>
      <c r="E897" s="14">
        <f t="shared" ca="1" si="312"/>
        <v>1</v>
      </c>
      <c r="F897" s="14">
        <f ca="1">(TRUNC(PRODUCT($E$12:$E896),16))</f>
        <v>1.2250964998994101</v>
      </c>
      <c r="G897" s="14">
        <f t="shared" si="313"/>
        <v>1</v>
      </c>
      <c r="H897" s="14">
        <f t="shared" ca="1" si="314"/>
        <v>1.2250965</v>
      </c>
      <c r="I897" s="13">
        <f t="shared" si="304"/>
        <v>0.11</v>
      </c>
      <c r="J897" s="29">
        <f t="shared" si="305"/>
        <v>44162</v>
      </c>
      <c r="K897" s="2">
        <f t="shared" si="306"/>
        <v>606</v>
      </c>
      <c r="L897" s="17">
        <f t="shared" si="307"/>
        <v>607</v>
      </c>
      <c r="M897" s="12">
        <f t="shared" si="298"/>
        <v>1.285792316</v>
      </c>
      <c r="N897" s="12">
        <f t="shared" ca="1" si="299"/>
        <v>1.575219666</v>
      </c>
      <c r="O897" s="17">
        <f t="shared" si="308"/>
        <v>0</v>
      </c>
      <c r="P897" s="14">
        <f t="shared" ca="1" si="316"/>
        <v>575.21966599999996</v>
      </c>
      <c r="Q897" s="14">
        <f t="shared" si="317"/>
        <v>0</v>
      </c>
      <c r="R897" s="14">
        <f t="shared" si="315"/>
        <v>0</v>
      </c>
      <c r="S897" s="20">
        <f t="shared" si="300"/>
        <v>0</v>
      </c>
      <c r="T897" s="14">
        <f t="shared" si="301"/>
        <v>0</v>
      </c>
      <c r="U897" s="4" t="str">
        <f t="shared" si="309"/>
        <v>J=</v>
      </c>
      <c r="V897" s="29">
        <f t="shared" si="310"/>
        <v>45345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8">
        <f t="shared" si="302"/>
        <v>45048</v>
      </c>
      <c r="B898" s="15">
        <f t="shared" ca="1" si="311"/>
        <v>1575.219666</v>
      </c>
      <c r="C898" s="14">
        <f t="shared" si="303"/>
        <v>1000</v>
      </c>
      <c r="D898" s="13">
        <f ca="1">IF(A898&lt;$B$1,VLOOKUP(A898,[1]DI!$A$4:$B$15000,2,FALSE),0)</f>
        <v>0.13650000000000001</v>
      </c>
      <c r="E898" s="14">
        <f t="shared" ca="1" si="312"/>
        <v>1.00050788</v>
      </c>
      <c r="F898" s="14">
        <f ca="1">(TRUNC(PRODUCT($E$12:$E897),16))</f>
        <v>1.2250964998994101</v>
      </c>
      <c r="G898" s="14">
        <f t="shared" si="313"/>
        <v>1</v>
      </c>
      <c r="H898" s="14">
        <f t="shared" ca="1" si="314"/>
        <v>1.2250965</v>
      </c>
      <c r="I898" s="13">
        <f t="shared" si="304"/>
        <v>0.11</v>
      </c>
      <c r="J898" s="29">
        <f t="shared" si="305"/>
        <v>44162</v>
      </c>
      <c r="K898" s="2">
        <f t="shared" si="306"/>
        <v>607</v>
      </c>
      <c r="L898" s="17">
        <f t="shared" si="307"/>
        <v>607</v>
      </c>
      <c r="M898" s="12">
        <f t="shared" si="298"/>
        <v>1.285792316</v>
      </c>
      <c r="N898" s="12">
        <f t="shared" ca="1" si="299"/>
        <v>1.575219666</v>
      </c>
      <c r="O898" s="17">
        <f t="shared" si="308"/>
        <v>0</v>
      </c>
      <c r="P898" s="14">
        <f t="shared" ca="1" si="316"/>
        <v>575.21966599999996</v>
      </c>
      <c r="Q898" s="14">
        <f t="shared" si="317"/>
        <v>0</v>
      </c>
      <c r="R898" s="14">
        <f t="shared" si="315"/>
        <v>0</v>
      </c>
      <c r="S898" s="20">
        <f t="shared" si="300"/>
        <v>0</v>
      </c>
      <c r="T898" s="14">
        <f t="shared" si="301"/>
        <v>0</v>
      </c>
      <c r="U898" s="4" t="str">
        <f t="shared" si="309"/>
        <v>J=</v>
      </c>
      <c r="V898" s="29">
        <f t="shared" si="310"/>
        <v>45345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8">
        <f t="shared" si="302"/>
        <v>45049</v>
      </c>
      <c r="B899" s="15">
        <f t="shared" ca="1" si="311"/>
        <v>1576.672493</v>
      </c>
      <c r="C899" s="14">
        <f t="shared" si="303"/>
        <v>1000</v>
      </c>
      <c r="D899" s="13">
        <f ca="1">IF(A899&lt;$B$1,VLOOKUP(A899,[1]DI!$A$4:$B$15000,2,FALSE),0)</f>
        <v>0.13650000000000001</v>
      </c>
      <c r="E899" s="14">
        <f t="shared" ca="1" si="312"/>
        <v>1.00050788</v>
      </c>
      <c r="F899" s="14">
        <f ca="1">(TRUNC(PRODUCT($E$12:$E898),16))</f>
        <v>1.2257187019097799</v>
      </c>
      <c r="G899" s="14">
        <f t="shared" si="313"/>
        <v>1</v>
      </c>
      <c r="H899" s="14">
        <f t="shared" ca="1" si="314"/>
        <v>1.2257187</v>
      </c>
      <c r="I899" s="13">
        <f t="shared" si="304"/>
        <v>0.11</v>
      </c>
      <c r="J899" s="29">
        <f t="shared" si="305"/>
        <v>44162</v>
      </c>
      <c r="K899" s="2">
        <f t="shared" si="306"/>
        <v>608</v>
      </c>
      <c r="L899" s="17">
        <f t="shared" si="307"/>
        <v>608</v>
      </c>
      <c r="M899" s="12">
        <f t="shared" si="298"/>
        <v>1.286324907</v>
      </c>
      <c r="N899" s="12">
        <f t="shared" ca="1" si="299"/>
        <v>1.576672493</v>
      </c>
      <c r="O899" s="17">
        <f t="shared" si="308"/>
        <v>0</v>
      </c>
      <c r="P899" s="14">
        <f t="shared" ca="1" si="316"/>
        <v>576.67249300000003</v>
      </c>
      <c r="Q899" s="14">
        <f t="shared" si="317"/>
        <v>0</v>
      </c>
      <c r="R899" s="14">
        <f t="shared" si="315"/>
        <v>0</v>
      </c>
      <c r="S899" s="20">
        <f t="shared" si="300"/>
        <v>0</v>
      </c>
      <c r="T899" s="14">
        <f t="shared" si="301"/>
        <v>0</v>
      </c>
      <c r="U899" s="4" t="str">
        <f t="shared" si="309"/>
        <v>J=</v>
      </c>
      <c r="V899" s="29">
        <f t="shared" si="310"/>
        <v>45345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8">
        <f t="shared" si="302"/>
        <v>45050</v>
      </c>
      <c r="B900" s="15">
        <f t="shared" ca="1" si="311"/>
        <v>1578.126665</v>
      </c>
      <c r="C900" s="14">
        <f t="shared" si="303"/>
        <v>1000</v>
      </c>
      <c r="D900" s="13">
        <f ca="1">IF(A900&lt;$B$1,VLOOKUP(A900,[1]DI!$A$4:$B$15000,2,FALSE),0)</f>
        <v>0.13650000000000001</v>
      </c>
      <c r="E900" s="14">
        <f t="shared" ca="1" si="312"/>
        <v>1.00050788</v>
      </c>
      <c r="F900" s="14">
        <f ca="1">(TRUNC(PRODUCT($E$12:$E899),16))</f>
        <v>1.2263412199241099</v>
      </c>
      <c r="G900" s="14">
        <f t="shared" si="313"/>
        <v>1</v>
      </c>
      <c r="H900" s="14">
        <f t="shared" ca="1" si="314"/>
        <v>1.2263412199999999</v>
      </c>
      <c r="I900" s="13">
        <f t="shared" si="304"/>
        <v>0.11</v>
      </c>
      <c r="J900" s="29">
        <f t="shared" si="305"/>
        <v>44162</v>
      </c>
      <c r="K900" s="2">
        <f t="shared" si="306"/>
        <v>609</v>
      </c>
      <c r="L900" s="17">
        <f t="shared" si="307"/>
        <v>609</v>
      </c>
      <c r="M900" s="12">
        <f t="shared" si="298"/>
        <v>1.2868577189999999</v>
      </c>
      <c r="N900" s="12">
        <f t="shared" ca="1" si="299"/>
        <v>1.5781266650000001</v>
      </c>
      <c r="O900" s="17">
        <f t="shared" si="308"/>
        <v>0</v>
      </c>
      <c r="P900" s="14">
        <f t="shared" ca="1" si="316"/>
        <v>578.126665</v>
      </c>
      <c r="Q900" s="14">
        <f t="shared" si="317"/>
        <v>0</v>
      </c>
      <c r="R900" s="14">
        <f t="shared" si="315"/>
        <v>0</v>
      </c>
      <c r="S900" s="20">
        <f t="shared" si="300"/>
        <v>0</v>
      </c>
      <c r="T900" s="14">
        <f t="shared" si="301"/>
        <v>0</v>
      </c>
      <c r="U900" s="4" t="str">
        <f t="shared" si="309"/>
        <v>J=</v>
      </c>
      <c r="V900" s="29">
        <f t="shared" si="310"/>
        <v>45345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8">
        <f t="shared" si="302"/>
        <v>45051</v>
      </c>
      <c r="B901" s="15">
        <f t="shared" ca="1" si="311"/>
        <v>1579.582171</v>
      </c>
      <c r="C901" s="14">
        <f t="shared" si="303"/>
        <v>1000</v>
      </c>
      <c r="D901" s="13">
        <f ca="1">IF(A901&lt;$B$1,VLOOKUP(A901,[1]DI!$A$4:$B$15000,2,FALSE),0)</f>
        <v>0.13650000000000001</v>
      </c>
      <c r="E901" s="14">
        <f t="shared" ca="1" si="312"/>
        <v>1.00050788</v>
      </c>
      <c r="F901" s="14">
        <f ca="1">(TRUNC(PRODUCT($E$12:$E900),16))</f>
        <v>1.2269640541028799</v>
      </c>
      <c r="G901" s="14">
        <f t="shared" si="313"/>
        <v>1</v>
      </c>
      <c r="H901" s="14">
        <f t="shared" ca="1" si="314"/>
        <v>1.2269640500000001</v>
      </c>
      <c r="I901" s="13">
        <f t="shared" si="304"/>
        <v>0.11</v>
      </c>
      <c r="J901" s="29">
        <f t="shared" si="305"/>
        <v>44162</v>
      </c>
      <c r="K901" s="2">
        <f t="shared" si="306"/>
        <v>610</v>
      </c>
      <c r="L901" s="17">
        <f t="shared" si="307"/>
        <v>610</v>
      </c>
      <c r="M901" s="12">
        <f t="shared" si="298"/>
        <v>1.2873907520000001</v>
      </c>
      <c r="N901" s="12">
        <f t="shared" ca="1" si="299"/>
        <v>1.579582171</v>
      </c>
      <c r="O901" s="17">
        <f t="shared" si="308"/>
        <v>0</v>
      </c>
      <c r="P901" s="14">
        <f t="shared" ca="1" si="316"/>
        <v>579.58217100000002</v>
      </c>
      <c r="Q901" s="14">
        <f t="shared" si="317"/>
        <v>0</v>
      </c>
      <c r="R901" s="14">
        <f t="shared" si="315"/>
        <v>0</v>
      </c>
      <c r="S901" s="20">
        <f t="shared" si="300"/>
        <v>0</v>
      </c>
      <c r="T901" s="14">
        <f t="shared" si="301"/>
        <v>0</v>
      </c>
      <c r="U901" s="4" t="str">
        <f t="shared" si="309"/>
        <v>J=</v>
      </c>
      <c r="V901" s="29">
        <f t="shared" si="310"/>
        <v>45345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8">
        <f t="shared" si="302"/>
        <v>45052</v>
      </c>
      <c r="B902" s="15">
        <f t="shared" ca="1" si="311"/>
        <v>1581.0390240000002</v>
      </c>
      <c r="C902" s="14">
        <f t="shared" si="303"/>
        <v>1000</v>
      </c>
      <c r="D902" s="13">
        <f ca="1">IF(A902&lt;$B$1,VLOOKUP(A902,[1]DI!$A$4:$B$15000,2,FALSE),0)</f>
        <v>0</v>
      </c>
      <c r="E902" s="14">
        <f t="shared" ca="1" si="312"/>
        <v>1</v>
      </c>
      <c r="F902" s="14">
        <f ca="1">(TRUNC(PRODUCT($E$12:$E901),16))</f>
        <v>1.22758720460668</v>
      </c>
      <c r="G902" s="14">
        <f t="shared" si="313"/>
        <v>1</v>
      </c>
      <c r="H902" s="14">
        <f t="shared" ca="1" si="314"/>
        <v>1.2275872000000001</v>
      </c>
      <c r="I902" s="13">
        <f t="shared" si="304"/>
        <v>0.11</v>
      </c>
      <c r="J902" s="29">
        <f t="shared" si="305"/>
        <v>44162</v>
      </c>
      <c r="K902" s="2">
        <f t="shared" si="306"/>
        <v>610</v>
      </c>
      <c r="L902" s="17">
        <f t="shared" si="307"/>
        <v>611</v>
      </c>
      <c r="M902" s="12">
        <f t="shared" si="298"/>
        <v>1.2879240059999999</v>
      </c>
      <c r="N902" s="12">
        <f t="shared" ca="1" si="299"/>
        <v>1.5810390240000001</v>
      </c>
      <c r="O902" s="17">
        <f t="shared" si="308"/>
        <v>0</v>
      </c>
      <c r="P902" s="14">
        <f t="shared" ca="1" si="316"/>
        <v>581.03902400000004</v>
      </c>
      <c r="Q902" s="14">
        <f t="shared" si="317"/>
        <v>0</v>
      </c>
      <c r="R902" s="14">
        <f t="shared" si="315"/>
        <v>0</v>
      </c>
      <c r="S902" s="20">
        <f t="shared" si="300"/>
        <v>0</v>
      </c>
      <c r="T902" s="14">
        <f t="shared" si="301"/>
        <v>0</v>
      </c>
      <c r="U902" s="4" t="str">
        <f t="shared" si="309"/>
        <v>J=</v>
      </c>
      <c r="V902" s="29">
        <f t="shared" si="310"/>
        <v>45345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8">
        <f t="shared" si="302"/>
        <v>45053</v>
      </c>
      <c r="B903" s="15">
        <f t="shared" ca="1" si="311"/>
        <v>1581.0390240000002</v>
      </c>
      <c r="C903" s="14">
        <f t="shared" si="303"/>
        <v>1000</v>
      </c>
      <c r="D903" s="13">
        <f ca="1">IF(A903&lt;$B$1,VLOOKUP(A903,[1]DI!$A$4:$B$15000,2,FALSE),0)</f>
        <v>0</v>
      </c>
      <c r="E903" s="14">
        <f t="shared" ca="1" si="312"/>
        <v>1</v>
      </c>
      <c r="F903" s="14">
        <f ca="1">(TRUNC(PRODUCT($E$12:$E902),16))</f>
        <v>1.22758720460668</v>
      </c>
      <c r="G903" s="14">
        <f t="shared" si="313"/>
        <v>1</v>
      </c>
      <c r="H903" s="14">
        <f t="shared" ca="1" si="314"/>
        <v>1.2275872000000001</v>
      </c>
      <c r="I903" s="13">
        <f t="shared" si="304"/>
        <v>0.11</v>
      </c>
      <c r="J903" s="29">
        <f t="shared" si="305"/>
        <v>44162</v>
      </c>
      <c r="K903" s="2">
        <f t="shared" si="306"/>
        <v>610</v>
      </c>
      <c r="L903" s="17">
        <f t="shared" si="307"/>
        <v>611</v>
      </c>
      <c r="M903" s="12">
        <f t="shared" si="298"/>
        <v>1.2879240059999999</v>
      </c>
      <c r="N903" s="12">
        <f t="shared" ca="1" si="299"/>
        <v>1.5810390240000001</v>
      </c>
      <c r="O903" s="17">
        <f t="shared" si="308"/>
        <v>0</v>
      </c>
      <c r="P903" s="14">
        <f t="shared" ca="1" si="316"/>
        <v>581.03902400000004</v>
      </c>
      <c r="Q903" s="14">
        <f t="shared" si="317"/>
        <v>0</v>
      </c>
      <c r="R903" s="14">
        <f t="shared" si="315"/>
        <v>0</v>
      </c>
      <c r="S903" s="20">
        <f t="shared" si="300"/>
        <v>0</v>
      </c>
      <c r="T903" s="14">
        <f t="shared" si="301"/>
        <v>0</v>
      </c>
      <c r="U903" s="4" t="str">
        <f t="shared" si="309"/>
        <v>J=</v>
      </c>
      <c r="V903" s="29">
        <f t="shared" si="310"/>
        <v>45345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8">
        <f t="shared" si="302"/>
        <v>45054</v>
      </c>
      <c r="B904" s="15">
        <f t="shared" ca="1" si="311"/>
        <v>1581.0390240000002</v>
      </c>
      <c r="C904" s="14">
        <f t="shared" si="303"/>
        <v>1000</v>
      </c>
      <c r="D904" s="13">
        <f ca="1">IF(A904&lt;$B$1,VLOOKUP(A904,[1]DI!$A$4:$B$15000,2,FALSE),0)</f>
        <v>0.13650000000000001</v>
      </c>
      <c r="E904" s="14">
        <f t="shared" ca="1" si="312"/>
        <v>1.00050788</v>
      </c>
      <c r="F904" s="14">
        <f ca="1">(TRUNC(PRODUCT($E$12:$E903),16))</f>
        <v>1.22758720460668</v>
      </c>
      <c r="G904" s="14">
        <f t="shared" si="313"/>
        <v>1</v>
      </c>
      <c r="H904" s="14">
        <f t="shared" ca="1" si="314"/>
        <v>1.2275872000000001</v>
      </c>
      <c r="I904" s="13">
        <f t="shared" si="304"/>
        <v>0.11</v>
      </c>
      <c r="J904" s="29">
        <f t="shared" si="305"/>
        <v>44162</v>
      </c>
      <c r="K904" s="2">
        <f t="shared" si="306"/>
        <v>611</v>
      </c>
      <c r="L904" s="17">
        <f t="shared" si="307"/>
        <v>611</v>
      </c>
      <c r="M904" s="12">
        <f t="shared" si="298"/>
        <v>1.2879240059999999</v>
      </c>
      <c r="N904" s="12">
        <f t="shared" ca="1" si="299"/>
        <v>1.5810390240000001</v>
      </c>
      <c r="O904" s="17">
        <f t="shared" si="308"/>
        <v>0</v>
      </c>
      <c r="P904" s="14">
        <f t="shared" ca="1" si="316"/>
        <v>581.03902400000004</v>
      </c>
      <c r="Q904" s="14">
        <f t="shared" si="317"/>
        <v>0</v>
      </c>
      <c r="R904" s="14">
        <f t="shared" si="315"/>
        <v>0</v>
      </c>
      <c r="S904" s="20">
        <f t="shared" si="300"/>
        <v>0</v>
      </c>
      <c r="T904" s="14">
        <f t="shared" si="301"/>
        <v>0</v>
      </c>
      <c r="U904" s="4" t="str">
        <f t="shared" si="309"/>
        <v>J=</v>
      </c>
      <c r="V904" s="29">
        <f t="shared" si="310"/>
        <v>45345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8">
        <f t="shared" si="302"/>
        <v>45055</v>
      </c>
      <c r="B905" s="15">
        <f t="shared" ca="1" si="311"/>
        <v>1582.497226</v>
      </c>
      <c r="C905" s="14">
        <f t="shared" si="303"/>
        <v>1000</v>
      </c>
      <c r="D905" s="13">
        <f ca="1">IF(A905&lt;$B$1,VLOOKUP(A905,[1]DI!$A$4:$B$15000,2,FALSE),0)</f>
        <v>0.13650000000000001</v>
      </c>
      <c r="E905" s="14">
        <f t="shared" ca="1" si="312"/>
        <v>1.00050788</v>
      </c>
      <c r="F905" s="14">
        <f ca="1">(TRUNC(PRODUCT($E$12:$E904),16))</f>
        <v>1.22821067159616</v>
      </c>
      <c r="G905" s="14">
        <f t="shared" si="313"/>
        <v>1</v>
      </c>
      <c r="H905" s="14">
        <f t="shared" ca="1" si="314"/>
        <v>1.2282106699999999</v>
      </c>
      <c r="I905" s="13">
        <f t="shared" si="304"/>
        <v>0.11</v>
      </c>
      <c r="J905" s="29">
        <f t="shared" si="305"/>
        <v>44162</v>
      </c>
      <c r="K905" s="2">
        <f t="shared" si="306"/>
        <v>612</v>
      </c>
      <c r="L905" s="17">
        <f t="shared" si="307"/>
        <v>612</v>
      </c>
      <c r="M905" s="12">
        <f t="shared" si="298"/>
        <v>1.288457481</v>
      </c>
      <c r="N905" s="12">
        <f t="shared" ca="1" si="299"/>
        <v>1.5824972260000001</v>
      </c>
      <c r="O905" s="17">
        <f t="shared" si="308"/>
        <v>0</v>
      </c>
      <c r="P905" s="14">
        <f t="shared" ca="1" si="316"/>
        <v>582.49722599999996</v>
      </c>
      <c r="Q905" s="14">
        <f t="shared" si="317"/>
        <v>0</v>
      </c>
      <c r="R905" s="14">
        <f t="shared" si="315"/>
        <v>0</v>
      </c>
      <c r="S905" s="20">
        <f t="shared" si="300"/>
        <v>0</v>
      </c>
      <c r="T905" s="14">
        <f t="shared" si="301"/>
        <v>0</v>
      </c>
      <c r="U905" s="4" t="str">
        <f t="shared" si="309"/>
        <v>J=</v>
      </c>
      <c r="V905" s="29">
        <f t="shared" si="310"/>
        <v>45345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8">
        <f t="shared" si="302"/>
        <v>45056</v>
      </c>
      <c r="B906" s="15">
        <f t="shared" ca="1" si="311"/>
        <v>1583.956776</v>
      </c>
      <c r="C906" s="14">
        <f t="shared" si="303"/>
        <v>1000</v>
      </c>
      <c r="D906" s="13">
        <f ca="1">IF(A906&lt;$B$1,VLOOKUP(A906,[1]DI!$A$4:$B$15000,2,FALSE),0)</f>
        <v>0.13650000000000001</v>
      </c>
      <c r="E906" s="14">
        <f t="shared" ca="1" si="312"/>
        <v>1.00050788</v>
      </c>
      <c r="F906" s="14">
        <f ca="1">(TRUNC(PRODUCT($E$12:$E905),16))</f>
        <v>1.22883445523205</v>
      </c>
      <c r="G906" s="14">
        <f t="shared" si="313"/>
        <v>1</v>
      </c>
      <c r="H906" s="14">
        <f t="shared" ca="1" si="314"/>
        <v>1.2288344600000001</v>
      </c>
      <c r="I906" s="13">
        <f t="shared" si="304"/>
        <v>0.11</v>
      </c>
      <c r="J906" s="29">
        <f t="shared" si="305"/>
        <v>44162</v>
      </c>
      <c r="K906" s="2">
        <f t="shared" si="306"/>
        <v>613</v>
      </c>
      <c r="L906" s="17">
        <f t="shared" si="307"/>
        <v>613</v>
      </c>
      <c r="M906" s="12">
        <f t="shared" si="298"/>
        <v>1.2889911759999999</v>
      </c>
      <c r="N906" s="12">
        <f t="shared" ca="1" si="299"/>
        <v>1.583956776</v>
      </c>
      <c r="O906" s="17">
        <f t="shared" si="308"/>
        <v>0</v>
      </c>
      <c r="P906" s="14">
        <f t="shared" ca="1" si="316"/>
        <v>583.95677599999999</v>
      </c>
      <c r="Q906" s="14">
        <f t="shared" si="317"/>
        <v>0</v>
      </c>
      <c r="R906" s="14">
        <f t="shared" si="315"/>
        <v>0</v>
      </c>
      <c r="S906" s="20">
        <f t="shared" si="300"/>
        <v>0</v>
      </c>
      <c r="T906" s="14">
        <f t="shared" si="301"/>
        <v>0</v>
      </c>
      <c r="U906" s="4" t="str">
        <f t="shared" si="309"/>
        <v>J=</v>
      </c>
      <c r="V906" s="29">
        <f t="shared" si="310"/>
        <v>45345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8">
        <f t="shared" si="302"/>
        <v>45057</v>
      </c>
      <c r="B907" s="15">
        <f t="shared" ca="1" si="311"/>
        <v>1585.4176640000001</v>
      </c>
      <c r="C907" s="14">
        <f t="shared" si="303"/>
        <v>1000</v>
      </c>
      <c r="D907" s="13">
        <f ca="1">IF(A907&lt;$B$1,VLOOKUP(A907,[1]DI!$A$4:$B$15000,2,FALSE),0)</f>
        <v>0.13650000000000001</v>
      </c>
      <c r="E907" s="14">
        <f t="shared" ca="1" si="312"/>
        <v>1.00050788</v>
      </c>
      <c r="F907" s="14">
        <f ca="1">(TRUNC(PRODUCT($E$12:$E906),16))</f>
        <v>1.22945855567517</v>
      </c>
      <c r="G907" s="14">
        <f t="shared" si="313"/>
        <v>1</v>
      </c>
      <c r="H907" s="14">
        <f t="shared" ca="1" si="314"/>
        <v>1.2294585600000001</v>
      </c>
      <c r="I907" s="13">
        <f t="shared" si="304"/>
        <v>0.11</v>
      </c>
      <c r="J907" s="29">
        <f t="shared" si="305"/>
        <v>44162</v>
      </c>
      <c r="K907" s="2">
        <f t="shared" si="306"/>
        <v>614</v>
      </c>
      <c r="L907" s="17">
        <f t="shared" si="307"/>
        <v>614</v>
      </c>
      <c r="M907" s="12">
        <f t="shared" si="298"/>
        <v>1.289525093</v>
      </c>
      <c r="N907" s="12">
        <f t="shared" ca="1" si="299"/>
        <v>1.5854176639999999</v>
      </c>
      <c r="O907" s="17">
        <f t="shared" si="308"/>
        <v>0</v>
      </c>
      <c r="P907" s="14">
        <f t="shared" ca="1" si="316"/>
        <v>585.41766399999995</v>
      </c>
      <c r="Q907" s="14">
        <f t="shared" si="317"/>
        <v>0</v>
      </c>
      <c r="R907" s="14">
        <f t="shared" si="315"/>
        <v>0</v>
      </c>
      <c r="S907" s="20">
        <f t="shared" si="300"/>
        <v>0</v>
      </c>
      <c r="T907" s="14">
        <f t="shared" si="301"/>
        <v>0</v>
      </c>
      <c r="U907" s="4" t="str">
        <f t="shared" si="309"/>
        <v>J=</v>
      </c>
      <c r="V907" s="29">
        <f t="shared" si="310"/>
        <v>45345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8">
        <f t="shared" si="302"/>
        <v>45058</v>
      </c>
      <c r="B908" s="15">
        <f t="shared" ca="1" si="311"/>
        <v>1586.8798900000002</v>
      </c>
      <c r="C908" s="14">
        <f t="shared" si="303"/>
        <v>1000</v>
      </c>
      <c r="D908" s="13">
        <f ca="1">IF(A908&lt;$B$1,VLOOKUP(A908,[1]DI!$A$4:$B$15000,2,FALSE),0)</f>
        <v>0.13650000000000001</v>
      </c>
      <c r="E908" s="14">
        <f t="shared" ca="1" si="312"/>
        <v>1.00050788</v>
      </c>
      <c r="F908" s="14">
        <f ca="1">(TRUNC(PRODUCT($E$12:$E907),16))</f>
        <v>1.23008297308643</v>
      </c>
      <c r="G908" s="14">
        <f t="shared" si="313"/>
        <v>1</v>
      </c>
      <c r="H908" s="14">
        <f t="shared" ca="1" si="314"/>
        <v>1.23008297</v>
      </c>
      <c r="I908" s="13">
        <f t="shared" si="304"/>
        <v>0.11</v>
      </c>
      <c r="J908" s="29">
        <f t="shared" si="305"/>
        <v>44162</v>
      </c>
      <c r="K908" s="2">
        <f t="shared" si="306"/>
        <v>615</v>
      </c>
      <c r="L908" s="17">
        <f t="shared" si="307"/>
        <v>615</v>
      </c>
      <c r="M908" s="12">
        <f t="shared" ref="M908:M920" si="318">ROUND((I908+1)^(L908/252),9)</f>
        <v>1.2900592310000001</v>
      </c>
      <c r="N908" s="12">
        <f t="shared" ref="N908:N920" ca="1" si="319">ROUND(H908*M908,9)</f>
        <v>1.5868798900000001</v>
      </c>
      <c r="O908" s="17">
        <f t="shared" si="308"/>
        <v>0</v>
      </c>
      <c r="P908" s="14">
        <f t="shared" ca="1" si="316"/>
        <v>586.87989000000005</v>
      </c>
      <c r="Q908" s="14">
        <f t="shared" si="317"/>
        <v>0</v>
      </c>
      <c r="R908" s="14">
        <f t="shared" si="315"/>
        <v>0</v>
      </c>
      <c r="S908" s="20">
        <f t="shared" ref="S908:S971" si="320">IF($O908&gt;0,VLOOKUP($O908,$Y$12:$AE$150,7),0)</f>
        <v>0</v>
      </c>
      <c r="T908" s="14">
        <f t="shared" ref="T908:T920" si="321">IF(S908&gt;0,TRUNC(S908*C908,8),0)</f>
        <v>0</v>
      </c>
      <c r="U908" s="4" t="str">
        <f t="shared" si="309"/>
        <v>J=</v>
      </c>
      <c r="V908" s="29">
        <f t="shared" si="310"/>
        <v>45345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8">
        <f t="shared" ref="A909:A972" si="322">(A908+1)</f>
        <v>45059</v>
      </c>
      <c r="B909" s="15">
        <f t="shared" ca="1" si="311"/>
        <v>1588.343482</v>
      </c>
      <c r="C909" s="14">
        <f t="shared" ref="C909:C920" si="323">(C908-T908)</f>
        <v>1000</v>
      </c>
      <c r="D909" s="13">
        <f ca="1">IF(A909&lt;$B$1,VLOOKUP(A909,[1]DI!$A$4:$B$15000,2,FALSE),0)</f>
        <v>0</v>
      </c>
      <c r="E909" s="14">
        <f t="shared" ca="1" si="312"/>
        <v>1</v>
      </c>
      <c r="F909" s="14">
        <f ca="1">(TRUNC(PRODUCT($E$12:$E908),16))</f>
        <v>1.2307077076268</v>
      </c>
      <c r="G909" s="14">
        <f t="shared" si="313"/>
        <v>1</v>
      </c>
      <c r="H909" s="14">
        <f t="shared" ca="1" si="314"/>
        <v>1.2307077099999999</v>
      </c>
      <c r="I909" s="13">
        <f t="shared" ref="I909:I972" si="324">I908</f>
        <v>0.11</v>
      </c>
      <c r="J909" s="29">
        <f t="shared" ref="J909:J920" si="325">IF(O908&gt;0,VLOOKUP(O908,Y$12:AI$150,2),J908)</f>
        <v>44162</v>
      </c>
      <c r="K909" s="2">
        <f t="shared" ref="K909:K920" si="326">IF(A909&gt;J909,IF(NETWORKDAYS(J909,A909,$Y$160:$Y$544)-1=0,1,NETWORKDAYS(J909,A909,$Y$160:$Y$544)-1),0)</f>
        <v>615</v>
      </c>
      <c r="L909" s="17">
        <f t="shared" ref="L909:L920" si="327">IF(AND(K909=1,K908=1),1,IF(K909&gt;0,IF(K909=K908,K909+1,K909),0))</f>
        <v>616</v>
      </c>
      <c r="M909" s="12">
        <f t="shared" si="318"/>
        <v>1.2905935900000001</v>
      </c>
      <c r="N909" s="12">
        <f t="shared" ca="1" si="319"/>
        <v>1.588343482</v>
      </c>
      <c r="O909" s="17">
        <f t="shared" ref="O909:O920" si="328">IF(VLOOKUP(A909,Z$12:AG$150,8)=VLOOKUP(A908,Z$12:AG$150,8),0,VLOOKUP(A909,Z$12:AG$150,8))</f>
        <v>0</v>
      </c>
      <c r="P909" s="14">
        <f t="shared" ca="1" si="316"/>
        <v>588.34348199999999</v>
      </c>
      <c r="Q909" s="14">
        <f t="shared" si="317"/>
        <v>0</v>
      </c>
      <c r="R909" s="14">
        <f t="shared" si="315"/>
        <v>0</v>
      </c>
      <c r="S909" s="20">
        <f t="shared" si="320"/>
        <v>0</v>
      </c>
      <c r="T909" s="14">
        <f t="shared" si="321"/>
        <v>0</v>
      </c>
      <c r="U909" s="4" t="str">
        <f t="shared" ref="U909:U920" si="329">IF(O908&gt;0,VLOOKUP(O908,Y$12:AI$150,10),U908)</f>
        <v>J=</v>
      </c>
      <c r="V909" s="29">
        <f t="shared" ref="V909:V920" si="330">IF(O908&gt;0,VLOOKUP(O908,Y$12:AI$150,11),V908)</f>
        <v>45345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8">
        <f t="shared" si="322"/>
        <v>45060</v>
      </c>
      <c r="B910" s="15">
        <f t="shared" ref="B910:B920" ca="1" si="331">IF(A910&lt;=TODAY(),C910+P910,IF(AND(A910&gt;TODAY(),A910&lt;=$B$1),IF(VLOOKUP(TODAY(),$A$10:$D$5000,4,FALSE)=0,"n.d",C910+P910),"n.d"))</f>
        <v>1588.343482</v>
      </c>
      <c r="C910" s="14">
        <f t="shared" si="323"/>
        <v>1000</v>
      </c>
      <c r="D910" s="13">
        <f ca="1">IF(A910&lt;$B$1,VLOOKUP(A910,[1]DI!$A$4:$B$15000,2,FALSE),0)</f>
        <v>0</v>
      </c>
      <c r="E910" s="14">
        <f t="shared" ref="E910:E920" ca="1" si="332">ROUND(((1+D910)^(1/252)),8)</f>
        <v>1</v>
      </c>
      <c r="F910" s="14">
        <f ca="1">(TRUNC(PRODUCT($E$12:$E909),16))</f>
        <v>1.2307077076268</v>
      </c>
      <c r="G910" s="14">
        <f t="shared" ref="G910:G920" si="333">IF(O909&gt;0,F909,G909)</f>
        <v>1</v>
      </c>
      <c r="H910" s="14">
        <f t="shared" ref="H910:H920" ca="1" si="334">ROUND(F910/G910,8)</f>
        <v>1.2307077099999999</v>
      </c>
      <c r="I910" s="13">
        <f t="shared" si="324"/>
        <v>0.11</v>
      </c>
      <c r="J910" s="29">
        <f t="shared" si="325"/>
        <v>44162</v>
      </c>
      <c r="K910" s="2">
        <f t="shared" si="326"/>
        <v>615</v>
      </c>
      <c r="L910" s="17">
        <f t="shared" si="327"/>
        <v>616</v>
      </c>
      <c r="M910" s="12">
        <f t="shared" si="318"/>
        <v>1.2905935900000001</v>
      </c>
      <c r="N910" s="12">
        <f t="shared" ca="1" si="319"/>
        <v>1.588343482</v>
      </c>
      <c r="O910" s="17">
        <f t="shared" si="328"/>
        <v>0</v>
      </c>
      <c r="P910" s="14">
        <f t="shared" ca="1" si="316"/>
        <v>588.34348199999999</v>
      </c>
      <c r="Q910" s="14">
        <f t="shared" si="317"/>
        <v>0</v>
      </c>
      <c r="R910" s="14">
        <f t="shared" si="315"/>
        <v>0</v>
      </c>
      <c r="S910" s="20">
        <f t="shared" si="320"/>
        <v>0</v>
      </c>
      <c r="T910" s="14">
        <f t="shared" si="321"/>
        <v>0</v>
      </c>
      <c r="U910" s="4" t="str">
        <f t="shared" si="329"/>
        <v>J=</v>
      </c>
      <c r="V910" s="29">
        <f t="shared" si="330"/>
        <v>45345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8">
        <f t="shared" si="322"/>
        <v>45061</v>
      </c>
      <c r="B911" s="15">
        <f t="shared" ca="1" si="331"/>
        <v>1588.343482</v>
      </c>
      <c r="C911" s="14">
        <f t="shared" si="323"/>
        <v>1000</v>
      </c>
      <c r="D911" s="13">
        <f ca="1">IF(A911&lt;$B$1,VLOOKUP(A911,[1]DI!$A$4:$B$15000,2,FALSE),0)</f>
        <v>0.13650000000000001</v>
      </c>
      <c r="E911" s="14">
        <f t="shared" ca="1" si="332"/>
        <v>1.00050788</v>
      </c>
      <c r="F911" s="14">
        <f ca="1">(TRUNC(PRODUCT($E$12:$E910),16))</f>
        <v>1.2307077076268</v>
      </c>
      <c r="G911" s="14">
        <f t="shared" si="333"/>
        <v>1</v>
      </c>
      <c r="H911" s="14">
        <f t="shared" ca="1" si="334"/>
        <v>1.2307077099999999</v>
      </c>
      <c r="I911" s="13">
        <f t="shared" si="324"/>
        <v>0.11</v>
      </c>
      <c r="J911" s="29">
        <f t="shared" si="325"/>
        <v>44162</v>
      </c>
      <c r="K911" s="2">
        <f t="shared" si="326"/>
        <v>616</v>
      </c>
      <c r="L911" s="17">
        <f t="shared" si="327"/>
        <v>616</v>
      </c>
      <c r="M911" s="12">
        <f t="shared" si="318"/>
        <v>1.2905935900000001</v>
      </c>
      <c r="N911" s="12">
        <f t="shared" ca="1" si="319"/>
        <v>1.588343482</v>
      </c>
      <c r="O911" s="17">
        <f t="shared" si="328"/>
        <v>0</v>
      </c>
      <c r="P911" s="14">
        <f t="shared" ca="1" si="316"/>
        <v>588.34348199999999</v>
      </c>
      <c r="Q911" s="14">
        <f t="shared" si="317"/>
        <v>0</v>
      </c>
      <c r="R911" s="14">
        <f t="shared" si="315"/>
        <v>0</v>
      </c>
      <c r="S911" s="20">
        <f t="shared" si="320"/>
        <v>0</v>
      </c>
      <c r="T911" s="14">
        <f t="shared" si="321"/>
        <v>0</v>
      </c>
      <c r="U911" s="4" t="str">
        <f t="shared" si="329"/>
        <v>J=</v>
      </c>
      <c r="V911" s="29">
        <f t="shared" si="330"/>
        <v>45345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8">
        <f t="shared" si="322"/>
        <v>45062</v>
      </c>
      <c r="B912" s="15">
        <f t="shared" ca="1" si="331"/>
        <v>1589.808413</v>
      </c>
      <c r="C912" s="14">
        <f t="shared" si="323"/>
        <v>1000</v>
      </c>
      <c r="D912" s="13">
        <f ca="1">IF(A912&lt;$B$1,VLOOKUP(A912,[1]DI!$A$4:$B$15000,2,FALSE),0)</f>
        <v>0.13650000000000001</v>
      </c>
      <c r="E912" s="14">
        <f t="shared" ca="1" si="332"/>
        <v>1.00050788</v>
      </c>
      <c r="F912" s="14">
        <f ca="1">(TRUNC(PRODUCT($E$12:$E911),16))</f>
        <v>1.23133275945735</v>
      </c>
      <c r="G912" s="14">
        <f t="shared" si="333"/>
        <v>1</v>
      </c>
      <c r="H912" s="14">
        <f t="shared" ca="1" si="334"/>
        <v>1.2313327599999999</v>
      </c>
      <c r="I912" s="13">
        <f t="shared" si="324"/>
        <v>0.11</v>
      </c>
      <c r="J912" s="29">
        <f t="shared" si="325"/>
        <v>44162</v>
      </c>
      <c r="K912" s="2">
        <f t="shared" si="326"/>
        <v>617</v>
      </c>
      <c r="L912" s="17">
        <f t="shared" si="327"/>
        <v>617</v>
      </c>
      <c r="M912" s="12">
        <f t="shared" si="318"/>
        <v>1.2911281699999999</v>
      </c>
      <c r="N912" s="12">
        <f t="shared" ca="1" si="319"/>
        <v>1.5898084130000001</v>
      </c>
      <c r="O912" s="17">
        <f t="shared" si="328"/>
        <v>0</v>
      </c>
      <c r="P912" s="14">
        <f t="shared" ca="1" si="316"/>
        <v>589.80841299999997</v>
      </c>
      <c r="Q912" s="14">
        <f t="shared" si="317"/>
        <v>0</v>
      </c>
      <c r="R912" s="14">
        <f t="shared" si="315"/>
        <v>0</v>
      </c>
      <c r="S912" s="20">
        <f t="shared" si="320"/>
        <v>0</v>
      </c>
      <c r="T912" s="14">
        <f t="shared" si="321"/>
        <v>0</v>
      </c>
      <c r="U912" s="4" t="str">
        <f t="shared" si="329"/>
        <v>J=</v>
      </c>
      <c r="V912" s="29">
        <f t="shared" si="330"/>
        <v>45345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8">
        <f t="shared" si="322"/>
        <v>45063</v>
      </c>
      <c r="B913" s="15">
        <f t="shared" ca="1" si="331"/>
        <v>1591.2746999999999</v>
      </c>
      <c r="C913" s="14">
        <f t="shared" si="323"/>
        <v>1000</v>
      </c>
      <c r="D913" s="13">
        <f ca="1">IF(A913&lt;$B$1,VLOOKUP(A913,[1]DI!$A$4:$B$15000,2,FALSE),0)</f>
        <v>0.13650000000000001</v>
      </c>
      <c r="E913" s="14">
        <f t="shared" ca="1" si="332"/>
        <v>1.00050788</v>
      </c>
      <c r="F913" s="14">
        <f ca="1">(TRUNC(PRODUCT($E$12:$E912),16))</f>
        <v>1.2319581287392201</v>
      </c>
      <c r="G913" s="14">
        <f t="shared" si="333"/>
        <v>1</v>
      </c>
      <c r="H913" s="14">
        <f t="shared" ca="1" si="334"/>
        <v>1.23195813</v>
      </c>
      <c r="I913" s="13">
        <f t="shared" si="324"/>
        <v>0.11</v>
      </c>
      <c r="J913" s="29">
        <f t="shared" si="325"/>
        <v>44162</v>
      </c>
      <c r="K913" s="2">
        <f t="shared" si="326"/>
        <v>618</v>
      </c>
      <c r="L913" s="17">
        <f t="shared" si="327"/>
        <v>618</v>
      </c>
      <c r="M913" s="12">
        <f t="shared" si="318"/>
        <v>1.2916629719999999</v>
      </c>
      <c r="N913" s="12">
        <f t="shared" ca="1" si="319"/>
        <v>1.5912747</v>
      </c>
      <c r="O913" s="17">
        <f t="shared" si="328"/>
        <v>0</v>
      </c>
      <c r="P913" s="14">
        <f t="shared" ca="1" si="316"/>
        <v>591.27470000000005</v>
      </c>
      <c r="Q913" s="14">
        <f t="shared" si="317"/>
        <v>0</v>
      </c>
      <c r="R913" s="14">
        <f t="shared" si="315"/>
        <v>0</v>
      </c>
      <c r="S913" s="20">
        <f t="shared" si="320"/>
        <v>0</v>
      </c>
      <c r="T913" s="14">
        <f t="shared" si="321"/>
        <v>0</v>
      </c>
      <c r="U913" s="4" t="str">
        <f t="shared" si="329"/>
        <v>J=</v>
      </c>
      <c r="V913" s="29">
        <f t="shared" si="330"/>
        <v>45345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8">
        <f t="shared" si="322"/>
        <v>45064</v>
      </c>
      <c r="B914" s="15">
        <f t="shared" ca="1" si="331"/>
        <v>1592.7423410000001</v>
      </c>
      <c r="C914" s="14">
        <f t="shared" si="323"/>
        <v>1000</v>
      </c>
      <c r="D914" s="13">
        <f ca="1">IF(A914&lt;$B$1,VLOOKUP(A914,[1]DI!$A$4:$B$15000,2,FALSE),0)</f>
        <v>0.13650000000000001</v>
      </c>
      <c r="E914" s="14">
        <f t="shared" ca="1" si="332"/>
        <v>1.00050788</v>
      </c>
      <c r="F914" s="14">
        <f ca="1">(TRUNC(PRODUCT($E$12:$E913),16))</f>
        <v>1.2325838156336399</v>
      </c>
      <c r="G914" s="14">
        <f t="shared" si="333"/>
        <v>1</v>
      </c>
      <c r="H914" s="14">
        <f t="shared" ca="1" si="334"/>
        <v>1.2325838200000001</v>
      </c>
      <c r="I914" s="13">
        <f t="shared" si="324"/>
        <v>0.11</v>
      </c>
      <c r="J914" s="29">
        <f t="shared" si="325"/>
        <v>44162</v>
      </c>
      <c r="K914" s="2">
        <f t="shared" si="326"/>
        <v>619</v>
      </c>
      <c r="L914" s="17">
        <f t="shared" si="327"/>
        <v>619</v>
      </c>
      <c r="M914" s="12">
        <f t="shared" si="318"/>
        <v>1.292197995</v>
      </c>
      <c r="N914" s="12">
        <f t="shared" ca="1" si="319"/>
        <v>1.5927423409999999</v>
      </c>
      <c r="O914" s="17">
        <f t="shared" si="328"/>
        <v>0</v>
      </c>
      <c r="P914" s="14">
        <f t="shared" ca="1" si="316"/>
        <v>592.74234100000001</v>
      </c>
      <c r="Q914" s="14">
        <f t="shared" si="317"/>
        <v>0</v>
      </c>
      <c r="R914" s="14">
        <f t="shared" ref="R914:R920" si="335">IF(O914&gt;0,P914-Q914,R913)</f>
        <v>0</v>
      </c>
      <c r="S914" s="20">
        <f t="shared" si="320"/>
        <v>0</v>
      </c>
      <c r="T914" s="14">
        <f t="shared" si="321"/>
        <v>0</v>
      </c>
      <c r="U914" s="4" t="str">
        <f t="shared" si="329"/>
        <v>J=</v>
      </c>
      <c r="V914" s="29">
        <f t="shared" si="330"/>
        <v>45345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8">
        <f t="shared" si="322"/>
        <v>45065</v>
      </c>
      <c r="B915" s="15">
        <f t="shared" ca="1" si="331"/>
        <v>1594.2113260000001</v>
      </c>
      <c r="C915" s="14">
        <f t="shared" si="323"/>
        <v>1000</v>
      </c>
      <c r="D915" s="13">
        <f ca="1">IF(A915&lt;$B$1,VLOOKUP(A915,[1]DI!$A$4:$B$15000,2,FALSE),0)</f>
        <v>0.13650000000000001</v>
      </c>
      <c r="E915" s="14">
        <f t="shared" ca="1" si="332"/>
        <v>1.00050788</v>
      </c>
      <c r="F915" s="14">
        <f ca="1">(TRUNC(PRODUCT($E$12:$E914),16))</f>
        <v>1.2332098203019299</v>
      </c>
      <c r="G915" s="14">
        <f t="shared" si="333"/>
        <v>1</v>
      </c>
      <c r="H915" s="14">
        <f t="shared" ca="1" si="334"/>
        <v>1.2332098199999999</v>
      </c>
      <c r="I915" s="13">
        <f t="shared" si="324"/>
        <v>0.11</v>
      </c>
      <c r="J915" s="29">
        <f t="shared" si="325"/>
        <v>44162</v>
      </c>
      <c r="K915" s="2">
        <f t="shared" si="326"/>
        <v>620</v>
      </c>
      <c r="L915" s="17">
        <f t="shared" si="327"/>
        <v>620</v>
      </c>
      <c r="M915" s="12">
        <f t="shared" si="318"/>
        <v>1.29273324</v>
      </c>
      <c r="N915" s="12">
        <f t="shared" ca="1" si="319"/>
        <v>1.5942113259999999</v>
      </c>
      <c r="O915" s="17">
        <f t="shared" si="328"/>
        <v>0</v>
      </c>
      <c r="P915" s="14">
        <f t="shared" ca="1" si="316"/>
        <v>594.21132599999999</v>
      </c>
      <c r="Q915" s="14">
        <f t="shared" si="317"/>
        <v>0</v>
      </c>
      <c r="R915" s="14">
        <f t="shared" si="335"/>
        <v>0</v>
      </c>
      <c r="S915" s="20">
        <f t="shared" si="320"/>
        <v>0</v>
      </c>
      <c r="T915" s="14">
        <f t="shared" si="321"/>
        <v>0</v>
      </c>
      <c r="U915" s="4" t="str">
        <f t="shared" si="329"/>
        <v>J=</v>
      </c>
      <c r="V915" s="29">
        <f t="shared" si="330"/>
        <v>45345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8">
        <f t="shared" si="322"/>
        <v>45066</v>
      </c>
      <c r="B916" s="15">
        <f t="shared" ca="1" si="331"/>
        <v>1595.6816690000001</v>
      </c>
      <c r="C916" s="14">
        <f t="shared" si="323"/>
        <v>1000</v>
      </c>
      <c r="D916" s="13">
        <f ca="1">IF(A916&lt;$B$1,VLOOKUP(A916,[1]DI!$A$4:$B$15000,2,FALSE),0)</f>
        <v>0</v>
      </c>
      <c r="E916" s="14">
        <f t="shared" ca="1" si="332"/>
        <v>1</v>
      </c>
      <c r="F916" s="14">
        <f ca="1">(TRUNC(PRODUCT($E$12:$E915),16))</f>
        <v>1.2338361429054601</v>
      </c>
      <c r="G916" s="14">
        <f t="shared" si="333"/>
        <v>1</v>
      </c>
      <c r="H916" s="14">
        <f t="shared" ca="1" si="334"/>
        <v>1.23383614</v>
      </c>
      <c r="I916" s="13">
        <f t="shared" si="324"/>
        <v>0.11</v>
      </c>
      <c r="J916" s="29">
        <f t="shared" si="325"/>
        <v>44162</v>
      </c>
      <c r="K916" s="2">
        <f t="shared" si="326"/>
        <v>620</v>
      </c>
      <c r="L916" s="17">
        <f t="shared" si="327"/>
        <v>621</v>
      </c>
      <c r="M916" s="12">
        <f t="shared" si="318"/>
        <v>1.293268707</v>
      </c>
      <c r="N916" s="12">
        <f t="shared" ca="1" si="319"/>
        <v>1.595681669</v>
      </c>
      <c r="O916" s="17">
        <f t="shared" si="328"/>
        <v>0</v>
      </c>
      <c r="P916" s="14">
        <f t="shared" ca="1" si="316"/>
        <v>595.68166900000006</v>
      </c>
      <c r="Q916" s="14">
        <f t="shared" si="317"/>
        <v>0</v>
      </c>
      <c r="R916" s="14">
        <f t="shared" si="335"/>
        <v>0</v>
      </c>
      <c r="S916" s="20">
        <f t="shared" si="320"/>
        <v>0</v>
      </c>
      <c r="T916" s="14">
        <f t="shared" si="321"/>
        <v>0</v>
      </c>
      <c r="U916" s="4" t="str">
        <f t="shared" si="329"/>
        <v>J=</v>
      </c>
      <c r="V916" s="29">
        <f t="shared" si="330"/>
        <v>45345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8">
        <f t="shared" si="322"/>
        <v>45067</v>
      </c>
      <c r="B917" s="15">
        <f t="shared" ca="1" si="331"/>
        <v>1595.6816690000001</v>
      </c>
      <c r="C917" s="14">
        <f t="shared" si="323"/>
        <v>1000</v>
      </c>
      <c r="D917" s="13">
        <f ca="1">IF(A917&lt;$B$1,VLOOKUP(A917,[1]DI!$A$4:$B$15000,2,FALSE),0)</f>
        <v>0</v>
      </c>
      <c r="E917" s="14">
        <f t="shared" ca="1" si="332"/>
        <v>1</v>
      </c>
      <c r="F917" s="14">
        <f ca="1">(TRUNC(PRODUCT($E$12:$E916),16))</f>
        <v>1.2338361429054601</v>
      </c>
      <c r="G917" s="14">
        <f t="shared" si="333"/>
        <v>1</v>
      </c>
      <c r="H917" s="14">
        <f t="shared" ca="1" si="334"/>
        <v>1.23383614</v>
      </c>
      <c r="I917" s="13">
        <f t="shared" si="324"/>
        <v>0.11</v>
      </c>
      <c r="J917" s="29">
        <f t="shared" si="325"/>
        <v>44162</v>
      </c>
      <c r="K917" s="2">
        <f t="shared" si="326"/>
        <v>620</v>
      </c>
      <c r="L917" s="17">
        <f t="shared" si="327"/>
        <v>621</v>
      </c>
      <c r="M917" s="12">
        <f t="shared" si="318"/>
        <v>1.293268707</v>
      </c>
      <c r="N917" s="12">
        <f t="shared" ca="1" si="319"/>
        <v>1.595681669</v>
      </c>
      <c r="O917" s="17">
        <f t="shared" si="328"/>
        <v>0</v>
      </c>
      <c r="P917" s="14">
        <f t="shared" ca="1" si="316"/>
        <v>595.68166900000006</v>
      </c>
      <c r="Q917" s="14">
        <f t="shared" si="317"/>
        <v>0</v>
      </c>
      <c r="R917" s="14">
        <f t="shared" si="335"/>
        <v>0</v>
      </c>
      <c r="S917" s="20">
        <f t="shared" si="320"/>
        <v>0</v>
      </c>
      <c r="T917" s="14">
        <f t="shared" si="321"/>
        <v>0</v>
      </c>
      <c r="U917" s="4" t="str">
        <f t="shared" si="329"/>
        <v>J=</v>
      </c>
      <c r="V917" s="29">
        <f t="shared" si="330"/>
        <v>45345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8">
        <f t="shared" si="322"/>
        <v>45068</v>
      </c>
      <c r="B918" s="15">
        <f t="shared" ca="1" si="331"/>
        <v>1595.6816690000001</v>
      </c>
      <c r="C918" s="14">
        <f t="shared" si="323"/>
        <v>1000</v>
      </c>
      <c r="D918" s="13">
        <f ca="1">IF(A918&lt;$B$1,VLOOKUP(A918,[1]DI!$A$4:$B$15000,2,FALSE),0)</f>
        <v>0.13650000000000001</v>
      </c>
      <c r="E918" s="14">
        <f t="shared" ca="1" si="332"/>
        <v>1.00050788</v>
      </c>
      <c r="F918" s="14">
        <f ca="1">(TRUNC(PRODUCT($E$12:$E917),16))</f>
        <v>1.2338361429054601</v>
      </c>
      <c r="G918" s="14">
        <f t="shared" si="333"/>
        <v>1</v>
      </c>
      <c r="H918" s="14">
        <f t="shared" ca="1" si="334"/>
        <v>1.23383614</v>
      </c>
      <c r="I918" s="13">
        <f t="shared" si="324"/>
        <v>0.11</v>
      </c>
      <c r="J918" s="29">
        <f t="shared" si="325"/>
        <v>44162</v>
      </c>
      <c r="K918" s="2">
        <f t="shared" si="326"/>
        <v>621</v>
      </c>
      <c r="L918" s="17">
        <f t="shared" si="327"/>
        <v>621</v>
      </c>
      <c r="M918" s="12">
        <f t="shared" si="318"/>
        <v>1.293268707</v>
      </c>
      <c r="N918" s="12">
        <f t="shared" ca="1" si="319"/>
        <v>1.595681669</v>
      </c>
      <c r="O918" s="17">
        <f t="shared" si="328"/>
        <v>0</v>
      </c>
      <c r="P918" s="14">
        <f t="shared" ca="1" si="316"/>
        <v>595.68166900000006</v>
      </c>
      <c r="Q918" s="14">
        <f t="shared" si="317"/>
        <v>0</v>
      </c>
      <c r="R918" s="14">
        <f t="shared" si="335"/>
        <v>0</v>
      </c>
      <c r="S918" s="20">
        <f t="shared" si="320"/>
        <v>0</v>
      </c>
      <c r="T918" s="14">
        <f t="shared" si="321"/>
        <v>0</v>
      </c>
      <c r="U918" s="4" t="str">
        <f t="shared" si="329"/>
        <v>J=</v>
      </c>
      <c r="V918" s="29">
        <f t="shared" si="330"/>
        <v>45345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8">
        <f t="shared" si="322"/>
        <v>45069</v>
      </c>
      <c r="B919" s="15">
        <f t="shared" ca="1" si="331"/>
        <v>1597.15337</v>
      </c>
      <c r="C919" s="14">
        <f t="shared" si="323"/>
        <v>1000</v>
      </c>
      <c r="D919" s="13">
        <f ca="1">IF(A919&lt;$B$1,VLOOKUP(A919,[1]DI!$A$4:$B$15000,2,FALSE),0)</f>
        <v>0.13650000000000001</v>
      </c>
      <c r="E919" s="14">
        <f t="shared" ca="1" si="332"/>
        <v>1.00050788</v>
      </c>
      <c r="F919" s="14">
        <f ca="1">(TRUNC(PRODUCT($E$12:$E918),16))</f>
        <v>1.23446278360572</v>
      </c>
      <c r="G919" s="14">
        <f t="shared" si="333"/>
        <v>1</v>
      </c>
      <c r="H919" s="14">
        <f t="shared" ca="1" si="334"/>
        <v>1.2344627800000001</v>
      </c>
      <c r="I919" s="13">
        <f t="shared" si="324"/>
        <v>0.11</v>
      </c>
      <c r="J919" s="29">
        <f t="shared" si="325"/>
        <v>44162</v>
      </c>
      <c r="K919" s="2">
        <f t="shared" si="326"/>
        <v>622</v>
      </c>
      <c r="L919" s="17">
        <f t="shared" si="327"/>
        <v>622</v>
      </c>
      <c r="M919" s="12">
        <f t="shared" si="318"/>
        <v>1.293804395</v>
      </c>
      <c r="N919" s="12">
        <f t="shared" ca="1" si="319"/>
        <v>1.59715337</v>
      </c>
      <c r="O919" s="17">
        <f t="shared" si="328"/>
        <v>0</v>
      </c>
      <c r="P919" s="14">
        <f t="shared" ca="1" si="316"/>
        <v>597.15337</v>
      </c>
      <c r="Q919" s="14">
        <f t="shared" si="317"/>
        <v>0</v>
      </c>
      <c r="R919" s="14">
        <f t="shared" si="335"/>
        <v>0</v>
      </c>
      <c r="S919" s="20">
        <f t="shared" si="320"/>
        <v>0</v>
      </c>
      <c r="T919" s="14">
        <f t="shared" si="321"/>
        <v>0</v>
      </c>
      <c r="U919" s="4" t="str">
        <f t="shared" si="329"/>
        <v>J=</v>
      </c>
      <c r="V919" s="29">
        <f t="shared" si="330"/>
        <v>45345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8">
        <f t="shared" si="322"/>
        <v>45070</v>
      </c>
      <c r="B920" s="15">
        <f t="shared" ca="1" si="331"/>
        <v>1598.626432</v>
      </c>
      <c r="C920" s="14">
        <f t="shared" si="323"/>
        <v>1000</v>
      </c>
      <c r="D920" s="13">
        <f ca="1">IF(A920&lt;$B$1,VLOOKUP(A920,[1]DI!$A$4:$B$15000,2,FALSE),0)</f>
        <v>0.13650000000000001</v>
      </c>
      <c r="E920" s="14">
        <f t="shared" ca="1" si="332"/>
        <v>1.00050788</v>
      </c>
      <c r="F920" s="14">
        <f ca="1">(TRUNC(PRODUCT($E$12:$E919),16))</f>
        <v>1.23508974256426</v>
      </c>
      <c r="G920" s="14">
        <f t="shared" si="333"/>
        <v>1</v>
      </c>
      <c r="H920" s="14">
        <f t="shared" ca="1" si="334"/>
        <v>1.23508974</v>
      </c>
      <c r="I920" s="13">
        <f t="shared" si="324"/>
        <v>0.11</v>
      </c>
      <c r="J920" s="29">
        <f t="shared" si="325"/>
        <v>44162</v>
      </c>
      <c r="K920" s="2">
        <f t="shared" si="326"/>
        <v>623</v>
      </c>
      <c r="L920" s="17">
        <f t="shared" si="327"/>
        <v>623</v>
      </c>
      <c r="M920" s="12">
        <f t="shared" si="318"/>
        <v>1.2943403060000001</v>
      </c>
      <c r="N920" s="12">
        <f t="shared" ca="1" si="319"/>
        <v>1.5986264320000001</v>
      </c>
      <c r="O920" s="17">
        <f t="shared" si="328"/>
        <v>0</v>
      </c>
      <c r="P920" s="14">
        <f t="shared" ca="1" si="316"/>
        <v>598.62643200000002</v>
      </c>
      <c r="Q920" s="14">
        <f t="shared" si="317"/>
        <v>0</v>
      </c>
      <c r="R920" s="14">
        <f t="shared" si="335"/>
        <v>0</v>
      </c>
      <c r="S920" s="20">
        <f t="shared" si="320"/>
        <v>0</v>
      </c>
      <c r="T920" s="14">
        <f t="shared" si="321"/>
        <v>0</v>
      </c>
      <c r="U920" s="4" t="str">
        <f t="shared" si="329"/>
        <v>J=</v>
      </c>
      <c r="V920" s="29">
        <f t="shared" si="330"/>
        <v>45345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8">
        <f t="shared" si="322"/>
        <v>45071</v>
      </c>
      <c r="B921" s="15">
        <f t="shared" ref="B921:B984" ca="1" si="336">IF(A921&lt;=TODAY(),C921+P921,IF(AND(A921&gt;TODAY(),A921&lt;=$B$1),IF(VLOOKUP(TODAY(),$A$10:$D$5000,4,FALSE)=0,"n.d",C921+P921),"n.d"))</f>
        <v>1600.1008529999999</v>
      </c>
      <c r="C921" s="14">
        <f t="shared" ref="C921:C984" si="337">(C920-T920)</f>
        <v>1000</v>
      </c>
      <c r="D921" s="13">
        <f ca="1">IF(A921&lt;$B$1,VLOOKUP(A921,[1]DI!$A$4:$B$15000,2,FALSE),0)</f>
        <v>0.13650000000000001</v>
      </c>
      <c r="E921" s="14">
        <f t="shared" ref="E921:E984" ca="1" si="338">ROUND(((1+D921)^(1/252)),8)</f>
        <v>1.00050788</v>
      </c>
      <c r="F921" s="14">
        <f ca="1">(TRUNC(PRODUCT($E$12:$E920),16))</f>
        <v>1.2357170199427101</v>
      </c>
      <c r="G921" s="14">
        <f t="shared" ref="G921:G984" si="339">IF(O920&gt;0,F920,G920)</f>
        <v>1</v>
      </c>
      <c r="H921" s="14">
        <f t="shared" ref="H921:H984" ca="1" si="340">ROUND(F921/G921,8)</f>
        <v>1.2357170200000001</v>
      </c>
      <c r="I921" s="13">
        <f t="shared" si="324"/>
        <v>0.11</v>
      </c>
      <c r="J921" s="29">
        <f t="shared" ref="J921:J984" si="341">IF(O920&gt;0,VLOOKUP(O920,Y$12:AI$150,2),J920)</f>
        <v>44162</v>
      </c>
      <c r="K921" s="2">
        <f t="shared" ref="K921:K984" si="342">IF(A921&gt;J921,IF(NETWORKDAYS(J921,A921,$Y$160:$Y$544)-1=0,1,NETWORKDAYS(J921,A921,$Y$160:$Y$544)-1),0)</f>
        <v>624</v>
      </c>
      <c r="L921" s="17">
        <f t="shared" ref="L921:L984" si="343">IF(AND(K921=1,K920=1),1,IF(K921&gt;0,IF(K921=K920,K921+1,K921),0))</f>
        <v>624</v>
      </c>
      <c r="M921" s="12">
        <f t="shared" ref="M921:M984" si="344">ROUND((I921+1)^(L921/252),9)</f>
        <v>1.294876438</v>
      </c>
      <c r="N921" s="12">
        <f t="shared" ref="N921:N984" ca="1" si="345">ROUND(H921*M921,9)</f>
        <v>1.600100853</v>
      </c>
      <c r="O921" s="17">
        <f t="shared" ref="O921:O984" si="346">IF(VLOOKUP(A921,Z$12:AG$150,8)=VLOOKUP(A920,Z$12:AG$150,8),0,VLOOKUP(A921,Z$12:AG$150,8))</f>
        <v>0</v>
      </c>
      <c r="P921" s="14">
        <f t="shared" ref="P921:P984" ca="1" si="347">TRUNC(((N921-1)*C921),8)+TRUNC(R920*N921,8)</f>
        <v>600.10085300000003</v>
      </c>
      <c r="Q921" s="14">
        <f t="shared" si="317"/>
        <v>0</v>
      </c>
      <c r="R921" s="14">
        <f t="shared" ref="R921:R984" si="348">IF(O921&gt;0,P921-Q921,R920)</f>
        <v>0</v>
      </c>
      <c r="S921" s="20">
        <f t="shared" si="320"/>
        <v>0</v>
      </c>
      <c r="T921" s="14">
        <f t="shared" ref="T921:T984" si="349">IF(S921&gt;0,TRUNC(S921*C921,8),0)</f>
        <v>0</v>
      </c>
      <c r="U921" s="4" t="str">
        <f t="shared" ref="U921:U984" si="350">IF(O920&gt;0,VLOOKUP(O920,Y$12:AI$150,10),U920)</f>
        <v>J=</v>
      </c>
      <c r="V921" s="29">
        <f t="shared" ref="V921:V984" si="351">IF(O920&gt;0,VLOOKUP(O920,Y$12:AI$150,11),V920)</f>
        <v>45345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8">
        <f t="shared" si="322"/>
        <v>45072</v>
      </c>
      <c r="B922" s="15">
        <f t="shared" ca="1" si="336"/>
        <v>1601.5766370000001</v>
      </c>
      <c r="C922" s="14">
        <f t="shared" si="337"/>
        <v>1000</v>
      </c>
      <c r="D922" s="13">
        <f ca="1">IF(A922&lt;$B$1,VLOOKUP(A922,[1]DI!$A$4:$B$15000,2,FALSE),0)</f>
        <v>0.13650000000000001</v>
      </c>
      <c r="E922" s="14">
        <f t="shared" ca="1" si="338"/>
        <v>1.00050788</v>
      </c>
      <c r="F922" s="14">
        <f ca="1">(TRUNC(PRODUCT($E$12:$E921),16))</f>
        <v>1.2363446159028</v>
      </c>
      <c r="G922" s="14">
        <f t="shared" si="339"/>
        <v>1</v>
      </c>
      <c r="H922" s="14">
        <f t="shared" ca="1" si="340"/>
        <v>1.2363446199999999</v>
      </c>
      <c r="I922" s="13">
        <f t="shared" si="324"/>
        <v>0.11</v>
      </c>
      <c r="J922" s="29">
        <f t="shared" si="341"/>
        <v>44162</v>
      </c>
      <c r="K922" s="2">
        <f t="shared" si="342"/>
        <v>625</v>
      </c>
      <c r="L922" s="17">
        <f t="shared" si="343"/>
        <v>625</v>
      </c>
      <c r="M922" s="12">
        <f t="shared" si="344"/>
        <v>1.2954127929999999</v>
      </c>
      <c r="N922" s="12">
        <f t="shared" ca="1" si="345"/>
        <v>1.601576637</v>
      </c>
      <c r="O922" s="17">
        <f t="shared" si="346"/>
        <v>0</v>
      </c>
      <c r="P922" s="14">
        <f t="shared" ca="1" si="347"/>
        <v>601.57663700000001</v>
      </c>
      <c r="Q922" s="14">
        <f t="shared" si="317"/>
        <v>0</v>
      </c>
      <c r="R922" s="14">
        <f t="shared" si="348"/>
        <v>0</v>
      </c>
      <c r="S922" s="20">
        <f t="shared" si="320"/>
        <v>0</v>
      </c>
      <c r="T922" s="14">
        <f t="shared" si="349"/>
        <v>0</v>
      </c>
      <c r="U922" s="4" t="str">
        <f t="shared" si="350"/>
        <v>J=</v>
      </c>
      <c r="V922" s="29">
        <f t="shared" si="351"/>
        <v>45345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8">
        <f t="shared" si="322"/>
        <v>45073</v>
      </c>
      <c r="B923" s="15">
        <f t="shared" ca="1" si="336"/>
        <v>1603.05377</v>
      </c>
      <c r="C923" s="14">
        <f t="shared" si="337"/>
        <v>1000</v>
      </c>
      <c r="D923" s="13">
        <f ca="1">IF(A923&lt;$B$1,VLOOKUP(A923,[1]DI!$A$4:$B$15000,2,FALSE),0)</f>
        <v>0</v>
      </c>
      <c r="E923" s="14">
        <f t="shared" ca="1" si="338"/>
        <v>1</v>
      </c>
      <c r="F923" s="14">
        <f ca="1">(TRUNC(PRODUCT($E$12:$E922),16))</f>
        <v>1.2369725306063299</v>
      </c>
      <c r="G923" s="14">
        <f t="shared" si="339"/>
        <v>1</v>
      </c>
      <c r="H923" s="14">
        <f t="shared" ca="1" si="340"/>
        <v>1.2369725300000001</v>
      </c>
      <c r="I923" s="13">
        <f t="shared" si="324"/>
        <v>0.11</v>
      </c>
      <c r="J923" s="29">
        <f t="shared" si="341"/>
        <v>44162</v>
      </c>
      <c r="K923" s="2">
        <f t="shared" si="342"/>
        <v>625</v>
      </c>
      <c r="L923" s="17">
        <f t="shared" si="343"/>
        <v>626</v>
      </c>
      <c r="M923" s="12">
        <f t="shared" si="344"/>
        <v>1.2959493689999999</v>
      </c>
      <c r="N923" s="12">
        <f t="shared" ca="1" si="345"/>
        <v>1.60305377</v>
      </c>
      <c r="O923" s="17">
        <f t="shared" si="346"/>
        <v>0</v>
      </c>
      <c r="P923" s="14">
        <f t="shared" ca="1" si="347"/>
        <v>603.05376999999999</v>
      </c>
      <c r="Q923" s="14">
        <f t="shared" si="317"/>
        <v>0</v>
      </c>
      <c r="R923" s="14">
        <f t="shared" si="348"/>
        <v>0</v>
      </c>
      <c r="S923" s="20">
        <f t="shared" si="320"/>
        <v>0</v>
      </c>
      <c r="T923" s="14">
        <f t="shared" si="349"/>
        <v>0</v>
      </c>
      <c r="U923" s="4" t="str">
        <f t="shared" si="350"/>
        <v>J=</v>
      </c>
      <c r="V923" s="29">
        <f t="shared" si="351"/>
        <v>45345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8">
        <f t="shared" si="322"/>
        <v>45074</v>
      </c>
      <c r="B924" s="15">
        <f t="shared" ca="1" si="336"/>
        <v>1603.05377</v>
      </c>
      <c r="C924" s="14">
        <f t="shared" si="337"/>
        <v>1000</v>
      </c>
      <c r="D924" s="13">
        <f ca="1">IF(A924&lt;$B$1,VLOOKUP(A924,[1]DI!$A$4:$B$15000,2,FALSE),0)</f>
        <v>0</v>
      </c>
      <c r="E924" s="14">
        <f t="shared" ca="1" si="338"/>
        <v>1</v>
      </c>
      <c r="F924" s="14">
        <f ca="1">(TRUNC(PRODUCT($E$12:$E923),16))</f>
        <v>1.2369725306063299</v>
      </c>
      <c r="G924" s="14">
        <f t="shared" si="339"/>
        <v>1</v>
      </c>
      <c r="H924" s="14">
        <f t="shared" ca="1" si="340"/>
        <v>1.2369725300000001</v>
      </c>
      <c r="I924" s="13">
        <f t="shared" si="324"/>
        <v>0.11</v>
      </c>
      <c r="J924" s="29">
        <f t="shared" si="341"/>
        <v>44162</v>
      </c>
      <c r="K924" s="2">
        <f t="shared" si="342"/>
        <v>625</v>
      </c>
      <c r="L924" s="17">
        <f t="shared" si="343"/>
        <v>626</v>
      </c>
      <c r="M924" s="12">
        <f t="shared" si="344"/>
        <v>1.2959493689999999</v>
      </c>
      <c r="N924" s="12">
        <f t="shared" ca="1" si="345"/>
        <v>1.60305377</v>
      </c>
      <c r="O924" s="17">
        <f t="shared" si="346"/>
        <v>0</v>
      </c>
      <c r="P924" s="14">
        <f t="shared" ca="1" si="347"/>
        <v>603.05376999999999</v>
      </c>
      <c r="Q924" s="14">
        <f t="shared" si="317"/>
        <v>0</v>
      </c>
      <c r="R924" s="14">
        <f t="shared" si="348"/>
        <v>0</v>
      </c>
      <c r="S924" s="20">
        <f t="shared" si="320"/>
        <v>0</v>
      </c>
      <c r="T924" s="14">
        <f t="shared" si="349"/>
        <v>0</v>
      </c>
      <c r="U924" s="4" t="str">
        <f t="shared" si="350"/>
        <v>J=</v>
      </c>
      <c r="V924" s="29">
        <f t="shared" si="351"/>
        <v>45345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8">
        <f t="shared" si="322"/>
        <v>45075</v>
      </c>
      <c r="B925" s="15">
        <f t="shared" ca="1" si="336"/>
        <v>1603.05377</v>
      </c>
      <c r="C925" s="14">
        <f t="shared" si="337"/>
        <v>1000</v>
      </c>
      <c r="D925" s="13">
        <f ca="1">IF(A925&lt;$B$1,VLOOKUP(A925,[1]DI!$A$4:$B$15000,2,FALSE),0)</f>
        <v>0.13650000000000001</v>
      </c>
      <c r="E925" s="14">
        <f t="shared" ca="1" si="338"/>
        <v>1.00050788</v>
      </c>
      <c r="F925" s="14">
        <f ca="1">(TRUNC(PRODUCT($E$12:$E924),16))</f>
        <v>1.2369725306063299</v>
      </c>
      <c r="G925" s="14">
        <f t="shared" si="339"/>
        <v>1</v>
      </c>
      <c r="H925" s="14">
        <f t="shared" ca="1" si="340"/>
        <v>1.2369725300000001</v>
      </c>
      <c r="I925" s="13">
        <f t="shared" si="324"/>
        <v>0.11</v>
      </c>
      <c r="J925" s="29">
        <f t="shared" si="341"/>
        <v>44162</v>
      </c>
      <c r="K925" s="2">
        <f t="shared" si="342"/>
        <v>626</v>
      </c>
      <c r="L925" s="17">
        <f t="shared" si="343"/>
        <v>626</v>
      </c>
      <c r="M925" s="12">
        <f t="shared" si="344"/>
        <v>1.2959493689999999</v>
      </c>
      <c r="N925" s="12">
        <f t="shared" ca="1" si="345"/>
        <v>1.60305377</v>
      </c>
      <c r="O925" s="17">
        <f t="shared" si="346"/>
        <v>0</v>
      </c>
      <c r="P925" s="14">
        <f t="shared" ca="1" si="347"/>
        <v>603.05376999999999</v>
      </c>
      <c r="Q925" s="14">
        <f t="shared" si="317"/>
        <v>0</v>
      </c>
      <c r="R925" s="14">
        <f t="shared" si="348"/>
        <v>0</v>
      </c>
      <c r="S925" s="20">
        <f t="shared" si="320"/>
        <v>0</v>
      </c>
      <c r="T925" s="14">
        <f t="shared" si="349"/>
        <v>0</v>
      </c>
      <c r="U925" s="4" t="str">
        <f t="shared" si="350"/>
        <v>J=</v>
      </c>
      <c r="V925" s="29">
        <f t="shared" si="351"/>
        <v>45345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8">
        <f t="shared" si="322"/>
        <v>45076</v>
      </c>
      <c r="B926" s="15">
        <f t="shared" ca="1" si="336"/>
        <v>1604.532267</v>
      </c>
      <c r="C926" s="14">
        <f t="shared" si="337"/>
        <v>1000</v>
      </c>
      <c r="D926" s="13">
        <f ca="1">IF(A926&lt;$B$1,VLOOKUP(A926,[1]DI!$A$4:$B$15000,2,FALSE),0)</f>
        <v>0.13650000000000001</v>
      </c>
      <c r="E926" s="14">
        <f t="shared" ca="1" si="338"/>
        <v>1.00050788</v>
      </c>
      <c r="F926" s="14">
        <f ca="1">(TRUNC(PRODUCT($E$12:$E925),16))</f>
        <v>1.2376007642151701</v>
      </c>
      <c r="G926" s="14">
        <f t="shared" si="339"/>
        <v>1</v>
      </c>
      <c r="H926" s="14">
        <f t="shared" ca="1" si="340"/>
        <v>1.2376007600000001</v>
      </c>
      <c r="I926" s="13">
        <f t="shared" si="324"/>
        <v>0.11</v>
      </c>
      <c r="J926" s="29">
        <f t="shared" si="341"/>
        <v>44162</v>
      </c>
      <c r="K926" s="2">
        <f t="shared" si="342"/>
        <v>627</v>
      </c>
      <c r="L926" s="17">
        <f t="shared" si="343"/>
        <v>627</v>
      </c>
      <c r="M926" s="12">
        <f t="shared" si="344"/>
        <v>1.2964861679999999</v>
      </c>
      <c r="N926" s="12">
        <f t="shared" ca="1" si="345"/>
        <v>1.604532267</v>
      </c>
      <c r="O926" s="17">
        <f t="shared" si="346"/>
        <v>0</v>
      </c>
      <c r="P926" s="14">
        <f t="shared" ca="1" si="347"/>
        <v>604.53226700000005</v>
      </c>
      <c r="Q926" s="14">
        <f t="shared" si="317"/>
        <v>0</v>
      </c>
      <c r="R926" s="14">
        <f t="shared" si="348"/>
        <v>0</v>
      </c>
      <c r="S926" s="20">
        <f t="shared" si="320"/>
        <v>0</v>
      </c>
      <c r="T926" s="14">
        <f t="shared" si="349"/>
        <v>0</v>
      </c>
      <c r="U926" s="4" t="str">
        <f t="shared" si="350"/>
        <v>J=</v>
      </c>
      <c r="V926" s="29">
        <f t="shared" si="351"/>
        <v>45345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8">
        <f t="shared" si="322"/>
        <v>45077</v>
      </c>
      <c r="B927" s="15">
        <f t="shared" ca="1" si="336"/>
        <v>1606.0121410000002</v>
      </c>
      <c r="C927" s="14">
        <f t="shared" si="337"/>
        <v>1000</v>
      </c>
      <c r="D927" s="13">
        <f ca="1">IF(A927&lt;$B$1,VLOOKUP(A927,[1]DI!$A$4:$B$15000,2,FALSE),0)</f>
        <v>0.13650000000000001</v>
      </c>
      <c r="E927" s="14">
        <f t="shared" ca="1" si="338"/>
        <v>1.00050788</v>
      </c>
      <c r="F927" s="14">
        <f ca="1">(TRUNC(PRODUCT($E$12:$E926),16))</f>
        <v>1.2382293168912999</v>
      </c>
      <c r="G927" s="14">
        <f t="shared" si="339"/>
        <v>1</v>
      </c>
      <c r="H927" s="14">
        <f t="shared" ca="1" si="340"/>
        <v>1.2382293200000001</v>
      </c>
      <c r="I927" s="13">
        <f t="shared" si="324"/>
        <v>0.11</v>
      </c>
      <c r="J927" s="29">
        <f t="shared" si="341"/>
        <v>44162</v>
      </c>
      <c r="K927" s="2">
        <f t="shared" si="342"/>
        <v>628</v>
      </c>
      <c r="L927" s="17">
        <f t="shared" si="343"/>
        <v>628</v>
      </c>
      <c r="M927" s="12">
        <f t="shared" si="344"/>
        <v>1.2970231889999999</v>
      </c>
      <c r="N927" s="12">
        <f t="shared" ca="1" si="345"/>
        <v>1.6060121409999999</v>
      </c>
      <c r="O927" s="17">
        <f t="shared" si="346"/>
        <v>0</v>
      </c>
      <c r="P927" s="14">
        <f t="shared" ca="1" si="347"/>
        <v>606.01214100000004</v>
      </c>
      <c r="Q927" s="14">
        <f t="shared" si="317"/>
        <v>0</v>
      </c>
      <c r="R927" s="14">
        <f t="shared" si="348"/>
        <v>0</v>
      </c>
      <c r="S927" s="20">
        <f t="shared" si="320"/>
        <v>0</v>
      </c>
      <c r="T927" s="14">
        <f t="shared" si="349"/>
        <v>0</v>
      </c>
      <c r="U927" s="4" t="str">
        <f t="shared" si="350"/>
        <v>J=</v>
      </c>
      <c r="V927" s="29">
        <f t="shared" si="351"/>
        <v>45345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8">
        <f t="shared" si="322"/>
        <v>45078</v>
      </c>
      <c r="B928" s="15">
        <f t="shared" ca="1" si="336"/>
        <v>1607.493369</v>
      </c>
      <c r="C928" s="14">
        <f t="shared" si="337"/>
        <v>1000</v>
      </c>
      <c r="D928" s="13">
        <f ca="1">IF(A928&lt;$B$1,VLOOKUP(A928,[1]DI!$A$4:$B$15000,2,FALSE),0)</f>
        <v>0.13650000000000001</v>
      </c>
      <c r="E928" s="14">
        <f t="shared" ca="1" si="338"/>
        <v>1.00050788</v>
      </c>
      <c r="F928" s="14">
        <f ca="1">(TRUNC(PRODUCT($E$12:$E927),16))</f>
        <v>1.23885818879676</v>
      </c>
      <c r="G928" s="14">
        <f t="shared" si="339"/>
        <v>1</v>
      </c>
      <c r="H928" s="14">
        <f t="shared" ca="1" si="340"/>
        <v>1.23885819</v>
      </c>
      <c r="I928" s="13">
        <f t="shared" si="324"/>
        <v>0.11</v>
      </c>
      <c r="J928" s="29">
        <f t="shared" si="341"/>
        <v>44162</v>
      </c>
      <c r="K928" s="2">
        <f t="shared" si="342"/>
        <v>629</v>
      </c>
      <c r="L928" s="17">
        <f t="shared" si="343"/>
        <v>629</v>
      </c>
      <c r="M928" s="12">
        <f t="shared" si="344"/>
        <v>1.2975604329999999</v>
      </c>
      <c r="N928" s="12">
        <f t="shared" ca="1" si="345"/>
        <v>1.6074933689999999</v>
      </c>
      <c r="O928" s="17">
        <f t="shared" si="346"/>
        <v>0</v>
      </c>
      <c r="P928" s="14">
        <f t="shared" ca="1" si="347"/>
        <v>607.49336900000003</v>
      </c>
      <c r="Q928" s="14">
        <f t="shared" si="317"/>
        <v>0</v>
      </c>
      <c r="R928" s="14">
        <f t="shared" si="348"/>
        <v>0</v>
      </c>
      <c r="S928" s="20">
        <f t="shared" si="320"/>
        <v>0</v>
      </c>
      <c r="T928" s="14">
        <f t="shared" si="349"/>
        <v>0</v>
      </c>
      <c r="U928" s="4" t="str">
        <f t="shared" si="350"/>
        <v>J=</v>
      </c>
      <c r="V928" s="29">
        <f t="shared" si="351"/>
        <v>45345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8">
        <f t="shared" si="322"/>
        <v>45079</v>
      </c>
      <c r="B929" s="15">
        <f t="shared" ca="1" si="336"/>
        <v>1608.975964</v>
      </c>
      <c r="C929" s="14">
        <f t="shared" si="337"/>
        <v>1000</v>
      </c>
      <c r="D929" s="13">
        <f ca="1">IF(A929&lt;$B$1,VLOOKUP(A929,[1]DI!$A$4:$B$15000,2,FALSE),0)</f>
        <v>0.13650000000000001</v>
      </c>
      <c r="E929" s="14">
        <f t="shared" ca="1" si="338"/>
        <v>1.00050788</v>
      </c>
      <c r="F929" s="14">
        <f ca="1">(TRUNC(PRODUCT($E$12:$E928),16))</f>
        <v>1.2394873800936901</v>
      </c>
      <c r="G929" s="14">
        <f t="shared" si="339"/>
        <v>1</v>
      </c>
      <c r="H929" s="14">
        <f t="shared" ca="1" si="340"/>
        <v>1.2394873799999999</v>
      </c>
      <c r="I929" s="13">
        <f t="shared" si="324"/>
        <v>0.11</v>
      </c>
      <c r="J929" s="29">
        <f t="shared" si="341"/>
        <v>44162</v>
      </c>
      <c r="K929" s="2">
        <f t="shared" si="342"/>
        <v>630</v>
      </c>
      <c r="L929" s="17">
        <f t="shared" si="343"/>
        <v>630</v>
      </c>
      <c r="M929" s="12">
        <f t="shared" si="344"/>
        <v>1.2980978990000001</v>
      </c>
      <c r="N929" s="12">
        <f t="shared" ca="1" si="345"/>
        <v>1.6089759640000001</v>
      </c>
      <c r="O929" s="17">
        <f t="shared" si="346"/>
        <v>0</v>
      </c>
      <c r="P929" s="14">
        <f t="shared" ca="1" si="347"/>
        <v>608.97596399999998</v>
      </c>
      <c r="Q929" s="14">
        <f t="shared" si="317"/>
        <v>0</v>
      </c>
      <c r="R929" s="14">
        <f t="shared" si="348"/>
        <v>0</v>
      </c>
      <c r="S929" s="20">
        <f t="shared" si="320"/>
        <v>0</v>
      </c>
      <c r="T929" s="14">
        <f t="shared" si="349"/>
        <v>0</v>
      </c>
      <c r="U929" s="4" t="str">
        <f t="shared" si="350"/>
        <v>J=</v>
      </c>
      <c r="V929" s="29">
        <f t="shared" si="351"/>
        <v>45345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8">
        <f t="shared" si="322"/>
        <v>45080</v>
      </c>
      <c r="B930" s="15">
        <f t="shared" ca="1" si="336"/>
        <v>1610.4599269999999</v>
      </c>
      <c r="C930" s="14">
        <f t="shared" si="337"/>
        <v>1000</v>
      </c>
      <c r="D930" s="13">
        <f ca="1">IF(A930&lt;$B$1,VLOOKUP(A930,[1]DI!$A$4:$B$15000,2,FALSE),0)</f>
        <v>0</v>
      </c>
      <c r="E930" s="14">
        <f t="shared" ca="1" si="338"/>
        <v>1</v>
      </c>
      <c r="F930" s="14">
        <f ca="1">(TRUNC(PRODUCT($E$12:$E929),16))</f>
        <v>1.2401168909442899</v>
      </c>
      <c r="G930" s="14">
        <f t="shared" si="339"/>
        <v>1</v>
      </c>
      <c r="H930" s="14">
        <f t="shared" ca="1" si="340"/>
        <v>1.2401168899999999</v>
      </c>
      <c r="I930" s="13">
        <f t="shared" si="324"/>
        <v>0.11</v>
      </c>
      <c r="J930" s="29">
        <f t="shared" si="341"/>
        <v>44162</v>
      </c>
      <c r="K930" s="2">
        <f t="shared" si="342"/>
        <v>630</v>
      </c>
      <c r="L930" s="17">
        <f t="shared" si="343"/>
        <v>631</v>
      </c>
      <c r="M930" s="12">
        <f t="shared" si="344"/>
        <v>1.298635588</v>
      </c>
      <c r="N930" s="12">
        <f t="shared" ca="1" si="345"/>
        <v>1.610459927</v>
      </c>
      <c r="O930" s="17">
        <f t="shared" si="346"/>
        <v>0</v>
      </c>
      <c r="P930" s="14">
        <f t="shared" ca="1" si="347"/>
        <v>610.45992699999999</v>
      </c>
      <c r="Q930" s="14">
        <f t="shared" si="317"/>
        <v>0</v>
      </c>
      <c r="R930" s="14">
        <f t="shared" si="348"/>
        <v>0</v>
      </c>
      <c r="S930" s="20">
        <f t="shared" si="320"/>
        <v>0</v>
      </c>
      <c r="T930" s="14">
        <f t="shared" si="349"/>
        <v>0</v>
      </c>
      <c r="U930" s="4" t="str">
        <f t="shared" si="350"/>
        <v>J=</v>
      </c>
      <c r="V930" s="29">
        <f t="shared" si="351"/>
        <v>45345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8">
        <f t="shared" si="322"/>
        <v>45081</v>
      </c>
      <c r="B931" s="15">
        <f t="shared" ca="1" si="336"/>
        <v>1610.4599269999999</v>
      </c>
      <c r="C931" s="14">
        <f t="shared" si="337"/>
        <v>1000</v>
      </c>
      <c r="D931" s="13">
        <f ca="1">IF(A931&lt;$B$1,VLOOKUP(A931,[1]DI!$A$4:$B$15000,2,FALSE),0)</f>
        <v>0</v>
      </c>
      <c r="E931" s="14">
        <f t="shared" ca="1" si="338"/>
        <v>1</v>
      </c>
      <c r="F931" s="14">
        <f ca="1">(TRUNC(PRODUCT($E$12:$E930),16))</f>
        <v>1.2401168909442899</v>
      </c>
      <c r="G931" s="14">
        <f t="shared" si="339"/>
        <v>1</v>
      </c>
      <c r="H931" s="14">
        <f t="shared" ca="1" si="340"/>
        <v>1.2401168899999999</v>
      </c>
      <c r="I931" s="13">
        <f t="shared" si="324"/>
        <v>0.11</v>
      </c>
      <c r="J931" s="29">
        <f t="shared" si="341"/>
        <v>44162</v>
      </c>
      <c r="K931" s="2">
        <f t="shared" si="342"/>
        <v>630</v>
      </c>
      <c r="L931" s="17">
        <f t="shared" si="343"/>
        <v>631</v>
      </c>
      <c r="M931" s="12">
        <f t="shared" si="344"/>
        <v>1.298635588</v>
      </c>
      <c r="N931" s="12">
        <f t="shared" ca="1" si="345"/>
        <v>1.610459927</v>
      </c>
      <c r="O931" s="17">
        <f t="shared" si="346"/>
        <v>0</v>
      </c>
      <c r="P931" s="14">
        <f t="shared" ca="1" si="347"/>
        <v>610.45992699999999</v>
      </c>
      <c r="Q931" s="14">
        <f t="shared" si="317"/>
        <v>0</v>
      </c>
      <c r="R931" s="14">
        <f t="shared" si="348"/>
        <v>0</v>
      </c>
      <c r="S931" s="20">
        <f t="shared" si="320"/>
        <v>0</v>
      </c>
      <c r="T931" s="14">
        <f t="shared" si="349"/>
        <v>0</v>
      </c>
      <c r="U931" s="4" t="str">
        <f t="shared" si="350"/>
        <v>J=</v>
      </c>
      <c r="V931" s="29">
        <f t="shared" si="351"/>
        <v>45345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8">
        <f t="shared" si="322"/>
        <v>45082</v>
      </c>
      <c r="B932" s="15">
        <f t="shared" ca="1" si="336"/>
        <v>1610.4599269999999</v>
      </c>
      <c r="C932" s="14">
        <f t="shared" si="337"/>
        <v>1000</v>
      </c>
      <c r="D932" s="13">
        <f ca="1">IF(A932&lt;$B$1,VLOOKUP(A932,[1]DI!$A$4:$B$15000,2,FALSE),0)</f>
        <v>0.13650000000000001</v>
      </c>
      <c r="E932" s="14">
        <f t="shared" ca="1" si="338"/>
        <v>1.00050788</v>
      </c>
      <c r="F932" s="14">
        <f ca="1">(TRUNC(PRODUCT($E$12:$E931),16))</f>
        <v>1.2401168909442899</v>
      </c>
      <c r="G932" s="14">
        <f t="shared" si="339"/>
        <v>1</v>
      </c>
      <c r="H932" s="14">
        <f t="shared" ca="1" si="340"/>
        <v>1.2401168899999999</v>
      </c>
      <c r="I932" s="13">
        <f t="shared" si="324"/>
        <v>0.11</v>
      </c>
      <c r="J932" s="29">
        <f t="shared" si="341"/>
        <v>44162</v>
      </c>
      <c r="K932" s="2">
        <f t="shared" si="342"/>
        <v>631</v>
      </c>
      <c r="L932" s="17">
        <f t="shared" si="343"/>
        <v>631</v>
      </c>
      <c r="M932" s="12">
        <f t="shared" si="344"/>
        <v>1.298635588</v>
      </c>
      <c r="N932" s="12">
        <f t="shared" ca="1" si="345"/>
        <v>1.610459927</v>
      </c>
      <c r="O932" s="17">
        <f t="shared" si="346"/>
        <v>0</v>
      </c>
      <c r="P932" s="14">
        <f t="shared" ca="1" si="347"/>
        <v>610.45992699999999</v>
      </c>
      <c r="Q932" s="14">
        <f t="shared" si="317"/>
        <v>0</v>
      </c>
      <c r="R932" s="14">
        <f t="shared" si="348"/>
        <v>0</v>
      </c>
      <c r="S932" s="20">
        <f t="shared" si="320"/>
        <v>0</v>
      </c>
      <c r="T932" s="14">
        <f t="shared" si="349"/>
        <v>0</v>
      </c>
      <c r="U932" s="4" t="str">
        <f t="shared" si="350"/>
        <v>J=</v>
      </c>
      <c r="V932" s="29">
        <f t="shared" si="351"/>
        <v>45345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8">
        <f t="shared" si="322"/>
        <v>45083</v>
      </c>
      <c r="B933" s="15">
        <f t="shared" ca="1" si="336"/>
        <v>1611.945258</v>
      </c>
      <c r="C933" s="14">
        <f t="shared" si="337"/>
        <v>1000</v>
      </c>
      <c r="D933" s="13">
        <f ca="1">IF(A933&lt;$B$1,VLOOKUP(A933,[1]DI!$A$4:$B$15000,2,FALSE),0)</f>
        <v>0.13650000000000001</v>
      </c>
      <c r="E933" s="14">
        <f t="shared" ca="1" si="338"/>
        <v>1.00050788</v>
      </c>
      <c r="F933" s="14">
        <f ca="1">(TRUNC(PRODUCT($E$12:$E932),16))</f>
        <v>1.2407467215108601</v>
      </c>
      <c r="G933" s="14">
        <f t="shared" si="339"/>
        <v>1</v>
      </c>
      <c r="H933" s="14">
        <f t="shared" ca="1" si="340"/>
        <v>1.24074672</v>
      </c>
      <c r="I933" s="13">
        <f t="shared" si="324"/>
        <v>0.11</v>
      </c>
      <c r="J933" s="29">
        <f t="shared" si="341"/>
        <v>44162</v>
      </c>
      <c r="K933" s="2">
        <f t="shared" si="342"/>
        <v>632</v>
      </c>
      <c r="L933" s="17">
        <f t="shared" si="343"/>
        <v>632</v>
      </c>
      <c r="M933" s="12">
        <f t="shared" si="344"/>
        <v>1.2991734989999999</v>
      </c>
      <c r="N933" s="12">
        <f t="shared" ca="1" si="345"/>
        <v>1.611945258</v>
      </c>
      <c r="O933" s="17">
        <f t="shared" si="346"/>
        <v>0</v>
      </c>
      <c r="P933" s="14">
        <f t="shared" ca="1" si="347"/>
        <v>611.94525799999997</v>
      </c>
      <c r="Q933" s="14">
        <f t="shared" si="317"/>
        <v>0</v>
      </c>
      <c r="R933" s="14">
        <f t="shared" si="348"/>
        <v>0</v>
      </c>
      <c r="S933" s="20">
        <f t="shared" si="320"/>
        <v>0</v>
      </c>
      <c r="T933" s="14">
        <f t="shared" si="349"/>
        <v>0</v>
      </c>
      <c r="U933" s="4" t="str">
        <f t="shared" si="350"/>
        <v>J=</v>
      </c>
      <c r="V933" s="29">
        <f t="shared" si="351"/>
        <v>45345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8">
        <f t="shared" si="322"/>
        <v>45084</v>
      </c>
      <c r="B934" s="15">
        <f t="shared" ca="1" si="336"/>
        <v>1613.431959</v>
      </c>
      <c r="C934" s="14">
        <f t="shared" si="337"/>
        <v>1000</v>
      </c>
      <c r="D934" s="13">
        <f ca="1">IF(A934&lt;$B$1,VLOOKUP(A934,[1]DI!$A$4:$B$15000,2,FALSE),0)</f>
        <v>0.13650000000000001</v>
      </c>
      <c r="E934" s="14">
        <f t="shared" ca="1" si="338"/>
        <v>1.00050788</v>
      </c>
      <c r="F934" s="14">
        <f ca="1">(TRUNC(PRODUCT($E$12:$E933),16))</f>
        <v>1.2413768719557801</v>
      </c>
      <c r="G934" s="14">
        <f t="shared" si="339"/>
        <v>1</v>
      </c>
      <c r="H934" s="14">
        <f t="shared" ca="1" si="340"/>
        <v>1.2413768700000001</v>
      </c>
      <c r="I934" s="13">
        <f t="shared" si="324"/>
        <v>0.11</v>
      </c>
      <c r="J934" s="29">
        <f t="shared" si="341"/>
        <v>44162</v>
      </c>
      <c r="K934" s="2">
        <f t="shared" si="342"/>
        <v>633</v>
      </c>
      <c r="L934" s="17">
        <f t="shared" si="343"/>
        <v>633</v>
      </c>
      <c r="M934" s="12">
        <f t="shared" si="344"/>
        <v>1.299711633</v>
      </c>
      <c r="N934" s="12">
        <f t="shared" ca="1" si="345"/>
        <v>1.6134319589999999</v>
      </c>
      <c r="O934" s="17">
        <f t="shared" si="346"/>
        <v>0</v>
      </c>
      <c r="P934" s="14">
        <f t="shared" ca="1" si="347"/>
        <v>613.43195900000001</v>
      </c>
      <c r="Q934" s="14">
        <f t="shared" si="317"/>
        <v>0</v>
      </c>
      <c r="R934" s="14">
        <f t="shared" si="348"/>
        <v>0</v>
      </c>
      <c r="S934" s="20">
        <f t="shared" si="320"/>
        <v>0</v>
      </c>
      <c r="T934" s="14">
        <f t="shared" si="349"/>
        <v>0</v>
      </c>
      <c r="U934" s="4" t="str">
        <f t="shared" si="350"/>
        <v>J=</v>
      </c>
      <c r="V934" s="29">
        <f t="shared" si="351"/>
        <v>45345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8">
        <f t="shared" si="322"/>
        <v>45085</v>
      </c>
      <c r="B935" s="15">
        <f t="shared" ca="1" si="336"/>
        <v>1614.9200329999999</v>
      </c>
      <c r="C935" s="14">
        <f t="shared" si="337"/>
        <v>1000</v>
      </c>
      <c r="D935" s="13">
        <f ca="1">IF(A935&lt;$B$1,VLOOKUP(A935,[1]DI!$A$4:$B$15000,2,FALSE),0)</f>
        <v>0</v>
      </c>
      <c r="E935" s="14">
        <f t="shared" ca="1" si="338"/>
        <v>1</v>
      </c>
      <c r="F935" s="14">
        <f ca="1">(TRUNC(PRODUCT($E$12:$E934),16))</f>
        <v>1.2420073424415099</v>
      </c>
      <c r="G935" s="14">
        <f t="shared" si="339"/>
        <v>1</v>
      </c>
      <c r="H935" s="14">
        <f t="shared" ca="1" si="340"/>
        <v>1.24200734</v>
      </c>
      <c r="I935" s="13">
        <f t="shared" si="324"/>
        <v>0.11</v>
      </c>
      <c r="J935" s="29">
        <f t="shared" si="341"/>
        <v>44162</v>
      </c>
      <c r="K935" s="2">
        <f t="shared" si="342"/>
        <v>633</v>
      </c>
      <c r="L935" s="17">
        <f t="shared" si="343"/>
        <v>634</v>
      </c>
      <c r="M935" s="12">
        <f t="shared" si="344"/>
        <v>1.300249991</v>
      </c>
      <c r="N935" s="12">
        <f t="shared" ca="1" si="345"/>
        <v>1.614920033</v>
      </c>
      <c r="O935" s="17">
        <f t="shared" si="346"/>
        <v>0</v>
      </c>
      <c r="P935" s="14">
        <f t="shared" ca="1" si="347"/>
        <v>614.92003299999999</v>
      </c>
      <c r="Q935" s="14">
        <f t="shared" si="317"/>
        <v>0</v>
      </c>
      <c r="R935" s="14">
        <f t="shared" si="348"/>
        <v>0</v>
      </c>
      <c r="S935" s="20">
        <f t="shared" si="320"/>
        <v>0</v>
      </c>
      <c r="T935" s="14">
        <f t="shared" si="349"/>
        <v>0</v>
      </c>
      <c r="U935" s="4" t="str">
        <f t="shared" si="350"/>
        <v>J=</v>
      </c>
      <c r="V935" s="29">
        <f t="shared" si="351"/>
        <v>45345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8">
        <f t="shared" si="322"/>
        <v>45086</v>
      </c>
      <c r="B936" s="15">
        <f t="shared" ca="1" si="336"/>
        <v>1614.9200329999999</v>
      </c>
      <c r="C936" s="14">
        <f t="shared" si="337"/>
        <v>1000</v>
      </c>
      <c r="D936" s="13">
        <f ca="1">IF(A936&lt;$B$1,VLOOKUP(A936,[1]DI!$A$4:$B$15000,2,FALSE),0)</f>
        <v>0.13650000000000001</v>
      </c>
      <c r="E936" s="14">
        <f t="shared" ca="1" si="338"/>
        <v>1.00050788</v>
      </c>
      <c r="F936" s="14">
        <f ca="1">(TRUNC(PRODUCT($E$12:$E935),16))</f>
        <v>1.2420073424415099</v>
      </c>
      <c r="G936" s="14">
        <f t="shared" si="339"/>
        <v>1</v>
      </c>
      <c r="H936" s="14">
        <f t="shared" ca="1" si="340"/>
        <v>1.24200734</v>
      </c>
      <c r="I936" s="13">
        <f t="shared" si="324"/>
        <v>0.11</v>
      </c>
      <c r="J936" s="29">
        <f t="shared" si="341"/>
        <v>44162</v>
      </c>
      <c r="K936" s="2">
        <f t="shared" si="342"/>
        <v>634</v>
      </c>
      <c r="L936" s="17">
        <f t="shared" si="343"/>
        <v>634</v>
      </c>
      <c r="M936" s="12">
        <f t="shared" si="344"/>
        <v>1.300249991</v>
      </c>
      <c r="N936" s="12">
        <f t="shared" ca="1" si="345"/>
        <v>1.614920033</v>
      </c>
      <c r="O936" s="17">
        <f t="shared" si="346"/>
        <v>0</v>
      </c>
      <c r="P936" s="14">
        <f t="shared" ca="1" si="347"/>
        <v>614.92003299999999</v>
      </c>
      <c r="Q936" s="14">
        <f t="shared" si="317"/>
        <v>0</v>
      </c>
      <c r="R936" s="14">
        <f t="shared" si="348"/>
        <v>0</v>
      </c>
      <c r="S936" s="20">
        <f t="shared" si="320"/>
        <v>0</v>
      </c>
      <c r="T936" s="14">
        <f t="shared" si="349"/>
        <v>0</v>
      </c>
      <c r="U936" s="4" t="str">
        <f t="shared" si="350"/>
        <v>J=</v>
      </c>
      <c r="V936" s="29">
        <f t="shared" si="351"/>
        <v>45345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8">
        <f t="shared" si="322"/>
        <v>45087</v>
      </c>
      <c r="B937" s="15">
        <f t="shared" ca="1" si="336"/>
        <v>1616.4094770000002</v>
      </c>
      <c r="C937" s="14">
        <f t="shared" si="337"/>
        <v>1000</v>
      </c>
      <c r="D937" s="13">
        <f ca="1">IF(A937&lt;$B$1,VLOOKUP(A937,[1]DI!$A$4:$B$15000,2,FALSE),0)</f>
        <v>0</v>
      </c>
      <c r="E937" s="14">
        <f t="shared" ca="1" si="338"/>
        <v>1</v>
      </c>
      <c r="F937" s="14">
        <f ca="1">(TRUNC(PRODUCT($E$12:$E936),16))</f>
        <v>1.24263813313059</v>
      </c>
      <c r="G937" s="14">
        <f t="shared" si="339"/>
        <v>1</v>
      </c>
      <c r="H937" s="14">
        <f t="shared" ca="1" si="340"/>
        <v>1.24263813</v>
      </c>
      <c r="I937" s="13">
        <f t="shared" si="324"/>
        <v>0.11</v>
      </c>
      <c r="J937" s="29">
        <f t="shared" si="341"/>
        <v>44162</v>
      </c>
      <c r="K937" s="2">
        <f t="shared" si="342"/>
        <v>634</v>
      </c>
      <c r="L937" s="17">
        <f t="shared" si="343"/>
        <v>635</v>
      </c>
      <c r="M937" s="12">
        <f t="shared" si="344"/>
        <v>1.300788571</v>
      </c>
      <c r="N937" s="12">
        <f t="shared" ca="1" si="345"/>
        <v>1.6164094769999999</v>
      </c>
      <c r="O937" s="17">
        <f t="shared" si="346"/>
        <v>0</v>
      </c>
      <c r="P937" s="14">
        <f t="shared" ca="1" si="347"/>
        <v>616.40947700000004</v>
      </c>
      <c r="Q937" s="14">
        <f t="shared" si="317"/>
        <v>0</v>
      </c>
      <c r="R937" s="14">
        <f t="shared" si="348"/>
        <v>0</v>
      </c>
      <c r="S937" s="20">
        <f t="shared" si="320"/>
        <v>0</v>
      </c>
      <c r="T937" s="14">
        <f t="shared" si="349"/>
        <v>0</v>
      </c>
      <c r="U937" s="4" t="str">
        <f t="shared" si="350"/>
        <v>J=</v>
      </c>
      <c r="V937" s="29">
        <f t="shared" si="351"/>
        <v>45345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8">
        <f t="shared" si="322"/>
        <v>45088</v>
      </c>
      <c r="B938" s="15">
        <f t="shared" ca="1" si="336"/>
        <v>1616.4094770000002</v>
      </c>
      <c r="C938" s="14">
        <f t="shared" si="337"/>
        <v>1000</v>
      </c>
      <c r="D938" s="13">
        <f ca="1">IF(A938&lt;$B$1,VLOOKUP(A938,[1]DI!$A$4:$B$15000,2,FALSE),0)</f>
        <v>0</v>
      </c>
      <c r="E938" s="14">
        <f t="shared" ca="1" si="338"/>
        <v>1</v>
      </c>
      <c r="F938" s="14">
        <f ca="1">(TRUNC(PRODUCT($E$12:$E937),16))</f>
        <v>1.24263813313059</v>
      </c>
      <c r="G938" s="14">
        <f t="shared" si="339"/>
        <v>1</v>
      </c>
      <c r="H938" s="14">
        <f t="shared" ca="1" si="340"/>
        <v>1.24263813</v>
      </c>
      <c r="I938" s="13">
        <f t="shared" si="324"/>
        <v>0.11</v>
      </c>
      <c r="J938" s="29">
        <f t="shared" si="341"/>
        <v>44162</v>
      </c>
      <c r="K938" s="2">
        <f t="shared" si="342"/>
        <v>634</v>
      </c>
      <c r="L938" s="17">
        <f t="shared" si="343"/>
        <v>635</v>
      </c>
      <c r="M938" s="12">
        <f t="shared" si="344"/>
        <v>1.300788571</v>
      </c>
      <c r="N938" s="12">
        <f t="shared" ca="1" si="345"/>
        <v>1.6164094769999999</v>
      </c>
      <c r="O938" s="17">
        <f t="shared" si="346"/>
        <v>0</v>
      </c>
      <c r="P938" s="14">
        <f t="shared" ca="1" si="347"/>
        <v>616.40947700000004</v>
      </c>
      <c r="Q938" s="14">
        <f t="shared" si="317"/>
        <v>0</v>
      </c>
      <c r="R938" s="14">
        <f t="shared" si="348"/>
        <v>0</v>
      </c>
      <c r="S938" s="20">
        <f t="shared" si="320"/>
        <v>0</v>
      </c>
      <c r="T938" s="14">
        <f t="shared" si="349"/>
        <v>0</v>
      </c>
      <c r="U938" s="4" t="str">
        <f t="shared" si="350"/>
        <v>J=</v>
      </c>
      <c r="V938" s="29">
        <f t="shared" si="351"/>
        <v>45345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8">
        <f t="shared" si="322"/>
        <v>45089</v>
      </c>
      <c r="B939" s="15">
        <f t="shared" ca="1" si="336"/>
        <v>1616.4094770000002</v>
      </c>
      <c r="C939" s="14">
        <f t="shared" si="337"/>
        <v>1000</v>
      </c>
      <c r="D939" s="13">
        <f ca="1">IF(A939&lt;$B$1,VLOOKUP(A939,[1]DI!$A$4:$B$15000,2,FALSE),0)</f>
        <v>0.13650000000000001</v>
      </c>
      <c r="E939" s="14">
        <f t="shared" ca="1" si="338"/>
        <v>1.00050788</v>
      </c>
      <c r="F939" s="14">
        <f ca="1">(TRUNC(PRODUCT($E$12:$E938),16))</f>
        <v>1.24263813313059</v>
      </c>
      <c r="G939" s="14">
        <f t="shared" si="339"/>
        <v>1</v>
      </c>
      <c r="H939" s="14">
        <f t="shared" ca="1" si="340"/>
        <v>1.24263813</v>
      </c>
      <c r="I939" s="13">
        <f t="shared" si="324"/>
        <v>0.11</v>
      </c>
      <c r="J939" s="29">
        <f t="shared" si="341"/>
        <v>44162</v>
      </c>
      <c r="K939" s="2">
        <f t="shared" si="342"/>
        <v>635</v>
      </c>
      <c r="L939" s="17">
        <f t="shared" si="343"/>
        <v>635</v>
      </c>
      <c r="M939" s="12">
        <f t="shared" si="344"/>
        <v>1.300788571</v>
      </c>
      <c r="N939" s="12">
        <f t="shared" ca="1" si="345"/>
        <v>1.6164094769999999</v>
      </c>
      <c r="O939" s="17">
        <f t="shared" si="346"/>
        <v>0</v>
      </c>
      <c r="P939" s="14">
        <f t="shared" ca="1" si="347"/>
        <v>616.40947700000004</v>
      </c>
      <c r="Q939" s="14">
        <f t="shared" si="317"/>
        <v>0</v>
      </c>
      <c r="R939" s="14">
        <f t="shared" si="348"/>
        <v>0</v>
      </c>
      <c r="S939" s="20">
        <f t="shared" si="320"/>
        <v>0</v>
      </c>
      <c r="T939" s="14">
        <f t="shared" si="349"/>
        <v>0</v>
      </c>
      <c r="U939" s="4" t="str">
        <f t="shared" si="350"/>
        <v>J=</v>
      </c>
      <c r="V939" s="29">
        <f t="shared" si="351"/>
        <v>45345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8">
        <f t="shared" si="322"/>
        <v>45090</v>
      </c>
      <c r="B940" s="15">
        <f t="shared" ca="1" si="336"/>
        <v>1617.9002949999999</v>
      </c>
      <c r="C940" s="14">
        <f t="shared" si="337"/>
        <v>1000</v>
      </c>
      <c r="D940" s="13">
        <f ca="1">IF(A940&lt;$B$1,VLOOKUP(A940,[1]DI!$A$4:$B$15000,2,FALSE),0)</f>
        <v>0.13650000000000001</v>
      </c>
      <c r="E940" s="14">
        <f t="shared" ca="1" si="338"/>
        <v>1.00050788</v>
      </c>
      <c r="F940" s="14">
        <f ca="1">(TRUNC(PRODUCT($E$12:$E939),16))</f>
        <v>1.2432692441856501</v>
      </c>
      <c r="G940" s="14">
        <f t="shared" si="339"/>
        <v>1</v>
      </c>
      <c r="H940" s="14">
        <f t="shared" ca="1" si="340"/>
        <v>1.2432692400000001</v>
      </c>
      <c r="I940" s="13">
        <f t="shared" si="324"/>
        <v>0.11</v>
      </c>
      <c r="J940" s="29">
        <f t="shared" si="341"/>
        <v>44162</v>
      </c>
      <c r="K940" s="2">
        <f t="shared" si="342"/>
        <v>636</v>
      </c>
      <c r="L940" s="17">
        <f t="shared" si="343"/>
        <v>636</v>
      </c>
      <c r="M940" s="12">
        <f t="shared" si="344"/>
        <v>1.301327374</v>
      </c>
      <c r="N940" s="12">
        <f t="shared" ca="1" si="345"/>
        <v>1.6179002950000001</v>
      </c>
      <c r="O940" s="17">
        <f t="shared" si="346"/>
        <v>0</v>
      </c>
      <c r="P940" s="14">
        <f t="shared" ca="1" si="347"/>
        <v>617.90029500000003</v>
      </c>
      <c r="Q940" s="14">
        <f t="shared" si="317"/>
        <v>0</v>
      </c>
      <c r="R940" s="14">
        <f t="shared" si="348"/>
        <v>0</v>
      </c>
      <c r="S940" s="20">
        <f t="shared" si="320"/>
        <v>0</v>
      </c>
      <c r="T940" s="14">
        <f t="shared" si="349"/>
        <v>0</v>
      </c>
      <c r="U940" s="4" t="str">
        <f t="shared" si="350"/>
        <v>J=</v>
      </c>
      <c r="V940" s="29">
        <f t="shared" si="351"/>
        <v>45345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8">
        <f t="shared" si="322"/>
        <v>45091</v>
      </c>
      <c r="B941" s="15">
        <f t="shared" ca="1" si="336"/>
        <v>1619.392501</v>
      </c>
      <c r="C941" s="14">
        <f t="shared" si="337"/>
        <v>1000</v>
      </c>
      <c r="D941" s="13">
        <f ca="1">IF(A941&lt;$B$1,VLOOKUP(A941,[1]DI!$A$4:$B$15000,2,FALSE),0)</f>
        <v>0.13650000000000001</v>
      </c>
      <c r="E941" s="14">
        <f t="shared" ca="1" si="338"/>
        <v>1.00050788</v>
      </c>
      <c r="F941" s="14">
        <f ca="1">(TRUNC(PRODUCT($E$12:$E940),16))</f>
        <v>1.24390067576938</v>
      </c>
      <c r="G941" s="14">
        <f t="shared" si="339"/>
        <v>1</v>
      </c>
      <c r="H941" s="14">
        <f t="shared" ca="1" si="340"/>
        <v>1.2439006800000001</v>
      </c>
      <c r="I941" s="13">
        <f t="shared" si="324"/>
        <v>0.11</v>
      </c>
      <c r="J941" s="29">
        <f t="shared" si="341"/>
        <v>44162</v>
      </c>
      <c r="K941" s="2">
        <f t="shared" si="342"/>
        <v>637</v>
      </c>
      <c r="L941" s="17">
        <f t="shared" si="343"/>
        <v>637</v>
      </c>
      <c r="M941" s="12">
        <f t="shared" si="344"/>
        <v>1.3018664010000001</v>
      </c>
      <c r="N941" s="12">
        <f t="shared" ca="1" si="345"/>
        <v>1.6193925010000001</v>
      </c>
      <c r="O941" s="17">
        <f t="shared" si="346"/>
        <v>0</v>
      </c>
      <c r="P941" s="14">
        <f t="shared" ca="1" si="347"/>
        <v>619.39250100000004</v>
      </c>
      <c r="Q941" s="14">
        <f t="shared" si="317"/>
        <v>0</v>
      </c>
      <c r="R941" s="14">
        <f t="shared" si="348"/>
        <v>0</v>
      </c>
      <c r="S941" s="20">
        <f t="shared" si="320"/>
        <v>0</v>
      </c>
      <c r="T941" s="14">
        <f t="shared" si="349"/>
        <v>0</v>
      </c>
      <c r="U941" s="4" t="str">
        <f t="shared" si="350"/>
        <v>J=</v>
      </c>
      <c r="V941" s="29">
        <f t="shared" si="351"/>
        <v>45345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8">
        <f t="shared" si="322"/>
        <v>45092</v>
      </c>
      <c r="B942" s="15">
        <f t="shared" ca="1" si="336"/>
        <v>1620.886068</v>
      </c>
      <c r="C942" s="14">
        <f t="shared" si="337"/>
        <v>1000</v>
      </c>
      <c r="D942" s="13">
        <f ca="1">IF(A942&lt;$B$1,VLOOKUP(A942,[1]DI!$A$4:$B$15000,2,FALSE),0)</f>
        <v>0.13650000000000001</v>
      </c>
      <c r="E942" s="14">
        <f t="shared" ca="1" si="338"/>
        <v>1.00050788</v>
      </c>
      <c r="F942" s="14">
        <f ca="1">(TRUNC(PRODUCT($E$12:$E941),16))</f>
        <v>1.24453242804459</v>
      </c>
      <c r="G942" s="14">
        <f t="shared" si="339"/>
        <v>1</v>
      </c>
      <c r="H942" s="14">
        <f t="shared" ca="1" si="340"/>
        <v>1.24453243</v>
      </c>
      <c r="I942" s="13">
        <f t="shared" si="324"/>
        <v>0.11</v>
      </c>
      <c r="J942" s="29">
        <f t="shared" si="341"/>
        <v>44162</v>
      </c>
      <c r="K942" s="2">
        <f t="shared" si="342"/>
        <v>638</v>
      </c>
      <c r="L942" s="17">
        <f t="shared" si="343"/>
        <v>638</v>
      </c>
      <c r="M942" s="12">
        <f t="shared" si="344"/>
        <v>1.3024056500000001</v>
      </c>
      <c r="N942" s="12">
        <f t="shared" ca="1" si="345"/>
        <v>1.6208860679999999</v>
      </c>
      <c r="O942" s="17">
        <f t="shared" si="346"/>
        <v>0</v>
      </c>
      <c r="P942" s="14">
        <f t="shared" ca="1" si="347"/>
        <v>620.88606800000002</v>
      </c>
      <c r="Q942" s="14">
        <f t="shared" si="317"/>
        <v>0</v>
      </c>
      <c r="R942" s="14">
        <f t="shared" si="348"/>
        <v>0</v>
      </c>
      <c r="S942" s="20">
        <f t="shared" si="320"/>
        <v>0</v>
      </c>
      <c r="T942" s="14">
        <f t="shared" si="349"/>
        <v>0</v>
      </c>
      <c r="U942" s="4" t="str">
        <f t="shared" si="350"/>
        <v>J=</v>
      </c>
      <c r="V942" s="29">
        <f t="shared" si="351"/>
        <v>45345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8">
        <f t="shared" si="322"/>
        <v>45093</v>
      </c>
      <c r="B943" s="15">
        <f t="shared" ca="1" si="336"/>
        <v>1622.3810130000002</v>
      </c>
      <c r="C943" s="14">
        <f t="shared" si="337"/>
        <v>1000</v>
      </c>
      <c r="D943" s="13">
        <f ca="1">IF(A943&lt;$B$1,VLOOKUP(A943,[1]DI!$A$4:$B$15000,2,FALSE),0)</f>
        <v>0.13650000000000001</v>
      </c>
      <c r="E943" s="14">
        <f t="shared" ca="1" si="338"/>
        <v>1.00050788</v>
      </c>
      <c r="F943" s="14">
        <f ca="1">(TRUNC(PRODUCT($E$12:$E942),16))</f>
        <v>1.2451645011741499</v>
      </c>
      <c r="G943" s="14">
        <f t="shared" si="339"/>
        <v>1</v>
      </c>
      <c r="H943" s="14">
        <f t="shared" ca="1" si="340"/>
        <v>1.2451645</v>
      </c>
      <c r="I943" s="13">
        <f t="shared" si="324"/>
        <v>0.11</v>
      </c>
      <c r="J943" s="29">
        <f t="shared" si="341"/>
        <v>44162</v>
      </c>
      <c r="K943" s="2">
        <f t="shared" si="342"/>
        <v>639</v>
      </c>
      <c r="L943" s="17">
        <f t="shared" si="343"/>
        <v>639</v>
      </c>
      <c r="M943" s="12">
        <f t="shared" si="344"/>
        <v>1.302945123</v>
      </c>
      <c r="N943" s="12">
        <f t="shared" ca="1" si="345"/>
        <v>1.622381013</v>
      </c>
      <c r="O943" s="17">
        <f t="shared" si="346"/>
        <v>0</v>
      </c>
      <c r="P943" s="14">
        <f t="shared" ca="1" si="347"/>
        <v>622.38101300000005</v>
      </c>
      <c r="Q943" s="14">
        <f t="shared" si="317"/>
        <v>0</v>
      </c>
      <c r="R943" s="14">
        <f t="shared" si="348"/>
        <v>0</v>
      </c>
      <c r="S943" s="20">
        <f t="shared" si="320"/>
        <v>0</v>
      </c>
      <c r="T943" s="14">
        <f t="shared" si="349"/>
        <v>0</v>
      </c>
      <c r="U943" s="4" t="str">
        <f t="shared" si="350"/>
        <v>J=</v>
      </c>
      <c r="V943" s="29">
        <f t="shared" si="351"/>
        <v>45345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8">
        <f t="shared" si="322"/>
        <v>45094</v>
      </c>
      <c r="B944" s="15">
        <f t="shared" ca="1" si="336"/>
        <v>1623.877348</v>
      </c>
      <c r="C944" s="14">
        <f t="shared" si="337"/>
        <v>1000</v>
      </c>
      <c r="D944" s="13">
        <f ca="1">IF(A944&lt;$B$1,VLOOKUP(A944,[1]DI!$A$4:$B$15000,2,FALSE),0)</f>
        <v>0</v>
      </c>
      <c r="E944" s="14">
        <f t="shared" ca="1" si="338"/>
        <v>1</v>
      </c>
      <c r="F944" s="14">
        <f ca="1">(TRUNC(PRODUCT($E$12:$E943),16))</f>
        <v>1.2457968953210099</v>
      </c>
      <c r="G944" s="14">
        <f t="shared" si="339"/>
        <v>1</v>
      </c>
      <c r="H944" s="14">
        <f t="shared" ca="1" si="340"/>
        <v>1.2457969</v>
      </c>
      <c r="I944" s="13">
        <f t="shared" si="324"/>
        <v>0.11</v>
      </c>
      <c r="J944" s="29">
        <f t="shared" si="341"/>
        <v>44162</v>
      </c>
      <c r="K944" s="2">
        <f t="shared" si="342"/>
        <v>639</v>
      </c>
      <c r="L944" s="17">
        <f t="shared" si="343"/>
        <v>640</v>
      </c>
      <c r="M944" s="12">
        <f t="shared" si="344"/>
        <v>1.30348482</v>
      </c>
      <c r="N944" s="12">
        <f t="shared" ca="1" si="345"/>
        <v>1.6238773479999999</v>
      </c>
      <c r="O944" s="17">
        <f t="shared" si="346"/>
        <v>0</v>
      </c>
      <c r="P944" s="14">
        <f t="shared" ca="1" si="347"/>
        <v>623.87734799999998</v>
      </c>
      <c r="Q944" s="14">
        <f t="shared" si="317"/>
        <v>0</v>
      </c>
      <c r="R944" s="14">
        <f t="shared" si="348"/>
        <v>0</v>
      </c>
      <c r="S944" s="20">
        <f t="shared" si="320"/>
        <v>0</v>
      </c>
      <c r="T944" s="14">
        <f t="shared" si="349"/>
        <v>0</v>
      </c>
      <c r="U944" s="4" t="str">
        <f t="shared" si="350"/>
        <v>J=</v>
      </c>
      <c r="V944" s="29">
        <f t="shared" si="351"/>
        <v>45345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8">
        <f t="shared" si="322"/>
        <v>45095</v>
      </c>
      <c r="B945" s="15">
        <f t="shared" ca="1" si="336"/>
        <v>1623.877348</v>
      </c>
      <c r="C945" s="14">
        <f t="shared" si="337"/>
        <v>1000</v>
      </c>
      <c r="D945" s="13">
        <f ca="1">IF(A945&lt;$B$1,VLOOKUP(A945,[1]DI!$A$4:$B$15000,2,FALSE),0)</f>
        <v>0</v>
      </c>
      <c r="E945" s="14">
        <f t="shared" ca="1" si="338"/>
        <v>1</v>
      </c>
      <c r="F945" s="14">
        <f ca="1">(TRUNC(PRODUCT($E$12:$E944),16))</f>
        <v>1.2457968953210099</v>
      </c>
      <c r="G945" s="14">
        <f t="shared" si="339"/>
        <v>1</v>
      </c>
      <c r="H945" s="14">
        <f t="shared" ca="1" si="340"/>
        <v>1.2457969</v>
      </c>
      <c r="I945" s="13">
        <f t="shared" si="324"/>
        <v>0.11</v>
      </c>
      <c r="J945" s="29">
        <f t="shared" si="341"/>
        <v>44162</v>
      </c>
      <c r="K945" s="2">
        <f t="shared" si="342"/>
        <v>639</v>
      </c>
      <c r="L945" s="17">
        <f t="shared" si="343"/>
        <v>640</v>
      </c>
      <c r="M945" s="12">
        <f t="shared" si="344"/>
        <v>1.30348482</v>
      </c>
      <c r="N945" s="12">
        <f t="shared" ca="1" si="345"/>
        <v>1.6238773479999999</v>
      </c>
      <c r="O945" s="17">
        <f t="shared" si="346"/>
        <v>0</v>
      </c>
      <c r="P945" s="14">
        <f t="shared" ca="1" si="347"/>
        <v>623.87734799999998</v>
      </c>
      <c r="Q945" s="14">
        <f t="shared" si="317"/>
        <v>0</v>
      </c>
      <c r="R945" s="14">
        <f t="shared" si="348"/>
        <v>0</v>
      </c>
      <c r="S945" s="20">
        <f t="shared" si="320"/>
        <v>0</v>
      </c>
      <c r="T945" s="14">
        <f t="shared" si="349"/>
        <v>0</v>
      </c>
      <c r="U945" s="4" t="str">
        <f t="shared" si="350"/>
        <v>J=</v>
      </c>
      <c r="V945" s="29">
        <f t="shared" si="351"/>
        <v>45345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8">
        <f t="shared" si="322"/>
        <v>45096</v>
      </c>
      <c r="B946" s="15">
        <f t="shared" ca="1" si="336"/>
        <v>1623.877348</v>
      </c>
      <c r="C946" s="14">
        <f t="shared" si="337"/>
        <v>1000</v>
      </c>
      <c r="D946" s="13">
        <f ca="1">IF(A946&lt;$B$1,VLOOKUP(A946,[1]DI!$A$4:$B$15000,2,FALSE),0)</f>
        <v>0.13650000000000001</v>
      </c>
      <c r="E946" s="14">
        <f t="shared" ca="1" si="338"/>
        <v>1.00050788</v>
      </c>
      <c r="F946" s="14">
        <f ca="1">(TRUNC(PRODUCT($E$12:$E945),16))</f>
        <v>1.2457968953210099</v>
      </c>
      <c r="G946" s="14">
        <f t="shared" si="339"/>
        <v>1</v>
      </c>
      <c r="H946" s="14">
        <f t="shared" ca="1" si="340"/>
        <v>1.2457969</v>
      </c>
      <c r="I946" s="13">
        <f t="shared" si="324"/>
        <v>0.11</v>
      </c>
      <c r="J946" s="29">
        <f t="shared" si="341"/>
        <v>44162</v>
      </c>
      <c r="K946" s="2">
        <f t="shared" si="342"/>
        <v>640</v>
      </c>
      <c r="L946" s="17">
        <f t="shared" si="343"/>
        <v>640</v>
      </c>
      <c r="M946" s="12">
        <f t="shared" si="344"/>
        <v>1.30348482</v>
      </c>
      <c r="N946" s="12">
        <f t="shared" ca="1" si="345"/>
        <v>1.6238773479999999</v>
      </c>
      <c r="O946" s="17">
        <f t="shared" si="346"/>
        <v>0</v>
      </c>
      <c r="P946" s="14">
        <f t="shared" ca="1" si="347"/>
        <v>623.87734799999998</v>
      </c>
      <c r="Q946" s="14">
        <f t="shared" ref="Q946:Q1009" si="352">Q945</f>
        <v>0</v>
      </c>
      <c r="R946" s="14">
        <f t="shared" si="348"/>
        <v>0</v>
      </c>
      <c r="S946" s="20">
        <f t="shared" si="320"/>
        <v>0</v>
      </c>
      <c r="T946" s="14">
        <f t="shared" si="349"/>
        <v>0</v>
      </c>
      <c r="U946" s="4" t="str">
        <f t="shared" si="350"/>
        <v>J=</v>
      </c>
      <c r="V946" s="29">
        <f t="shared" si="351"/>
        <v>45345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8">
        <f t="shared" si="322"/>
        <v>45097</v>
      </c>
      <c r="B947" s="15">
        <f t="shared" ca="1" si="336"/>
        <v>1625.3750479999999</v>
      </c>
      <c r="C947" s="14">
        <f t="shared" si="337"/>
        <v>1000</v>
      </c>
      <c r="D947" s="13">
        <f ca="1">IF(A947&lt;$B$1,VLOOKUP(A947,[1]DI!$A$4:$B$15000,2,FALSE),0)</f>
        <v>0.13650000000000001</v>
      </c>
      <c r="E947" s="14">
        <f t="shared" ca="1" si="338"/>
        <v>1.00050788</v>
      </c>
      <c r="F947" s="14">
        <f ca="1">(TRUNC(PRODUCT($E$12:$E946),16))</f>
        <v>1.2464296106482</v>
      </c>
      <c r="G947" s="14">
        <f t="shared" si="339"/>
        <v>1</v>
      </c>
      <c r="H947" s="14">
        <f t="shared" ca="1" si="340"/>
        <v>1.2464296100000001</v>
      </c>
      <c r="I947" s="13">
        <f t="shared" si="324"/>
        <v>0.11</v>
      </c>
      <c r="J947" s="29">
        <f t="shared" si="341"/>
        <v>44162</v>
      </c>
      <c r="K947" s="2">
        <f t="shared" si="342"/>
        <v>641</v>
      </c>
      <c r="L947" s="17">
        <f t="shared" si="343"/>
        <v>641</v>
      </c>
      <c r="M947" s="12">
        <f t="shared" si="344"/>
        <v>1.30402474</v>
      </c>
      <c r="N947" s="12">
        <f t="shared" ca="1" si="345"/>
        <v>1.625375048</v>
      </c>
      <c r="O947" s="17">
        <f t="shared" si="346"/>
        <v>0</v>
      </c>
      <c r="P947" s="14">
        <f t="shared" ca="1" si="347"/>
        <v>625.37504799999999</v>
      </c>
      <c r="Q947" s="14">
        <f t="shared" si="352"/>
        <v>0</v>
      </c>
      <c r="R947" s="14">
        <f t="shared" si="348"/>
        <v>0</v>
      </c>
      <c r="S947" s="20">
        <f t="shared" si="320"/>
        <v>0</v>
      </c>
      <c r="T947" s="14">
        <f t="shared" si="349"/>
        <v>0</v>
      </c>
      <c r="U947" s="4" t="str">
        <f t="shared" si="350"/>
        <v>J=</v>
      </c>
      <c r="V947" s="29">
        <f t="shared" si="351"/>
        <v>45345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8">
        <f t="shared" si="322"/>
        <v>45098</v>
      </c>
      <c r="B948" s="15">
        <f t="shared" ca="1" si="336"/>
        <v>1626.874141</v>
      </c>
      <c r="C948" s="14">
        <f t="shared" si="337"/>
        <v>1000</v>
      </c>
      <c r="D948" s="13">
        <f ca="1">IF(A948&lt;$B$1,VLOOKUP(A948,[1]DI!$A$4:$B$15000,2,FALSE),0)</f>
        <v>0.13650000000000001</v>
      </c>
      <c r="E948" s="14">
        <f t="shared" ca="1" si="338"/>
        <v>1.00050788</v>
      </c>
      <c r="F948" s="14">
        <f ca="1">(TRUNC(PRODUCT($E$12:$E947),16))</f>
        <v>1.24706264731886</v>
      </c>
      <c r="G948" s="14">
        <f t="shared" si="339"/>
        <v>1</v>
      </c>
      <c r="H948" s="14">
        <f t="shared" ca="1" si="340"/>
        <v>1.2470626499999999</v>
      </c>
      <c r="I948" s="13">
        <f t="shared" si="324"/>
        <v>0.11</v>
      </c>
      <c r="J948" s="29">
        <f t="shared" si="341"/>
        <v>44162</v>
      </c>
      <c r="K948" s="2">
        <f t="shared" si="342"/>
        <v>642</v>
      </c>
      <c r="L948" s="17">
        <f t="shared" si="343"/>
        <v>642</v>
      </c>
      <c r="M948" s="12">
        <f t="shared" si="344"/>
        <v>1.3045648839999999</v>
      </c>
      <c r="N948" s="12">
        <f t="shared" ca="1" si="345"/>
        <v>1.6268741410000001</v>
      </c>
      <c r="O948" s="17">
        <f t="shared" si="346"/>
        <v>0</v>
      </c>
      <c r="P948" s="14">
        <f t="shared" ca="1" si="347"/>
        <v>626.87414100000001</v>
      </c>
      <c r="Q948" s="14">
        <f t="shared" si="352"/>
        <v>0</v>
      </c>
      <c r="R948" s="14">
        <f t="shared" si="348"/>
        <v>0</v>
      </c>
      <c r="S948" s="20">
        <f t="shared" si="320"/>
        <v>0</v>
      </c>
      <c r="T948" s="14">
        <f t="shared" si="349"/>
        <v>0</v>
      </c>
      <c r="U948" s="4" t="str">
        <f t="shared" si="350"/>
        <v>J=</v>
      </c>
      <c r="V948" s="29">
        <f t="shared" si="351"/>
        <v>45345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8">
        <f t="shared" si="322"/>
        <v>45099</v>
      </c>
      <c r="B949" s="15">
        <f t="shared" ca="1" si="336"/>
        <v>1628.3746139999998</v>
      </c>
      <c r="C949" s="14">
        <f t="shared" si="337"/>
        <v>1000</v>
      </c>
      <c r="D949" s="13">
        <f ca="1">IF(A949&lt;$B$1,VLOOKUP(A949,[1]DI!$A$4:$B$15000,2,FALSE),0)</f>
        <v>0.13650000000000001</v>
      </c>
      <c r="E949" s="14">
        <f t="shared" ca="1" si="338"/>
        <v>1.00050788</v>
      </c>
      <c r="F949" s="14">
        <f ca="1">(TRUNC(PRODUCT($E$12:$E948),16))</f>
        <v>1.2476960054961801</v>
      </c>
      <c r="G949" s="14">
        <f t="shared" si="339"/>
        <v>1</v>
      </c>
      <c r="H949" s="14">
        <f t="shared" ca="1" si="340"/>
        <v>1.2476960100000001</v>
      </c>
      <c r="I949" s="13">
        <f t="shared" si="324"/>
        <v>0.11</v>
      </c>
      <c r="J949" s="29">
        <f t="shared" si="341"/>
        <v>44162</v>
      </c>
      <c r="K949" s="2">
        <f t="shared" si="342"/>
        <v>643</v>
      </c>
      <c r="L949" s="17">
        <f t="shared" si="343"/>
        <v>643</v>
      </c>
      <c r="M949" s="12">
        <f t="shared" si="344"/>
        <v>1.3051052510000001</v>
      </c>
      <c r="N949" s="12">
        <f t="shared" ca="1" si="345"/>
        <v>1.6283746139999999</v>
      </c>
      <c r="O949" s="17">
        <f t="shared" si="346"/>
        <v>0</v>
      </c>
      <c r="P949" s="14">
        <f t="shared" ca="1" si="347"/>
        <v>628.37461399999995</v>
      </c>
      <c r="Q949" s="14">
        <f t="shared" si="352"/>
        <v>0</v>
      </c>
      <c r="R949" s="14">
        <f t="shared" si="348"/>
        <v>0</v>
      </c>
      <c r="S949" s="20">
        <f t="shared" si="320"/>
        <v>0</v>
      </c>
      <c r="T949" s="14">
        <f t="shared" si="349"/>
        <v>0</v>
      </c>
      <c r="U949" s="4" t="str">
        <f t="shared" si="350"/>
        <v>J=</v>
      </c>
      <c r="V949" s="29">
        <f t="shared" si="351"/>
        <v>45345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8">
        <f t="shared" si="322"/>
        <v>45100</v>
      </c>
      <c r="B950" s="15">
        <f t="shared" ca="1" si="336"/>
        <v>1629.8764700000002</v>
      </c>
      <c r="C950" s="14">
        <f t="shared" si="337"/>
        <v>1000</v>
      </c>
      <c r="D950" s="13">
        <f ca="1">IF(A950&lt;$B$1,VLOOKUP(A950,[1]DI!$A$4:$B$15000,2,FALSE),0)</f>
        <v>0.13650000000000001</v>
      </c>
      <c r="E950" s="14">
        <f t="shared" ca="1" si="338"/>
        <v>1.00050788</v>
      </c>
      <c r="F950" s="14">
        <f ca="1">(TRUNC(PRODUCT($E$12:$E949),16))</f>
        <v>1.24832968534345</v>
      </c>
      <c r="G950" s="14">
        <f t="shared" si="339"/>
        <v>1</v>
      </c>
      <c r="H950" s="14">
        <f t="shared" ca="1" si="340"/>
        <v>1.24832969</v>
      </c>
      <c r="I950" s="13">
        <f t="shared" si="324"/>
        <v>0.11</v>
      </c>
      <c r="J950" s="29">
        <f t="shared" si="341"/>
        <v>44162</v>
      </c>
      <c r="K950" s="2">
        <f t="shared" si="342"/>
        <v>644</v>
      </c>
      <c r="L950" s="17">
        <f t="shared" si="343"/>
        <v>644</v>
      </c>
      <c r="M950" s="12">
        <f t="shared" si="344"/>
        <v>1.305645843</v>
      </c>
      <c r="N950" s="12">
        <f t="shared" ca="1" si="345"/>
        <v>1.6298764699999999</v>
      </c>
      <c r="O950" s="17">
        <f t="shared" si="346"/>
        <v>0</v>
      </c>
      <c r="P950" s="14">
        <f t="shared" ca="1" si="347"/>
        <v>629.87647000000004</v>
      </c>
      <c r="Q950" s="14">
        <f t="shared" si="352"/>
        <v>0</v>
      </c>
      <c r="R950" s="14">
        <f t="shared" si="348"/>
        <v>0</v>
      </c>
      <c r="S950" s="20">
        <f t="shared" si="320"/>
        <v>0</v>
      </c>
      <c r="T950" s="14">
        <f t="shared" si="349"/>
        <v>0</v>
      </c>
      <c r="U950" s="4" t="str">
        <f t="shared" si="350"/>
        <v>J=</v>
      </c>
      <c r="V950" s="29">
        <f t="shared" si="351"/>
        <v>45345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8">
        <f t="shared" si="322"/>
        <v>45101</v>
      </c>
      <c r="B951" s="15">
        <f t="shared" ca="1" si="336"/>
        <v>1631.3797079999999</v>
      </c>
      <c r="C951" s="14">
        <f t="shared" si="337"/>
        <v>1000</v>
      </c>
      <c r="D951" s="13">
        <f ca="1">IF(A951&lt;$B$1,VLOOKUP(A951,[1]DI!$A$4:$B$15000,2,FALSE),0)</f>
        <v>0</v>
      </c>
      <c r="E951" s="14">
        <f t="shared" ca="1" si="338"/>
        <v>1</v>
      </c>
      <c r="F951" s="14">
        <f ca="1">(TRUNC(PRODUCT($E$12:$E950),16))</f>
        <v>1.2489636870240399</v>
      </c>
      <c r="G951" s="14">
        <f t="shared" si="339"/>
        <v>1</v>
      </c>
      <c r="H951" s="14">
        <f t="shared" ca="1" si="340"/>
        <v>1.2489636900000001</v>
      </c>
      <c r="I951" s="13">
        <f t="shared" si="324"/>
        <v>0.11</v>
      </c>
      <c r="J951" s="29">
        <f t="shared" si="341"/>
        <v>44162</v>
      </c>
      <c r="K951" s="2">
        <f t="shared" si="342"/>
        <v>644</v>
      </c>
      <c r="L951" s="17">
        <f t="shared" si="343"/>
        <v>645</v>
      </c>
      <c r="M951" s="12">
        <f t="shared" si="344"/>
        <v>1.3061866579999999</v>
      </c>
      <c r="N951" s="12">
        <f t="shared" ca="1" si="345"/>
        <v>1.6313797080000001</v>
      </c>
      <c r="O951" s="17">
        <f t="shared" si="346"/>
        <v>0</v>
      </c>
      <c r="P951" s="14">
        <f t="shared" ca="1" si="347"/>
        <v>631.37970800000005</v>
      </c>
      <c r="Q951" s="14">
        <f t="shared" si="352"/>
        <v>0</v>
      </c>
      <c r="R951" s="14">
        <f t="shared" si="348"/>
        <v>0</v>
      </c>
      <c r="S951" s="20">
        <f t="shared" si="320"/>
        <v>0</v>
      </c>
      <c r="T951" s="14">
        <f t="shared" si="349"/>
        <v>0</v>
      </c>
      <c r="U951" s="4" t="str">
        <f t="shared" si="350"/>
        <v>J=</v>
      </c>
      <c r="V951" s="29">
        <f t="shared" si="351"/>
        <v>45345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8">
        <f t="shared" si="322"/>
        <v>45102</v>
      </c>
      <c r="B952" s="15">
        <f t="shared" ca="1" si="336"/>
        <v>1631.3797079999999</v>
      </c>
      <c r="C952" s="14">
        <f t="shared" si="337"/>
        <v>1000</v>
      </c>
      <c r="D952" s="13">
        <f ca="1">IF(A952&lt;$B$1,VLOOKUP(A952,[1]DI!$A$4:$B$15000,2,FALSE),0)</f>
        <v>0</v>
      </c>
      <c r="E952" s="14">
        <f t="shared" ca="1" si="338"/>
        <v>1</v>
      </c>
      <c r="F952" s="14">
        <f ca="1">(TRUNC(PRODUCT($E$12:$E951),16))</f>
        <v>1.2489636870240399</v>
      </c>
      <c r="G952" s="14">
        <f t="shared" si="339"/>
        <v>1</v>
      </c>
      <c r="H952" s="14">
        <f t="shared" ca="1" si="340"/>
        <v>1.2489636900000001</v>
      </c>
      <c r="I952" s="13">
        <f t="shared" si="324"/>
        <v>0.11</v>
      </c>
      <c r="J952" s="29">
        <f t="shared" si="341"/>
        <v>44162</v>
      </c>
      <c r="K952" s="2">
        <f t="shared" si="342"/>
        <v>644</v>
      </c>
      <c r="L952" s="17">
        <f t="shared" si="343"/>
        <v>645</v>
      </c>
      <c r="M952" s="12">
        <f t="shared" si="344"/>
        <v>1.3061866579999999</v>
      </c>
      <c r="N952" s="12">
        <f t="shared" ca="1" si="345"/>
        <v>1.6313797080000001</v>
      </c>
      <c r="O952" s="17">
        <f t="shared" si="346"/>
        <v>0</v>
      </c>
      <c r="P952" s="14">
        <f t="shared" ca="1" si="347"/>
        <v>631.37970800000005</v>
      </c>
      <c r="Q952" s="14">
        <f t="shared" si="352"/>
        <v>0</v>
      </c>
      <c r="R952" s="14">
        <f t="shared" si="348"/>
        <v>0</v>
      </c>
      <c r="S952" s="20">
        <f t="shared" si="320"/>
        <v>0</v>
      </c>
      <c r="T952" s="14">
        <f t="shared" si="349"/>
        <v>0</v>
      </c>
      <c r="U952" s="4" t="str">
        <f t="shared" si="350"/>
        <v>J=</v>
      </c>
      <c r="V952" s="29">
        <f t="shared" si="351"/>
        <v>45345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8">
        <f t="shared" si="322"/>
        <v>45103</v>
      </c>
      <c r="B953" s="15">
        <f t="shared" ca="1" si="336"/>
        <v>1631.3797079999999</v>
      </c>
      <c r="C953" s="14">
        <f t="shared" si="337"/>
        <v>1000</v>
      </c>
      <c r="D953" s="13">
        <f ca="1">IF(A953&lt;$B$1,VLOOKUP(A953,[1]DI!$A$4:$B$15000,2,FALSE),0)</f>
        <v>0.13650000000000001</v>
      </c>
      <c r="E953" s="14">
        <f t="shared" ca="1" si="338"/>
        <v>1.00050788</v>
      </c>
      <c r="F953" s="14">
        <f ca="1">(TRUNC(PRODUCT($E$12:$E952),16))</f>
        <v>1.2489636870240399</v>
      </c>
      <c r="G953" s="14">
        <f t="shared" si="339"/>
        <v>1</v>
      </c>
      <c r="H953" s="14">
        <f t="shared" ca="1" si="340"/>
        <v>1.2489636900000001</v>
      </c>
      <c r="I953" s="13">
        <f t="shared" si="324"/>
        <v>0.11</v>
      </c>
      <c r="J953" s="29">
        <f t="shared" si="341"/>
        <v>44162</v>
      </c>
      <c r="K953" s="2">
        <f t="shared" si="342"/>
        <v>645</v>
      </c>
      <c r="L953" s="17">
        <f t="shared" si="343"/>
        <v>645</v>
      </c>
      <c r="M953" s="12">
        <f t="shared" si="344"/>
        <v>1.3061866579999999</v>
      </c>
      <c r="N953" s="12">
        <f t="shared" ca="1" si="345"/>
        <v>1.6313797080000001</v>
      </c>
      <c r="O953" s="17">
        <f t="shared" si="346"/>
        <v>0</v>
      </c>
      <c r="P953" s="14">
        <f t="shared" ca="1" si="347"/>
        <v>631.37970800000005</v>
      </c>
      <c r="Q953" s="14">
        <f t="shared" si="352"/>
        <v>0</v>
      </c>
      <c r="R953" s="14">
        <f t="shared" si="348"/>
        <v>0</v>
      </c>
      <c r="S953" s="20">
        <f t="shared" si="320"/>
        <v>0</v>
      </c>
      <c r="T953" s="14">
        <f t="shared" si="349"/>
        <v>0</v>
      </c>
      <c r="U953" s="4" t="str">
        <f t="shared" si="350"/>
        <v>J=</v>
      </c>
      <c r="V953" s="29">
        <f t="shared" si="351"/>
        <v>45345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8">
        <f t="shared" si="322"/>
        <v>45104</v>
      </c>
      <c r="B954" s="15">
        <f t="shared" ca="1" si="336"/>
        <v>1632.8843299999999</v>
      </c>
      <c r="C954" s="14">
        <f t="shared" si="337"/>
        <v>1000</v>
      </c>
      <c r="D954" s="13">
        <f ca="1">IF(A954&lt;$B$1,VLOOKUP(A954,[1]DI!$A$4:$B$15000,2,FALSE),0)</f>
        <v>0.13650000000000001</v>
      </c>
      <c r="E954" s="14">
        <f t="shared" ca="1" si="338"/>
        <v>1.00050788</v>
      </c>
      <c r="F954" s="14">
        <f ca="1">(TRUNC(PRODUCT($E$12:$E953),16))</f>
        <v>1.24959801070141</v>
      </c>
      <c r="G954" s="14">
        <f t="shared" si="339"/>
        <v>1</v>
      </c>
      <c r="H954" s="14">
        <f t="shared" ca="1" si="340"/>
        <v>1.2495980099999999</v>
      </c>
      <c r="I954" s="13">
        <f t="shared" si="324"/>
        <v>0.11</v>
      </c>
      <c r="J954" s="29">
        <f t="shared" si="341"/>
        <v>44162</v>
      </c>
      <c r="K954" s="2">
        <f t="shared" si="342"/>
        <v>646</v>
      </c>
      <c r="L954" s="17">
        <f t="shared" si="343"/>
        <v>646</v>
      </c>
      <c r="M954" s="12">
        <f t="shared" si="344"/>
        <v>1.3067276969999999</v>
      </c>
      <c r="N954" s="12">
        <f t="shared" ca="1" si="345"/>
        <v>1.63288433</v>
      </c>
      <c r="O954" s="17">
        <f t="shared" si="346"/>
        <v>0</v>
      </c>
      <c r="P954" s="14">
        <f t="shared" ca="1" si="347"/>
        <v>632.88432999999998</v>
      </c>
      <c r="Q954" s="14">
        <f t="shared" si="352"/>
        <v>0</v>
      </c>
      <c r="R954" s="14">
        <f t="shared" si="348"/>
        <v>0</v>
      </c>
      <c r="S954" s="20">
        <f t="shared" si="320"/>
        <v>0</v>
      </c>
      <c r="T954" s="14">
        <f t="shared" si="349"/>
        <v>0</v>
      </c>
      <c r="U954" s="4" t="str">
        <f t="shared" si="350"/>
        <v>J=</v>
      </c>
      <c r="V954" s="29">
        <f t="shared" si="351"/>
        <v>45345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8">
        <f t="shared" si="322"/>
        <v>45105</v>
      </c>
      <c r="B955" s="15">
        <f t="shared" ca="1" si="336"/>
        <v>1634.390349</v>
      </c>
      <c r="C955" s="14">
        <f t="shared" si="337"/>
        <v>1000</v>
      </c>
      <c r="D955" s="13">
        <f ca="1">IF(A955&lt;$B$1,VLOOKUP(A955,[1]DI!$A$4:$B$15000,2,FALSE),0)</f>
        <v>0.13650000000000001</v>
      </c>
      <c r="E955" s="14">
        <f t="shared" ca="1" si="338"/>
        <v>1.00050788</v>
      </c>
      <c r="F955" s="14">
        <f ca="1">(TRUNC(PRODUCT($E$12:$E954),16))</f>
        <v>1.25023265653908</v>
      </c>
      <c r="G955" s="14">
        <f t="shared" si="339"/>
        <v>1</v>
      </c>
      <c r="H955" s="14">
        <f t="shared" ca="1" si="340"/>
        <v>1.25023266</v>
      </c>
      <c r="I955" s="13">
        <f t="shared" si="324"/>
        <v>0.11</v>
      </c>
      <c r="J955" s="29">
        <f t="shared" si="341"/>
        <v>44162</v>
      </c>
      <c r="K955" s="2">
        <f t="shared" si="342"/>
        <v>647</v>
      </c>
      <c r="L955" s="17">
        <f t="shared" si="343"/>
        <v>647</v>
      </c>
      <c r="M955" s="12">
        <f t="shared" si="344"/>
        <v>1.30726896</v>
      </c>
      <c r="N955" s="12">
        <f t="shared" ca="1" si="345"/>
        <v>1.634390349</v>
      </c>
      <c r="O955" s="17">
        <f t="shared" si="346"/>
        <v>0</v>
      </c>
      <c r="P955" s="14">
        <f t="shared" ca="1" si="347"/>
        <v>634.39034900000001</v>
      </c>
      <c r="Q955" s="14">
        <f t="shared" si="352"/>
        <v>0</v>
      </c>
      <c r="R955" s="14">
        <f t="shared" si="348"/>
        <v>0</v>
      </c>
      <c r="S955" s="20">
        <f t="shared" si="320"/>
        <v>0</v>
      </c>
      <c r="T955" s="14">
        <f t="shared" si="349"/>
        <v>0</v>
      </c>
      <c r="U955" s="4" t="str">
        <f t="shared" si="350"/>
        <v>J=</v>
      </c>
      <c r="V955" s="29">
        <f t="shared" si="351"/>
        <v>45345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8">
        <f t="shared" si="322"/>
        <v>45106</v>
      </c>
      <c r="B956" s="15">
        <f t="shared" ca="1" si="336"/>
        <v>1635.897743</v>
      </c>
      <c r="C956" s="14">
        <f t="shared" si="337"/>
        <v>1000</v>
      </c>
      <c r="D956" s="13">
        <f ca="1">IF(A956&lt;$B$1,VLOOKUP(A956,[1]DI!$A$4:$B$15000,2,FALSE),0)</f>
        <v>0.13650000000000001</v>
      </c>
      <c r="E956" s="14">
        <f t="shared" ca="1" si="338"/>
        <v>1.00050788</v>
      </c>
      <c r="F956" s="14">
        <f ca="1">(TRUNC(PRODUCT($E$12:$E955),16))</f>
        <v>1.25086762470069</v>
      </c>
      <c r="G956" s="14">
        <f t="shared" si="339"/>
        <v>1</v>
      </c>
      <c r="H956" s="14">
        <f t="shared" ca="1" si="340"/>
        <v>1.25086762</v>
      </c>
      <c r="I956" s="13">
        <f t="shared" si="324"/>
        <v>0.11</v>
      </c>
      <c r="J956" s="29">
        <f t="shared" si="341"/>
        <v>44162</v>
      </c>
      <c r="K956" s="2">
        <f t="shared" si="342"/>
        <v>648</v>
      </c>
      <c r="L956" s="17">
        <f t="shared" si="343"/>
        <v>648</v>
      </c>
      <c r="M956" s="12">
        <f t="shared" si="344"/>
        <v>1.3078104479999999</v>
      </c>
      <c r="N956" s="12">
        <f t="shared" ca="1" si="345"/>
        <v>1.6358977429999999</v>
      </c>
      <c r="O956" s="17">
        <f t="shared" si="346"/>
        <v>0</v>
      </c>
      <c r="P956" s="14">
        <f t="shared" ca="1" si="347"/>
        <v>635.89774299999999</v>
      </c>
      <c r="Q956" s="14">
        <f t="shared" si="352"/>
        <v>0</v>
      </c>
      <c r="R956" s="14">
        <f t="shared" si="348"/>
        <v>0</v>
      </c>
      <c r="S956" s="20">
        <f t="shared" si="320"/>
        <v>0</v>
      </c>
      <c r="T956" s="14">
        <f t="shared" si="349"/>
        <v>0</v>
      </c>
      <c r="U956" s="4" t="str">
        <f t="shared" si="350"/>
        <v>J=</v>
      </c>
      <c r="V956" s="29">
        <f t="shared" si="351"/>
        <v>45345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8">
        <f t="shared" si="322"/>
        <v>45107</v>
      </c>
      <c r="B957" s="15">
        <f t="shared" ca="1" si="336"/>
        <v>1637.406549</v>
      </c>
      <c r="C957" s="14">
        <f t="shared" si="337"/>
        <v>1000</v>
      </c>
      <c r="D957" s="13">
        <f ca="1">IF(A957&lt;$B$1,VLOOKUP(A957,[1]DI!$A$4:$B$15000,2,FALSE),0)</f>
        <v>0.13650000000000001</v>
      </c>
      <c r="E957" s="14">
        <f t="shared" ca="1" si="338"/>
        <v>1.00050788</v>
      </c>
      <c r="F957" s="14">
        <f ca="1">(TRUNC(PRODUCT($E$12:$E956),16))</f>
        <v>1.25150291534992</v>
      </c>
      <c r="G957" s="14">
        <f t="shared" si="339"/>
        <v>1</v>
      </c>
      <c r="H957" s="14">
        <f t="shared" ca="1" si="340"/>
        <v>1.2515029200000001</v>
      </c>
      <c r="I957" s="13">
        <f t="shared" si="324"/>
        <v>0.11</v>
      </c>
      <c r="J957" s="29">
        <f t="shared" si="341"/>
        <v>44162</v>
      </c>
      <c r="K957" s="2">
        <f t="shared" si="342"/>
        <v>649</v>
      </c>
      <c r="L957" s="17">
        <f t="shared" si="343"/>
        <v>649</v>
      </c>
      <c r="M957" s="12">
        <f t="shared" si="344"/>
        <v>1.3083521600000001</v>
      </c>
      <c r="N957" s="12">
        <f t="shared" ca="1" si="345"/>
        <v>1.637406549</v>
      </c>
      <c r="O957" s="17">
        <f t="shared" si="346"/>
        <v>0</v>
      </c>
      <c r="P957" s="14">
        <f t="shared" ca="1" si="347"/>
        <v>637.40654900000004</v>
      </c>
      <c r="Q957" s="14">
        <f t="shared" si="352"/>
        <v>0</v>
      </c>
      <c r="R957" s="14">
        <f t="shared" si="348"/>
        <v>0</v>
      </c>
      <c r="S957" s="20">
        <f t="shared" si="320"/>
        <v>0</v>
      </c>
      <c r="T957" s="14">
        <f t="shared" si="349"/>
        <v>0</v>
      </c>
      <c r="U957" s="4" t="str">
        <f t="shared" si="350"/>
        <v>J=</v>
      </c>
      <c r="V957" s="29">
        <f t="shared" si="351"/>
        <v>45345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8">
        <f t="shared" si="322"/>
        <v>45108</v>
      </c>
      <c r="B958" s="15">
        <f t="shared" ca="1" si="336"/>
        <v>1638.916729</v>
      </c>
      <c r="C958" s="14">
        <f t="shared" si="337"/>
        <v>1000</v>
      </c>
      <c r="D958" s="13">
        <f ca="1">IF(A958&lt;$B$1,VLOOKUP(A958,[1]DI!$A$4:$B$15000,2,FALSE),0)</f>
        <v>0</v>
      </c>
      <c r="E958" s="14">
        <f t="shared" ca="1" si="338"/>
        <v>1</v>
      </c>
      <c r="F958" s="14">
        <f ca="1">(TRUNC(PRODUCT($E$12:$E957),16))</f>
        <v>1.25213852865057</v>
      </c>
      <c r="G958" s="14">
        <f t="shared" si="339"/>
        <v>1</v>
      </c>
      <c r="H958" s="14">
        <f t="shared" ca="1" si="340"/>
        <v>1.2521385300000001</v>
      </c>
      <c r="I958" s="13">
        <f t="shared" si="324"/>
        <v>0.11</v>
      </c>
      <c r="J958" s="29">
        <f t="shared" si="341"/>
        <v>44162</v>
      </c>
      <c r="K958" s="2">
        <f t="shared" si="342"/>
        <v>649</v>
      </c>
      <c r="L958" s="17">
        <f t="shared" si="343"/>
        <v>650</v>
      </c>
      <c r="M958" s="12">
        <f t="shared" si="344"/>
        <v>1.308894096</v>
      </c>
      <c r="N958" s="12">
        <f t="shared" ca="1" si="345"/>
        <v>1.638916729</v>
      </c>
      <c r="O958" s="17">
        <f t="shared" si="346"/>
        <v>0</v>
      </c>
      <c r="P958" s="14">
        <f t="shared" ca="1" si="347"/>
        <v>638.91672900000003</v>
      </c>
      <c r="Q958" s="14">
        <f t="shared" si="352"/>
        <v>0</v>
      </c>
      <c r="R958" s="14">
        <f t="shared" si="348"/>
        <v>0</v>
      </c>
      <c r="S958" s="20">
        <f t="shared" si="320"/>
        <v>0</v>
      </c>
      <c r="T958" s="14">
        <f t="shared" si="349"/>
        <v>0</v>
      </c>
      <c r="U958" s="4" t="str">
        <f t="shared" si="350"/>
        <v>J=</v>
      </c>
      <c r="V958" s="29">
        <f t="shared" si="351"/>
        <v>45345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8">
        <f t="shared" si="322"/>
        <v>45109</v>
      </c>
      <c r="B959" s="15">
        <f t="shared" ca="1" si="336"/>
        <v>1638.916729</v>
      </c>
      <c r="C959" s="14">
        <f t="shared" si="337"/>
        <v>1000</v>
      </c>
      <c r="D959" s="13">
        <f ca="1">IF(A959&lt;$B$1,VLOOKUP(A959,[1]DI!$A$4:$B$15000,2,FALSE),0)</f>
        <v>0</v>
      </c>
      <c r="E959" s="14">
        <f t="shared" ca="1" si="338"/>
        <v>1</v>
      </c>
      <c r="F959" s="14">
        <f ca="1">(TRUNC(PRODUCT($E$12:$E958),16))</f>
        <v>1.25213852865057</v>
      </c>
      <c r="G959" s="14">
        <f t="shared" si="339"/>
        <v>1</v>
      </c>
      <c r="H959" s="14">
        <f t="shared" ca="1" si="340"/>
        <v>1.2521385300000001</v>
      </c>
      <c r="I959" s="13">
        <f t="shared" si="324"/>
        <v>0.11</v>
      </c>
      <c r="J959" s="29">
        <f t="shared" si="341"/>
        <v>44162</v>
      </c>
      <c r="K959" s="2">
        <f t="shared" si="342"/>
        <v>649</v>
      </c>
      <c r="L959" s="17">
        <f t="shared" si="343"/>
        <v>650</v>
      </c>
      <c r="M959" s="12">
        <f t="shared" si="344"/>
        <v>1.308894096</v>
      </c>
      <c r="N959" s="12">
        <f t="shared" ca="1" si="345"/>
        <v>1.638916729</v>
      </c>
      <c r="O959" s="17">
        <f t="shared" si="346"/>
        <v>0</v>
      </c>
      <c r="P959" s="14">
        <f t="shared" ca="1" si="347"/>
        <v>638.91672900000003</v>
      </c>
      <c r="Q959" s="14">
        <f t="shared" si="352"/>
        <v>0</v>
      </c>
      <c r="R959" s="14">
        <f t="shared" si="348"/>
        <v>0</v>
      </c>
      <c r="S959" s="20">
        <f t="shared" si="320"/>
        <v>0</v>
      </c>
      <c r="T959" s="14">
        <f t="shared" si="349"/>
        <v>0</v>
      </c>
      <c r="U959" s="4" t="str">
        <f t="shared" si="350"/>
        <v>J=</v>
      </c>
      <c r="V959" s="29">
        <f t="shared" si="351"/>
        <v>45345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8">
        <f t="shared" si="322"/>
        <v>45110</v>
      </c>
      <c r="B960" s="15">
        <f t="shared" ca="1" si="336"/>
        <v>1638.916729</v>
      </c>
      <c r="C960" s="14">
        <f t="shared" si="337"/>
        <v>1000</v>
      </c>
      <c r="D960" s="13">
        <f ca="1">IF(A960&lt;$B$1,VLOOKUP(A960,[1]DI!$A$4:$B$15000,2,FALSE),0)</f>
        <v>0.13650000000000001</v>
      </c>
      <c r="E960" s="14">
        <f t="shared" ca="1" si="338"/>
        <v>1.00050788</v>
      </c>
      <c r="F960" s="14">
        <f ca="1">(TRUNC(PRODUCT($E$12:$E959),16))</f>
        <v>1.25213852865057</v>
      </c>
      <c r="G960" s="14">
        <f t="shared" si="339"/>
        <v>1</v>
      </c>
      <c r="H960" s="14">
        <f t="shared" ca="1" si="340"/>
        <v>1.2521385300000001</v>
      </c>
      <c r="I960" s="13">
        <f t="shared" si="324"/>
        <v>0.11</v>
      </c>
      <c r="J960" s="29">
        <f t="shared" si="341"/>
        <v>44162</v>
      </c>
      <c r="K960" s="2">
        <f t="shared" si="342"/>
        <v>650</v>
      </c>
      <c r="L960" s="17">
        <f t="shared" si="343"/>
        <v>650</v>
      </c>
      <c r="M960" s="12">
        <f t="shared" si="344"/>
        <v>1.308894096</v>
      </c>
      <c r="N960" s="12">
        <f t="shared" ca="1" si="345"/>
        <v>1.638916729</v>
      </c>
      <c r="O960" s="17">
        <f t="shared" si="346"/>
        <v>0</v>
      </c>
      <c r="P960" s="14">
        <f t="shared" ca="1" si="347"/>
        <v>638.91672900000003</v>
      </c>
      <c r="Q960" s="14">
        <f t="shared" si="352"/>
        <v>0</v>
      </c>
      <c r="R960" s="14">
        <f t="shared" si="348"/>
        <v>0</v>
      </c>
      <c r="S960" s="20">
        <f t="shared" si="320"/>
        <v>0</v>
      </c>
      <c r="T960" s="14">
        <f t="shared" si="349"/>
        <v>0</v>
      </c>
      <c r="U960" s="4" t="str">
        <f t="shared" si="350"/>
        <v>J=</v>
      </c>
      <c r="V960" s="29">
        <f t="shared" si="351"/>
        <v>45345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8">
        <f t="shared" si="322"/>
        <v>45111</v>
      </c>
      <c r="B961" s="15">
        <f t="shared" ca="1" si="336"/>
        <v>1640.4283</v>
      </c>
      <c r="C961" s="14">
        <f t="shared" si="337"/>
        <v>1000</v>
      </c>
      <c r="D961" s="13">
        <f ca="1">IF(A961&lt;$B$1,VLOOKUP(A961,[1]DI!$A$4:$B$15000,2,FALSE),0)</f>
        <v>0.13650000000000001</v>
      </c>
      <c r="E961" s="14">
        <f t="shared" ca="1" si="338"/>
        <v>1.00050788</v>
      </c>
      <c r="F961" s="14">
        <f ca="1">(TRUNC(PRODUCT($E$12:$E960),16))</f>
        <v>1.2527744647665</v>
      </c>
      <c r="G961" s="14">
        <f t="shared" si="339"/>
        <v>1</v>
      </c>
      <c r="H961" s="14">
        <f t="shared" ca="1" si="340"/>
        <v>1.2527744599999999</v>
      </c>
      <c r="I961" s="13">
        <f t="shared" si="324"/>
        <v>0.11</v>
      </c>
      <c r="J961" s="29">
        <f t="shared" si="341"/>
        <v>44162</v>
      </c>
      <c r="K961" s="2">
        <f t="shared" si="342"/>
        <v>651</v>
      </c>
      <c r="L961" s="17">
        <f t="shared" si="343"/>
        <v>651</v>
      </c>
      <c r="M961" s="12">
        <f t="shared" si="344"/>
        <v>1.309436257</v>
      </c>
      <c r="N961" s="12">
        <f t="shared" ca="1" si="345"/>
        <v>1.6404283</v>
      </c>
      <c r="O961" s="17">
        <f t="shared" si="346"/>
        <v>0</v>
      </c>
      <c r="P961" s="14">
        <f t="shared" ca="1" si="347"/>
        <v>640.42830000000004</v>
      </c>
      <c r="Q961" s="14">
        <f t="shared" si="352"/>
        <v>0</v>
      </c>
      <c r="R961" s="14">
        <f t="shared" si="348"/>
        <v>0</v>
      </c>
      <c r="S961" s="20">
        <f t="shared" si="320"/>
        <v>0</v>
      </c>
      <c r="T961" s="14">
        <f t="shared" si="349"/>
        <v>0</v>
      </c>
      <c r="U961" s="4" t="str">
        <f t="shared" si="350"/>
        <v>J=</v>
      </c>
      <c r="V961" s="29">
        <f t="shared" si="351"/>
        <v>45345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8">
        <f t="shared" si="322"/>
        <v>45112</v>
      </c>
      <c r="B962" s="15">
        <f t="shared" ca="1" si="336"/>
        <v>1641.9412729999999</v>
      </c>
      <c r="C962" s="14">
        <f t="shared" si="337"/>
        <v>1000</v>
      </c>
      <c r="D962" s="13">
        <f ca="1">IF(A962&lt;$B$1,VLOOKUP(A962,[1]DI!$A$4:$B$15000,2,FALSE),0)</f>
        <v>0.13650000000000001</v>
      </c>
      <c r="E962" s="14">
        <f t="shared" ca="1" si="338"/>
        <v>1.00050788</v>
      </c>
      <c r="F962" s="14">
        <f ca="1">(TRUNC(PRODUCT($E$12:$E961),16))</f>
        <v>1.2534107238616601</v>
      </c>
      <c r="G962" s="14">
        <f t="shared" si="339"/>
        <v>1</v>
      </c>
      <c r="H962" s="14">
        <f t="shared" ca="1" si="340"/>
        <v>1.25341072</v>
      </c>
      <c r="I962" s="13">
        <f t="shared" si="324"/>
        <v>0.11</v>
      </c>
      <c r="J962" s="29">
        <f t="shared" si="341"/>
        <v>44162</v>
      </c>
      <c r="K962" s="2">
        <f t="shared" si="342"/>
        <v>652</v>
      </c>
      <c r="L962" s="17">
        <f t="shared" si="343"/>
        <v>652</v>
      </c>
      <c r="M962" s="12">
        <f t="shared" si="344"/>
        <v>1.3099786419999999</v>
      </c>
      <c r="N962" s="12">
        <f t="shared" ca="1" si="345"/>
        <v>1.641941273</v>
      </c>
      <c r="O962" s="17">
        <f t="shared" si="346"/>
        <v>0</v>
      </c>
      <c r="P962" s="14">
        <f t="shared" ca="1" si="347"/>
        <v>641.94127300000002</v>
      </c>
      <c r="Q962" s="14">
        <f t="shared" si="352"/>
        <v>0</v>
      </c>
      <c r="R962" s="14">
        <f t="shared" si="348"/>
        <v>0</v>
      </c>
      <c r="S962" s="20">
        <f t="shared" si="320"/>
        <v>0</v>
      </c>
      <c r="T962" s="14">
        <f t="shared" si="349"/>
        <v>0</v>
      </c>
      <c r="U962" s="4" t="str">
        <f t="shared" si="350"/>
        <v>J=</v>
      </c>
      <c r="V962" s="29">
        <f t="shared" si="351"/>
        <v>45345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8">
        <f t="shared" si="322"/>
        <v>45113</v>
      </c>
      <c r="B963" s="15">
        <f t="shared" ca="1" si="336"/>
        <v>1643.455651</v>
      </c>
      <c r="C963" s="14">
        <f t="shared" si="337"/>
        <v>1000</v>
      </c>
      <c r="D963" s="13">
        <f ca="1">IF(A963&lt;$B$1,VLOOKUP(A963,[1]DI!$A$4:$B$15000,2,FALSE),0)</f>
        <v>0.13650000000000001</v>
      </c>
      <c r="E963" s="14">
        <f t="shared" ca="1" si="338"/>
        <v>1.00050788</v>
      </c>
      <c r="F963" s="14">
        <f ca="1">(TRUNC(PRODUCT($E$12:$E962),16))</f>
        <v>1.2540473061001001</v>
      </c>
      <c r="G963" s="14">
        <f t="shared" si="339"/>
        <v>1</v>
      </c>
      <c r="H963" s="14">
        <f t="shared" ca="1" si="340"/>
        <v>1.25404731</v>
      </c>
      <c r="I963" s="13">
        <f t="shared" si="324"/>
        <v>0.11</v>
      </c>
      <c r="J963" s="29">
        <f t="shared" si="341"/>
        <v>44162</v>
      </c>
      <c r="K963" s="2">
        <f t="shared" si="342"/>
        <v>653</v>
      </c>
      <c r="L963" s="17">
        <f t="shared" si="343"/>
        <v>653</v>
      </c>
      <c r="M963" s="12">
        <f t="shared" si="344"/>
        <v>1.310521252</v>
      </c>
      <c r="N963" s="12">
        <f t="shared" ca="1" si="345"/>
        <v>1.643455651</v>
      </c>
      <c r="O963" s="17">
        <f t="shared" si="346"/>
        <v>0</v>
      </c>
      <c r="P963" s="14">
        <f t="shared" ca="1" si="347"/>
        <v>643.45565099999999</v>
      </c>
      <c r="Q963" s="14">
        <f t="shared" si="352"/>
        <v>0</v>
      </c>
      <c r="R963" s="14">
        <f t="shared" si="348"/>
        <v>0</v>
      </c>
      <c r="S963" s="20">
        <f t="shared" si="320"/>
        <v>0</v>
      </c>
      <c r="T963" s="14">
        <f t="shared" si="349"/>
        <v>0</v>
      </c>
      <c r="U963" s="4" t="str">
        <f t="shared" si="350"/>
        <v>J=</v>
      </c>
      <c r="V963" s="29">
        <f t="shared" si="351"/>
        <v>45345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8">
        <f t="shared" si="322"/>
        <v>45114</v>
      </c>
      <c r="B964" s="15">
        <f t="shared" ca="1" si="336"/>
        <v>1644.9714079999999</v>
      </c>
      <c r="C964" s="14">
        <f t="shared" si="337"/>
        <v>1000</v>
      </c>
      <c r="D964" s="13">
        <f ca="1">IF(A964&lt;$B$1,VLOOKUP(A964,[1]DI!$A$4:$B$15000,2,FALSE),0)</f>
        <v>0.13650000000000001</v>
      </c>
      <c r="E964" s="14">
        <f t="shared" ca="1" si="338"/>
        <v>1.00050788</v>
      </c>
      <c r="F964" s="14">
        <f ca="1">(TRUNC(PRODUCT($E$12:$E963),16))</f>
        <v>1.25468421164592</v>
      </c>
      <c r="G964" s="14">
        <f t="shared" si="339"/>
        <v>1</v>
      </c>
      <c r="H964" s="14">
        <f t="shared" ca="1" si="340"/>
        <v>1.25468421</v>
      </c>
      <c r="I964" s="13">
        <f t="shared" si="324"/>
        <v>0.11</v>
      </c>
      <c r="J964" s="29">
        <f t="shared" si="341"/>
        <v>44162</v>
      </c>
      <c r="K964" s="2">
        <f t="shared" si="342"/>
        <v>654</v>
      </c>
      <c r="L964" s="17">
        <f t="shared" si="343"/>
        <v>654</v>
      </c>
      <c r="M964" s="12">
        <f t="shared" si="344"/>
        <v>1.3110640870000001</v>
      </c>
      <c r="N964" s="12">
        <f t="shared" ca="1" si="345"/>
        <v>1.644971408</v>
      </c>
      <c r="O964" s="17">
        <f t="shared" si="346"/>
        <v>0</v>
      </c>
      <c r="P964" s="14">
        <f t="shared" ca="1" si="347"/>
        <v>644.971408</v>
      </c>
      <c r="Q964" s="14">
        <f t="shared" si="352"/>
        <v>0</v>
      </c>
      <c r="R964" s="14">
        <f t="shared" si="348"/>
        <v>0</v>
      </c>
      <c r="S964" s="20">
        <f t="shared" si="320"/>
        <v>0</v>
      </c>
      <c r="T964" s="14">
        <f t="shared" si="349"/>
        <v>0</v>
      </c>
      <c r="U964" s="4" t="str">
        <f t="shared" si="350"/>
        <v>J=</v>
      </c>
      <c r="V964" s="29">
        <f t="shared" si="351"/>
        <v>45345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8">
        <f t="shared" si="322"/>
        <v>45115</v>
      </c>
      <c r="B965" s="15">
        <f t="shared" ca="1" si="336"/>
        <v>1646.4885709999999</v>
      </c>
      <c r="C965" s="14">
        <f t="shared" si="337"/>
        <v>1000</v>
      </c>
      <c r="D965" s="13">
        <f ca="1">IF(A965&lt;$B$1,VLOOKUP(A965,[1]DI!$A$4:$B$15000,2,FALSE),0)</f>
        <v>0</v>
      </c>
      <c r="E965" s="14">
        <f t="shared" ca="1" si="338"/>
        <v>1</v>
      </c>
      <c r="F965" s="14">
        <f ca="1">(TRUNC(PRODUCT($E$12:$E964),16))</f>
        <v>1.25532144066333</v>
      </c>
      <c r="G965" s="14">
        <f t="shared" si="339"/>
        <v>1</v>
      </c>
      <c r="H965" s="14">
        <f t="shared" ca="1" si="340"/>
        <v>1.2553214399999999</v>
      </c>
      <c r="I965" s="13">
        <f t="shared" si="324"/>
        <v>0.11</v>
      </c>
      <c r="J965" s="29">
        <f t="shared" si="341"/>
        <v>44162</v>
      </c>
      <c r="K965" s="2">
        <f t="shared" si="342"/>
        <v>654</v>
      </c>
      <c r="L965" s="17">
        <f t="shared" si="343"/>
        <v>655</v>
      </c>
      <c r="M965" s="12">
        <f t="shared" si="344"/>
        <v>1.3116071460000001</v>
      </c>
      <c r="N965" s="12">
        <f t="shared" ca="1" si="345"/>
        <v>1.6464885709999999</v>
      </c>
      <c r="O965" s="17">
        <f t="shared" si="346"/>
        <v>0</v>
      </c>
      <c r="P965" s="14">
        <f t="shared" ca="1" si="347"/>
        <v>646.48857099999998</v>
      </c>
      <c r="Q965" s="14">
        <f t="shared" si="352"/>
        <v>0</v>
      </c>
      <c r="R965" s="14">
        <f t="shared" si="348"/>
        <v>0</v>
      </c>
      <c r="S965" s="20">
        <f t="shared" si="320"/>
        <v>0</v>
      </c>
      <c r="T965" s="14">
        <f t="shared" si="349"/>
        <v>0</v>
      </c>
      <c r="U965" s="4" t="str">
        <f t="shared" si="350"/>
        <v>J=</v>
      </c>
      <c r="V965" s="29">
        <f t="shared" si="351"/>
        <v>45345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8">
        <f t="shared" si="322"/>
        <v>45116</v>
      </c>
      <c r="B966" s="15">
        <f t="shared" ca="1" si="336"/>
        <v>1646.4885709999999</v>
      </c>
      <c r="C966" s="14">
        <f t="shared" si="337"/>
        <v>1000</v>
      </c>
      <c r="D966" s="13">
        <f ca="1">IF(A966&lt;$B$1,VLOOKUP(A966,[1]DI!$A$4:$B$15000,2,FALSE),0)</f>
        <v>0</v>
      </c>
      <c r="E966" s="14">
        <f t="shared" ca="1" si="338"/>
        <v>1</v>
      </c>
      <c r="F966" s="14">
        <f ca="1">(TRUNC(PRODUCT($E$12:$E965),16))</f>
        <v>1.25532144066333</v>
      </c>
      <c r="G966" s="14">
        <f t="shared" si="339"/>
        <v>1</v>
      </c>
      <c r="H966" s="14">
        <f t="shared" ca="1" si="340"/>
        <v>1.2553214399999999</v>
      </c>
      <c r="I966" s="13">
        <f t="shared" si="324"/>
        <v>0.11</v>
      </c>
      <c r="J966" s="29">
        <f t="shared" si="341"/>
        <v>44162</v>
      </c>
      <c r="K966" s="2">
        <f t="shared" si="342"/>
        <v>654</v>
      </c>
      <c r="L966" s="17">
        <f t="shared" si="343"/>
        <v>655</v>
      </c>
      <c r="M966" s="12">
        <f t="shared" si="344"/>
        <v>1.3116071460000001</v>
      </c>
      <c r="N966" s="12">
        <f t="shared" ca="1" si="345"/>
        <v>1.6464885709999999</v>
      </c>
      <c r="O966" s="17">
        <f t="shared" si="346"/>
        <v>0</v>
      </c>
      <c r="P966" s="14">
        <f t="shared" ca="1" si="347"/>
        <v>646.48857099999998</v>
      </c>
      <c r="Q966" s="14">
        <f t="shared" si="352"/>
        <v>0</v>
      </c>
      <c r="R966" s="14">
        <f t="shared" si="348"/>
        <v>0</v>
      </c>
      <c r="S966" s="20">
        <f t="shared" si="320"/>
        <v>0</v>
      </c>
      <c r="T966" s="14">
        <f t="shared" si="349"/>
        <v>0</v>
      </c>
      <c r="U966" s="4" t="str">
        <f t="shared" si="350"/>
        <v>J=</v>
      </c>
      <c r="V966" s="29">
        <f t="shared" si="351"/>
        <v>45345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8">
        <f t="shared" si="322"/>
        <v>45117</v>
      </c>
      <c r="B967" s="15">
        <f t="shared" ca="1" si="336"/>
        <v>1646.4885709999999</v>
      </c>
      <c r="C967" s="14">
        <f t="shared" si="337"/>
        <v>1000</v>
      </c>
      <c r="D967" s="13">
        <f ca="1">IF(A967&lt;$B$1,VLOOKUP(A967,[1]DI!$A$4:$B$15000,2,FALSE),0)</f>
        <v>0.13650000000000001</v>
      </c>
      <c r="E967" s="14">
        <f t="shared" ca="1" si="338"/>
        <v>1.00050788</v>
      </c>
      <c r="F967" s="14">
        <f ca="1">(TRUNC(PRODUCT($E$12:$E966),16))</f>
        <v>1.25532144066333</v>
      </c>
      <c r="G967" s="14">
        <f t="shared" si="339"/>
        <v>1</v>
      </c>
      <c r="H967" s="14">
        <f t="shared" ca="1" si="340"/>
        <v>1.2553214399999999</v>
      </c>
      <c r="I967" s="13">
        <f t="shared" si="324"/>
        <v>0.11</v>
      </c>
      <c r="J967" s="29">
        <f t="shared" si="341"/>
        <v>44162</v>
      </c>
      <c r="K967" s="2">
        <f t="shared" si="342"/>
        <v>655</v>
      </c>
      <c r="L967" s="17">
        <f t="shared" si="343"/>
        <v>655</v>
      </c>
      <c r="M967" s="12">
        <f t="shared" si="344"/>
        <v>1.3116071460000001</v>
      </c>
      <c r="N967" s="12">
        <f t="shared" ca="1" si="345"/>
        <v>1.6464885709999999</v>
      </c>
      <c r="O967" s="17">
        <f t="shared" si="346"/>
        <v>0</v>
      </c>
      <c r="P967" s="14">
        <f t="shared" ca="1" si="347"/>
        <v>646.48857099999998</v>
      </c>
      <c r="Q967" s="14">
        <f t="shared" si="352"/>
        <v>0</v>
      </c>
      <c r="R967" s="14">
        <f t="shared" si="348"/>
        <v>0</v>
      </c>
      <c r="S967" s="20">
        <f t="shared" si="320"/>
        <v>0</v>
      </c>
      <c r="T967" s="14">
        <f t="shared" si="349"/>
        <v>0</v>
      </c>
      <c r="U967" s="4" t="str">
        <f t="shared" si="350"/>
        <v>J=</v>
      </c>
      <c r="V967" s="29">
        <f t="shared" si="351"/>
        <v>45345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8">
        <f t="shared" si="322"/>
        <v>45118</v>
      </c>
      <c r="B968" s="15">
        <f t="shared" ca="1" si="336"/>
        <v>1648.00713</v>
      </c>
      <c r="C968" s="14">
        <f t="shared" si="337"/>
        <v>1000</v>
      </c>
      <c r="D968" s="13">
        <f ca="1">IF(A968&lt;$B$1,VLOOKUP(A968,[1]DI!$A$4:$B$15000,2,FALSE),0)</f>
        <v>0.13650000000000001</v>
      </c>
      <c r="E968" s="14">
        <f t="shared" ca="1" si="338"/>
        <v>1.00050788</v>
      </c>
      <c r="F968" s="14">
        <f ca="1">(TRUNC(PRODUCT($E$12:$E967),16))</f>
        <v>1.25595899331662</v>
      </c>
      <c r="G968" s="14">
        <f t="shared" si="339"/>
        <v>1</v>
      </c>
      <c r="H968" s="14">
        <f t="shared" ca="1" si="340"/>
        <v>1.2559589900000001</v>
      </c>
      <c r="I968" s="13">
        <f t="shared" si="324"/>
        <v>0.11</v>
      </c>
      <c r="J968" s="29">
        <f t="shared" si="341"/>
        <v>44162</v>
      </c>
      <c r="K968" s="2">
        <f t="shared" si="342"/>
        <v>656</v>
      </c>
      <c r="L968" s="17">
        <f t="shared" si="343"/>
        <v>656</v>
      </c>
      <c r="M968" s="12">
        <f t="shared" si="344"/>
        <v>1.3121504310000001</v>
      </c>
      <c r="N968" s="12">
        <f t="shared" ca="1" si="345"/>
        <v>1.6480071300000001</v>
      </c>
      <c r="O968" s="17">
        <f t="shared" si="346"/>
        <v>0</v>
      </c>
      <c r="P968" s="14">
        <f t="shared" ca="1" si="347"/>
        <v>648.00712999999996</v>
      </c>
      <c r="Q968" s="14">
        <f t="shared" si="352"/>
        <v>0</v>
      </c>
      <c r="R968" s="14">
        <f t="shared" si="348"/>
        <v>0</v>
      </c>
      <c r="S968" s="20">
        <f t="shared" si="320"/>
        <v>0</v>
      </c>
      <c r="T968" s="14">
        <f t="shared" si="349"/>
        <v>0</v>
      </c>
      <c r="U968" s="4" t="str">
        <f t="shared" si="350"/>
        <v>J=</v>
      </c>
      <c r="V968" s="29">
        <f t="shared" si="351"/>
        <v>45345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8">
        <f t="shared" si="322"/>
        <v>45119</v>
      </c>
      <c r="B969" s="15">
        <f t="shared" ca="1" si="336"/>
        <v>1649.527096</v>
      </c>
      <c r="C969" s="14">
        <f t="shared" si="337"/>
        <v>1000</v>
      </c>
      <c r="D969" s="13">
        <f ca="1">IF(A969&lt;$B$1,VLOOKUP(A969,[1]DI!$A$4:$B$15000,2,FALSE),0)</f>
        <v>0.13650000000000001</v>
      </c>
      <c r="E969" s="14">
        <f t="shared" ca="1" si="338"/>
        <v>1.00050788</v>
      </c>
      <c r="F969" s="14">
        <f ca="1">(TRUNC(PRODUCT($E$12:$E968),16))</f>
        <v>1.25659686977014</v>
      </c>
      <c r="G969" s="14">
        <f t="shared" si="339"/>
        <v>1</v>
      </c>
      <c r="H969" s="14">
        <f t="shared" ca="1" si="340"/>
        <v>1.2565968700000001</v>
      </c>
      <c r="I969" s="13">
        <f t="shared" si="324"/>
        <v>0.11</v>
      </c>
      <c r="J969" s="29">
        <f t="shared" si="341"/>
        <v>44162</v>
      </c>
      <c r="K969" s="2">
        <f t="shared" si="342"/>
        <v>657</v>
      </c>
      <c r="L969" s="17">
        <f t="shared" si="343"/>
        <v>657</v>
      </c>
      <c r="M969" s="12">
        <f t="shared" si="344"/>
        <v>1.3126939399999999</v>
      </c>
      <c r="N969" s="12">
        <f t="shared" ca="1" si="345"/>
        <v>1.6495270959999999</v>
      </c>
      <c r="O969" s="17">
        <f t="shared" si="346"/>
        <v>0</v>
      </c>
      <c r="P969" s="14">
        <f t="shared" ca="1" si="347"/>
        <v>649.52709600000003</v>
      </c>
      <c r="Q969" s="14">
        <f t="shared" si="352"/>
        <v>0</v>
      </c>
      <c r="R969" s="14">
        <f t="shared" si="348"/>
        <v>0</v>
      </c>
      <c r="S969" s="20">
        <f t="shared" si="320"/>
        <v>0</v>
      </c>
      <c r="T969" s="14">
        <f t="shared" si="349"/>
        <v>0</v>
      </c>
      <c r="U969" s="4" t="str">
        <f t="shared" si="350"/>
        <v>J=</v>
      </c>
      <c r="V969" s="29">
        <f t="shared" si="351"/>
        <v>45345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8">
        <f t="shared" si="322"/>
        <v>45120</v>
      </c>
      <c r="B970" s="15">
        <f t="shared" ca="1" si="336"/>
        <v>1651.04846</v>
      </c>
      <c r="C970" s="14">
        <f t="shared" si="337"/>
        <v>1000</v>
      </c>
      <c r="D970" s="13">
        <f ca="1">IF(A970&lt;$B$1,VLOOKUP(A970,[1]DI!$A$4:$B$15000,2,FALSE),0)</f>
        <v>0.13650000000000001</v>
      </c>
      <c r="E970" s="14">
        <f t="shared" ca="1" si="338"/>
        <v>1.00050788</v>
      </c>
      <c r="F970" s="14">
        <f ca="1">(TRUNC(PRODUCT($E$12:$E969),16))</f>
        <v>1.2572350701883599</v>
      </c>
      <c r="G970" s="14">
        <f t="shared" si="339"/>
        <v>1</v>
      </c>
      <c r="H970" s="14">
        <f t="shared" ca="1" si="340"/>
        <v>1.2572350699999999</v>
      </c>
      <c r="I970" s="13">
        <f t="shared" si="324"/>
        <v>0.11</v>
      </c>
      <c r="J970" s="29">
        <f t="shared" si="341"/>
        <v>44162</v>
      </c>
      <c r="K970" s="2">
        <f t="shared" si="342"/>
        <v>658</v>
      </c>
      <c r="L970" s="17">
        <f t="shared" si="343"/>
        <v>658</v>
      </c>
      <c r="M970" s="12">
        <f t="shared" si="344"/>
        <v>1.3132376750000001</v>
      </c>
      <c r="N970" s="12">
        <f t="shared" ca="1" si="345"/>
        <v>1.6510484599999999</v>
      </c>
      <c r="O970" s="17">
        <f t="shared" si="346"/>
        <v>0</v>
      </c>
      <c r="P970" s="14">
        <f t="shared" ca="1" si="347"/>
        <v>651.04845999999998</v>
      </c>
      <c r="Q970" s="14">
        <f t="shared" si="352"/>
        <v>0</v>
      </c>
      <c r="R970" s="14">
        <f t="shared" si="348"/>
        <v>0</v>
      </c>
      <c r="S970" s="20">
        <f t="shared" si="320"/>
        <v>0</v>
      </c>
      <c r="T970" s="14">
        <f t="shared" si="349"/>
        <v>0</v>
      </c>
      <c r="U970" s="4" t="str">
        <f t="shared" si="350"/>
        <v>J=</v>
      </c>
      <c r="V970" s="29">
        <f t="shared" si="351"/>
        <v>45345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8">
        <f t="shared" si="322"/>
        <v>45121</v>
      </c>
      <c r="B971" s="15">
        <f t="shared" ca="1" si="336"/>
        <v>1652.571222</v>
      </c>
      <c r="C971" s="14">
        <f t="shared" si="337"/>
        <v>1000</v>
      </c>
      <c r="D971" s="13">
        <f ca="1">IF(A971&lt;$B$1,VLOOKUP(A971,[1]DI!$A$4:$B$15000,2,FALSE),0)</f>
        <v>0.13650000000000001</v>
      </c>
      <c r="E971" s="14">
        <f t="shared" ca="1" si="338"/>
        <v>1.00050788</v>
      </c>
      <c r="F971" s="14">
        <f ca="1">(TRUNC(PRODUCT($E$12:$E970),16))</f>
        <v>1.25787359473581</v>
      </c>
      <c r="G971" s="14">
        <f t="shared" si="339"/>
        <v>1</v>
      </c>
      <c r="H971" s="14">
        <f t="shared" ca="1" si="340"/>
        <v>1.25787359</v>
      </c>
      <c r="I971" s="13">
        <f t="shared" si="324"/>
        <v>0.11</v>
      </c>
      <c r="J971" s="29">
        <f t="shared" si="341"/>
        <v>44162</v>
      </c>
      <c r="K971" s="2">
        <f t="shared" si="342"/>
        <v>659</v>
      </c>
      <c r="L971" s="17">
        <f t="shared" si="343"/>
        <v>659</v>
      </c>
      <c r="M971" s="12">
        <f t="shared" si="344"/>
        <v>1.313781635</v>
      </c>
      <c r="N971" s="12">
        <f t="shared" ca="1" si="345"/>
        <v>1.652571222</v>
      </c>
      <c r="O971" s="17">
        <f t="shared" si="346"/>
        <v>0</v>
      </c>
      <c r="P971" s="14">
        <f t="shared" ca="1" si="347"/>
        <v>652.57122200000003</v>
      </c>
      <c r="Q971" s="14">
        <f t="shared" si="352"/>
        <v>0</v>
      </c>
      <c r="R971" s="14">
        <f t="shared" si="348"/>
        <v>0</v>
      </c>
      <c r="S971" s="20">
        <f t="shared" si="320"/>
        <v>0</v>
      </c>
      <c r="T971" s="14">
        <f t="shared" si="349"/>
        <v>0</v>
      </c>
      <c r="U971" s="4" t="str">
        <f t="shared" si="350"/>
        <v>J=</v>
      </c>
      <c r="V971" s="29">
        <f t="shared" si="351"/>
        <v>45345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8">
        <f t="shared" si="322"/>
        <v>45122</v>
      </c>
      <c r="B972" s="15">
        <f t="shared" ca="1" si="336"/>
        <v>1654.0953950000001</v>
      </c>
      <c r="C972" s="14">
        <f t="shared" si="337"/>
        <v>1000</v>
      </c>
      <c r="D972" s="13">
        <f ca="1">IF(A972&lt;$B$1,VLOOKUP(A972,[1]DI!$A$4:$B$15000,2,FALSE),0)</f>
        <v>0</v>
      </c>
      <c r="E972" s="14">
        <f t="shared" ca="1" si="338"/>
        <v>1</v>
      </c>
      <c r="F972" s="14">
        <f ca="1">(TRUNC(PRODUCT($E$12:$E971),16))</f>
        <v>1.2585124435771</v>
      </c>
      <c r="G972" s="14">
        <f t="shared" si="339"/>
        <v>1</v>
      </c>
      <c r="H972" s="14">
        <f t="shared" ca="1" si="340"/>
        <v>1.2585124400000001</v>
      </c>
      <c r="I972" s="13">
        <f t="shared" si="324"/>
        <v>0.11</v>
      </c>
      <c r="J972" s="29">
        <f t="shared" si="341"/>
        <v>44162</v>
      </c>
      <c r="K972" s="2">
        <f t="shared" si="342"/>
        <v>659</v>
      </c>
      <c r="L972" s="17">
        <f t="shared" si="343"/>
        <v>660</v>
      </c>
      <c r="M972" s="12">
        <f t="shared" si="344"/>
        <v>1.3143258200000001</v>
      </c>
      <c r="N972" s="12">
        <f t="shared" ca="1" si="345"/>
        <v>1.6540953949999999</v>
      </c>
      <c r="O972" s="17">
        <f t="shared" si="346"/>
        <v>0</v>
      </c>
      <c r="P972" s="14">
        <f t="shared" ca="1" si="347"/>
        <v>654.09539500000005</v>
      </c>
      <c r="Q972" s="14">
        <f t="shared" si="352"/>
        <v>0</v>
      </c>
      <c r="R972" s="14">
        <f t="shared" si="348"/>
        <v>0</v>
      </c>
      <c r="S972" s="20">
        <f t="shared" ref="S972:S1035" si="353">IF($O972&gt;0,VLOOKUP($O972,$Y$12:$AE$150,7),0)</f>
        <v>0</v>
      </c>
      <c r="T972" s="14">
        <f t="shared" si="349"/>
        <v>0</v>
      </c>
      <c r="U972" s="4" t="str">
        <f t="shared" si="350"/>
        <v>J=</v>
      </c>
      <c r="V972" s="29">
        <f t="shared" si="351"/>
        <v>45345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8">
        <f t="shared" ref="A973:A1036" si="354">(A972+1)</f>
        <v>45123</v>
      </c>
      <c r="B973" s="15">
        <f t="shared" ca="1" si="336"/>
        <v>1654.0953950000001</v>
      </c>
      <c r="C973" s="14">
        <f t="shared" si="337"/>
        <v>1000</v>
      </c>
      <c r="D973" s="13">
        <f ca="1">IF(A973&lt;$B$1,VLOOKUP(A973,[1]DI!$A$4:$B$15000,2,FALSE),0)</f>
        <v>0</v>
      </c>
      <c r="E973" s="14">
        <f t="shared" ca="1" si="338"/>
        <v>1</v>
      </c>
      <c r="F973" s="14">
        <f ca="1">(TRUNC(PRODUCT($E$12:$E972),16))</f>
        <v>1.2585124435771</v>
      </c>
      <c r="G973" s="14">
        <f t="shared" si="339"/>
        <v>1</v>
      </c>
      <c r="H973" s="14">
        <f t="shared" ca="1" si="340"/>
        <v>1.2585124400000001</v>
      </c>
      <c r="I973" s="13">
        <f t="shared" ref="I973:I1036" si="355">I972</f>
        <v>0.11</v>
      </c>
      <c r="J973" s="29">
        <f t="shared" si="341"/>
        <v>44162</v>
      </c>
      <c r="K973" s="2">
        <f t="shared" si="342"/>
        <v>659</v>
      </c>
      <c r="L973" s="17">
        <f t="shared" si="343"/>
        <v>660</v>
      </c>
      <c r="M973" s="12">
        <f t="shared" si="344"/>
        <v>1.3143258200000001</v>
      </c>
      <c r="N973" s="12">
        <f t="shared" ca="1" si="345"/>
        <v>1.6540953949999999</v>
      </c>
      <c r="O973" s="17">
        <f t="shared" si="346"/>
        <v>0</v>
      </c>
      <c r="P973" s="14">
        <f t="shared" ca="1" si="347"/>
        <v>654.09539500000005</v>
      </c>
      <c r="Q973" s="14">
        <f t="shared" si="352"/>
        <v>0</v>
      </c>
      <c r="R973" s="14">
        <f t="shared" si="348"/>
        <v>0</v>
      </c>
      <c r="S973" s="20">
        <f t="shared" si="353"/>
        <v>0</v>
      </c>
      <c r="T973" s="14">
        <f t="shared" si="349"/>
        <v>0</v>
      </c>
      <c r="U973" s="4" t="str">
        <f t="shared" si="350"/>
        <v>J=</v>
      </c>
      <c r="V973" s="29">
        <f t="shared" si="351"/>
        <v>45345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8">
        <f t="shared" si="354"/>
        <v>45124</v>
      </c>
      <c r="B974" s="15">
        <f t="shared" ca="1" si="336"/>
        <v>1654.0953950000001</v>
      </c>
      <c r="C974" s="14">
        <f t="shared" si="337"/>
        <v>1000</v>
      </c>
      <c r="D974" s="13">
        <f ca="1">IF(A974&lt;$B$1,VLOOKUP(A974,[1]DI!$A$4:$B$15000,2,FALSE),0)</f>
        <v>0.13650000000000001</v>
      </c>
      <c r="E974" s="14">
        <f t="shared" ca="1" si="338"/>
        <v>1.00050788</v>
      </c>
      <c r="F974" s="14">
        <f ca="1">(TRUNC(PRODUCT($E$12:$E973),16))</f>
        <v>1.2585124435771</v>
      </c>
      <c r="G974" s="14">
        <f t="shared" si="339"/>
        <v>1</v>
      </c>
      <c r="H974" s="14">
        <f t="shared" ca="1" si="340"/>
        <v>1.2585124400000001</v>
      </c>
      <c r="I974" s="13">
        <f t="shared" si="355"/>
        <v>0.11</v>
      </c>
      <c r="J974" s="29">
        <f t="shared" si="341"/>
        <v>44162</v>
      </c>
      <c r="K974" s="2">
        <f t="shared" si="342"/>
        <v>660</v>
      </c>
      <c r="L974" s="17">
        <f t="shared" si="343"/>
        <v>660</v>
      </c>
      <c r="M974" s="12">
        <f t="shared" si="344"/>
        <v>1.3143258200000001</v>
      </c>
      <c r="N974" s="12">
        <f t="shared" ca="1" si="345"/>
        <v>1.6540953949999999</v>
      </c>
      <c r="O974" s="17">
        <f t="shared" si="346"/>
        <v>0</v>
      </c>
      <c r="P974" s="14">
        <f t="shared" ca="1" si="347"/>
        <v>654.09539500000005</v>
      </c>
      <c r="Q974" s="14">
        <f t="shared" si="352"/>
        <v>0</v>
      </c>
      <c r="R974" s="14">
        <f t="shared" si="348"/>
        <v>0</v>
      </c>
      <c r="S974" s="20">
        <f t="shared" si="353"/>
        <v>0</v>
      </c>
      <c r="T974" s="14">
        <f t="shared" si="349"/>
        <v>0</v>
      </c>
      <c r="U974" s="4" t="str">
        <f t="shared" si="350"/>
        <v>J=</v>
      </c>
      <c r="V974" s="29">
        <f t="shared" si="351"/>
        <v>45345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8">
        <f t="shared" si="354"/>
        <v>45125</v>
      </c>
      <c r="B975" s="15">
        <f t="shared" ca="1" si="336"/>
        <v>1655.6209800000001</v>
      </c>
      <c r="C975" s="14">
        <f t="shared" si="337"/>
        <v>1000</v>
      </c>
      <c r="D975" s="13">
        <f ca="1">IF(A975&lt;$B$1,VLOOKUP(A975,[1]DI!$A$4:$B$15000,2,FALSE),0)</f>
        <v>0.13650000000000001</v>
      </c>
      <c r="E975" s="14">
        <f t="shared" ca="1" si="338"/>
        <v>1.00050788</v>
      </c>
      <c r="F975" s="14">
        <f ca="1">(TRUNC(PRODUCT($E$12:$E974),16))</f>
        <v>1.2591516168769501</v>
      </c>
      <c r="G975" s="14">
        <f t="shared" si="339"/>
        <v>1</v>
      </c>
      <c r="H975" s="14">
        <f t="shared" ca="1" si="340"/>
        <v>1.2591516199999999</v>
      </c>
      <c r="I975" s="13">
        <f t="shared" si="355"/>
        <v>0.11</v>
      </c>
      <c r="J975" s="29">
        <f t="shared" si="341"/>
        <v>44162</v>
      </c>
      <c r="K975" s="2">
        <f t="shared" si="342"/>
        <v>661</v>
      </c>
      <c r="L975" s="17">
        <f t="shared" si="343"/>
        <v>661</v>
      </c>
      <c r="M975" s="12">
        <f t="shared" si="344"/>
        <v>1.3148702299999999</v>
      </c>
      <c r="N975" s="12">
        <f t="shared" ca="1" si="345"/>
        <v>1.6556209799999999</v>
      </c>
      <c r="O975" s="17">
        <f t="shared" si="346"/>
        <v>0</v>
      </c>
      <c r="P975" s="14">
        <f t="shared" ca="1" si="347"/>
        <v>655.62098000000003</v>
      </c>
      <c r="Q975" s="14">
        <f t="shared" si="352"/>
        <v>0</v>
      </c>
      <c r="R975" s="14">
        <f t="shared" si="348"/>
        <v>0</v>
      </c>
      <c r="S975" s="20">
        <f t="shared" si="353"/>
        <v>0</v>
      </c>
      <c r="T975" s="14">
        <f t="shared" si="349"/>
        <v>0</v>
      </c>
      <c r="U975" s="4" t="str">
        <f t="shared" si="350"/>
        <v>J=</v>
      </c>
      <c r="V975" s="29">
        <f t="shared" si="351"/>
        <v>45345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8">
        <f t="shared" si="354"/>
        <v>45126</v>
      </c>
      <c r="B976" s="15">
        <f t="shared" ca="1" si="336"/>
        <v>1657.1479549999999</v>
      </c>
      <c r="C976" s="14">
        <f t="shared" si="337"/>
        <v>1000</v>
      </c>
      <c r="D976" s="13">
        <f ca="1">IF(A976&lt;$B$1,VLOOKUP(A976,[1]DI!$A$4:$B$15000,2,FALSE),0)</f>
        <v>0.13650000000000001</v>
      </c>
      <c r="E976" s="14">
        <f t="shared" ca="1" si="338"/>
        <v>1.00050788</v>
      </c>
      <c r="F976" s="14">
        <f ca="1">(TRUNC(PRODUCT($E$12:$E975),16))</f>
        <v>1.25979111480013</v>
      </c>
      <c r="G976" s="14">
        <f t="shared" si="339"/>
        <v>1</v>
      </c>
      <c r="H976" s="14">
        <f t="shared" ca="1" si="340"/>
        <v>1.2597911100000001</v>
      </c>
      <c r="I976" s="13">
        <f t="shared" si="355"/>
        <v>0.11</v>
      </c>
      <c r="J976" s="29">
        <f t="shared" si="341"/>
        <v>44162</v>
      </c>
      <c r="K976" s="2">
        <f t="shared" si="342"/>
        <v>662</v>
      </c>
      <c r="L976" s="17">
        <f t="shared" si="343"/>
        <v>662</v>
      </c>
      <c r="M976" s="12">
        <f t="shared" si="344"/>
        <v>1.3154148670000001</v>
      </c>
      <c r="N976" s="12">
        <f t="shared" ca="1" si="345"/>
        <v>1.6571479549999999</v>
      </c>
      <c r="O976" s="17">
        <f t="shared" si="346"/>
        <v>0</v>
      </c>
      <c r="P976" s="14">
        <f t="shared" ca="1" si="347"/>
        <v>657.14795500000002</v>
      </c>
      <c r="Q976" s="14">
        <f t="shared" si="352"/>
        <v>0</v>
      </c>
      <c r="R976" s="14">
        <f t="shared" si="348"/>
        <v>0</v>
      </c>
      <c r="S976" s="20">
        <f t="shared" si="353"/>
        <v>0</v>
      </c>
      <c r="T976" s="14">
        <f t="shared" si="349"/>
        <v>0</v>
      </c>
      <c r="U976" s="4" t="str">
        <f t="shared" si="350"/>
        <v>J=</v>
      </c>
      <c r="V976" s="29">
        <f t="shared" si="351"/>
        <v>45345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8">
        <f t="shared" si="354"/>
        <v>45127</v>
      </c>
      <c r="B977" s="15">
        <f t="shared" ca="1" si="336"/>
        <v>1658.6763570000001</v>
      </c>
      <c r="C977" s="14">
        <f t="shared" si="337"/>
        <v>1000</v>
      </c>
      <c r="D977" s="13">
        <f ca="1">IF(A977&lt;$B$1,VLOOKUP(A977,[1]DI!$A$4:$B$15000,2,FALSE),0)</f>
        <v>0.13650000000000001</v>
      </c>
      <c r="E977" s="14">
        <f t="shared" ca="1" si="338"/>
        <v>1.00050788</v>
      </c>
      <c r="F977" s="14">
        <f ca="1">(TRUNC(PRODUCT($E$12:$E976),16))</f>
        <v>1.2604309375115099</v>
      </c>
      <c r="G977" s="14">
        <f t="shared" si="339"/>
        <v>1</v>
      </c>
      <c r="H977" s="14">
        <f t="shared" ca="1" si="340"/>
        <v>1.26043094</v>
      </c>
      <c r="I977" s="13">
        <f t="shared" si="355"/>
        <v>0.11</v>
      </c>
      <c r="J977" s="29">
        <f t="shared" si="341"/>
        <v>44162</v>
      </c>
      <c r="K977" s="2">
        <f t="shared" si="342"/>
        <v>663</v>
      </c>
      <c r="L977" s="17">
        <f t="shared" si="343"/>
        <v>663</v>
      </c>
      <c r="M977" s="12">
        <f t="shared" si="344"/>
        <v>1.3159597279999999</v>
      </c>
      <c r="N977" s="12">
        <f t="shared" ca="1" si="345"/>
        <v>1.658676357</v>
      </c>
      <c r="O977" s="17">
        <f t="shared" si="346"/>
        <v>0</v>
      </c>
      <c r="P977" s="14">
        <f t="shared" ca="1" si="347"/>
        <v>658.67635700000005</v>
      </c>
      <c r="Q977" s="14">
        <f t="shared" si="352"/>
        <v>0</v>
      </c>
      <c r="R977" s="14">
        <f t="shared" si="348"/>
        <v>0</v>
      </c>
      <c r="S977" s="20">
        <f t="shared" si="353"/>
        <v>0</v>
      </c>
      <c r="T977" s="14">
        <f t="shared" si="349"/>
        <v>0</v>
      </c>
      <c r="U977" s="4" t="str">
        <f t="shared" si="350"/>
        <v>J=</v>
      </c>
      <c r="V977" s="29">
        <f t="shared" si="351"/>
        <v>45345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8">
        <f t="shared" si="354"/>
        <v>45128</v>
      </c>
      <c r="B978" s="15">
        <f t="shared" ca="1" si="336"/>
        <v>1660.2061629999998</v>
      </c>
      <c r="C978" s="14">
        <f t="shared" si="337"/>
        <v>1000</v>
      </c>
      <c r="D978" s="13">
        <f ca="1">IF(A978&lt;$B$1,VLOOKUP(A978,[1]DI!$A$4:$B$15000,2,FALSE),0)</f>
        <v>0.13650000000000001</v>
      </c>
      <c r="E978" s="14">
        <f t="shared" ca="1" si="338"/>
        <v>1.00050788</v>
      </c>
      <c r="F978" s="14">
        <f ca="1">(TRUNC(PRODUCT($E$12:$E977),16))</f>
        <v>1.26107108517605</v>
      </c>
      <c r="G978" s="14">
        <f t="shared" si="339"/>
        <v>1</v>
      </c>
      <c r="H978" s="14">
        <f t="shared" ca="1" si="340"/>
        <v>1.26107109</v>
      </c>
      <c r="I978" s="13">
        <f t="shared" si="355"/>
        <v>0.11</v>
      </c>
      <c r="J978" s="29">
        <f t="shared" si="341"/>
        <v>44162</v>
      </c>
      <c r="K978" s="2">
        <f t="shared" si="342"/>
        <v>664</v>
      </c>
      <c r="L978" s="17">
        <f t="shared" si="343"/>
        <v>664</v>
      </c>
      <c r="M978" s="12">
        <f t="shared" si="344"/>
        <v>1.3165048159999999</v>
      </c>
      <c r="N978" s="12">
        <f t="shared" ca="1" si="345"/>
        <v>1.660206163</v>
      </c>
      <c r="O978" s="17">
        <f t="shared" si="346"/>
        <v>0</v>
      </c>
      <c r="P978" s="14">
        <f t="shared" ca="1" si="347"/>
        <v>660.20616299999995</v>
      </c>
      <c r="Q978" s="14">
        <f t="shared" si="352"/>
        <v>0</v>
      </c>
      <c r="R978" s="14">
        <f t="shared" si="348"/>
        <v>0</v>
      </c>
      <c r="S978" s="20">
        <f t="shared" si="353"/>
        <v>0</v>
      </c>
      <c r="T978" s="14">
        <f t="shared" si="349"/>
        <v>0</v>
      </c>
      <c r="U978" s="4" t="str">
        <f t="shared" si="350"/>
        <v>J=</v>
      </c>
      <c r="V978" s="29">
        <f t="shared" si="351"/>
        <v>45345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8">
        <f t="shared" si="354"/>
        <v>45129</v>
      </c>
      <c r="B979" s="15">
        <f t="shared" ca="1" si="336"/>
        <v>1661.7373729999999</v>
      </c>
      <c r="C979" s="14">
        <f t="shared" si="337"/>
        <v>1000</v>
      </c>
      <c r="D979" s="13">
        <f ca="1">IF(A979&lt;$B$1,VLOOKUP(A979,[1]DI!$A$4:$B$15000,2,FALSE),0)</f>
        <v>0</v>
      </c>
      <c r="E979" s="14">
        <f t="shared" ca="1" si="338"/>
        <v>1</v>
      </c>
      <c r="F979" s="14">
        <f ca="1">(TRUNC(PRODUCT($E$12:$E978),16))</f>
        <v>1.2617115579587901</v>
      </c>
      <c r="G979" s="14">
        <f t="shared" si="339"/>
        <v>1</v>
      </c>
      <c r="H979" s="14">
        <f t="shared" ca="1" si="340"/>
        <v>1.26171156</v>
      </c>
      <c r="I979" s="13">
        <f t="shared" si="355"/>
        <v>0.11</v>
      </c>
      <c r="J979" s="29">
        <f t="shared" si="341"/>
        <v>44162</v>
      </c>
      <c r="K979" s="2">
        <f t="shared" si="342"/>
        <v>664</v>
      </c>
      <c r="L979" s="17">
        <f t="shared" si="343"/>
        <v>665</v>
      </c>
      <c r="M979" s="12">
        <f t="shared" si="344"/>
        <v>1.3170501290000001</v>
      </c>
      <c r="N979" s="12">
        <f t="shared" ca="1" si="345"/>
        <v>1.661737373</v>
      </c>
      <c r="O979" s="17">
        <f t="shared" si="346"/>
        <v>0</v>
      </c>
      <c r="P979" s="14">
        <f t="shared" ca="1" si="347"/>
        <v>661.73737300000005</v>
      </c>
      <c r="Q979" s="14">
        <f t="shared" si="352"/>
        <v>0</v>
      </c>
      <c r="R979" s="14">
        <f t="shared" si="348"/>
        <v>0</v>
      </c>
      <c r="S979" s="20">
        <f t="shared" si="353"/>
        <v>0</v>
      </c>
      <c r="T979" s="14">
        <f t="shared" si="349"/>
        <v>0</v>
      </c>
      <c r="U979" s="4" t="str">
        <f t="shared" si="350"/>
        <v>J=</v>
      </c>
      <c r="V979" s="29">
        <f t="shared" si="351"/>
        <v>45345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8">
        <f t="shared" si="354"/>
        <v>45130</v>
      </c>
      <c r="B980" s="15">
        <f t="shared" ca="1" si="336"/>
        <v>1661.7373729999999</v>
      </c>
      <c r="C980" s="14">
        <f t="shared" si="337"/>
        <v>1000</v>
      </c>
      <c r="D980" s="13">
        <f ca="1">IF(A980&lt;$B$1,VLOOKUP(A980,[1]DI!$A$4:$B$15000,2,FALSE),0)</f>
        <v>0</v>
      </c>
      <c r="E980" s="14">
        <f t="shared" ca="1" si="338"/>
        <v>1</v>
      </c>
      <c r="F980" s="14">
        <f ca="1">(TRUNC(PRODUCT($E$12:$E979),16))</f>
        <v>1.2617115579587901</v>
      </c>
      <c r="G980" s="14">
        <f t="shared" si="339"/>
        <v>1</v>
      </c>
      <c r="H980" s="14">
        <f t="shared" ca="1" si="340"/>
        <v>1.26171156</v>
      </c>
      <c r="I980" s="13">
        <f t="shared" si="355"/>
        <v>0.11</v>
      </c>
      <c r="J980" s="29">
        <f t="shared" si="341"/>
        <v>44162</v>
      </c>
      <c r="K980" s="2">
        <f t="shared" si="342"/>
        <v>664</v>
      </c>
      <c r="L980" s="17">
        <f t="shared" si="343"/>
        <v>665</v>
      </c>
      <c r="M980" s="12">
        <f t="shared" si="344"/>
        <v>1.3170501290000001</v>
      </c>
      <c r="N980" s="12">
        <f t="shared" ca="1" si="345"/>
        <v>1.661737373</v>
      </c>
      <c r="O980" s="17">
        <f t="shared" si="346"/>
        <v>0</v>
      </c>
      <c r="P980" s="14">
        <f t="shared" ca="1" si="347"/>
        <v>661.73737300000005</v>
      </c>
      <c r="Q980" s="14">
        <f t="shared" si="352"/>
        <v>0</v>
      </c>
      <c r="R980" s="14">
        <f t="shared" si="348"/>
        <v>0</v>
      </c>
      <c r="S980" s="20">
        <f t="shared" si="353"/>
        <v>0</v>
      </c>
      <c r="T980" s="14">
        <f t="shared" si="349"/>
        <v>0</v>
      </c>
      <c r="U980" s="4" t="str">
        <f t="shared" si="350"/>
        <v>J=</v>
      </c>
      <c r="V980" s="29">
        <f t="shared" si="351"/>
        <v>45345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8">
        <f t="shared" si="354"/>
        <v>45131</v>
      </c>
      <c r="B981" s="15">
        <f t="shared" ca="1" si="336"/>
        <v>1661.7373729999999</v>
      </c>
      <c r="C981" s="14">
        <f t="shared" si="337"/>
        <v>1000</v>
      </c>
      <c r="D981" s="13">
        <f ca="1">IF(A981&lt;$B$1,VLOOKUP(A981,[1]DI!$A$4:$B$15000,2,FALSE),0)</f>
        <v>0.13650000000000001</v>
      </c>
      <c r="E981" s="14">
        <f t="shared" ca="1" si="338"/>
        <v>1.00050788</v>
      </c>
      <c r="F981" s="14">
        <f ca="1">(TRUNC(PRODUCT($E$12:$E980),16))</f>
        <v>1.2617115579587901</v>
      </c>
      <c r="G981" s="14">
        <f t="shared" si="339"/>
        <v>1</v>
      </c>
      <c r="H981" s="14">
        <f t="shared" ca="1" si="340"/>
        <v>1.26171156</v>
      </c>
      <c r="I981" s="13">
        <f t="shared" si="355"/>
        <v>0.11</v>
      </c>
      <c r="J981" s="29">
        <f t="shared" si="341"/>
        <v>44162</v>
      </c>
      <c r="K981" s="2">
        <f t="shared" si="342"/>
        <v>665</v>
      </c>
      <c r="L981" s="17">
        <f t="shared" si="343"/>
        <v>665</v>
      </c>
      <c r="M981" s="12">
        <f t="shared" si="344"/>
        <v>1.3170501290000001</v>
      </c>
      <c r="N981" s="12">
        <f t="shared" ca="1" si="345"/>
        <v>1.661737373</v>
      </c>
      <c r="O981" s="17">
        <f t="shared" si="346"/>
        <v>0</v>
      </c>
      <c r="P981" s="14">
        <f t="shared" ca="1" si="347"/>
        <v>661.73737300000005</v>
      </c>
      <c r="Q981" s="14">
        <f t="shared" si="352"/>
        <v>0</v>
      </c>
      <c r="R981" s="14">
        <f t="shared" si="348"/>
        <v>0</v>
      </c>
      <c r="S981" s="20">
        <f t="shared" si="353"/>
        <v>0</v>
      </c>
      <c r="T981" s="14">
        <f t="shared" si="349"/>
        <v>0</v>
      </c>
      <c r="U981" s="4" t="str">
        <f t="shared" si="350"/>
        <v>J=</v>
      </c>
      <c r="V981" s="29">
        <f t="shared" si="351"/>
        <v>45345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8">
        <f t="shared" si="354"/>
        <v>45132</v>
      </c>
      <c r="B982" s="15">
        <f t="shared" ca="1" si="336"/>
        <v>1663.2700009999999</v>
      </c>
      <c r="C982" s="14">
        <f t="shared" si="337"/>
        <v>1000</v>
      </c>
      <c r="D982" s="13">
        <f ca="1">IF(A982&lt;$B$1,VLOOKUP(A982,[1]DI!$A$4:$B$15000,2,FALSE),0)</f>
        <v>0.13650000000000001</v>
      </c>
      <c r="E982" s="14">
        <f t="shared" ca="1" si="338"/>
        <v>1.00050788</v>
      </c>
      <c r="F982" s="14">
        <f ca="1">(TRUNC(PRODUCT($E$12:$E981),16))</f>
        <v>1.26235235602485</v>
      </c>
      <c r="G982" s="14">
        <f t="shared" si="339"/>
        <v>1</v>
      </c>
      <c r="H982" s="14">
        <f t="shared" ca="1" si="340"/>
        <v>1.26235236</v>
      </c>
      <c r="I982" s="13">
        <f t="shared" si="355"/>
        <v>0.11</v>
      </c>
      <c r="J982" s="29">
        <f t="shared" si="341"/>
        <v>44162</v>
      </c>
      <c r="K982" s="2">
        <f t="shared" si="342"/>
        <v>666</v>
      </c>
      <c r="L982" s="17">
        <f t="shared" si="343"/>
        <v>666</v>
      </c>
      <c r="M982" s="12">
        <f t="shared" si="344"/>
        <v>1.3175956680000001</v>
      </c>
      <c r="N982" s="12">
        <f t="shared" ca="1" si="345"/>
        <v>1.6632700010000001</v>
      </c>
      <c r="O982" s="17">
        <f t="shared" si="346"/>
        <v>0</v>
      </c>
      <c r="P982" s="14">
        <f t="shared" ca="1" si="347"/>
        <v>663.27000099999998</v>
      </c>
      <c r="Q982" s="14">
        <f t="shared" si="352"/>
        <v>0</v>
      </c>
      <c r="R982" s="14">
        <f t="shared" si="348"/>
        <v>0</v>
      </c>
      <c r="S982" s="20">
        <f t="shared" si="353"/>
        <v>0</v>
      </c>
      <c r="T982" s="14">
        <f t="shared" si="349"/>
        <v>0</v>
      </c>
      <c r="U982" s="4" t="str">
        <f t="shared" si="350"/>
        <v>J=</v>
      </c>
      <c r="V982" s="29">
        <f t="shared" si="351"/>
        <v>45345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8">
        <f t="shared" si="354"/>
        <v>45133</v>
      </c>
      <c r="B983" s="15">
        <f t="shared" ca="1" si="336"/>
        <v>1664.804036</v>
      </c>
      <c r="C983" s="14">
        <f t="shared" si="337"/>
        <v>1000</v>
      </c>
      <c r="D983" s="13">
        <f ca="1">IF(A983&lt;$B$1,VLOOKUP(A983,[1]DI!$A$4:$B$15000,2,FALSE),0)</f>
        <v>0.13650000000000001</v>
      </c>
      <c r="E983" s="14">
        <f t="shared" ca="1" si="338"/>
        <v>1.00050788</v>
      </c>
      <c r="F983" s="14">
        <f ca="1">(TRUNC(PRODUCT($E$12:$E982),16))</f>
        <v>1.26299347953943</v>
      </c>
      <c r="G983" s="14">
        <f t="shared" si="339"/>
        <v>1</v>
      </c>
      <c r="H983" s="14">
        <f t="shared" ca="1" si="340"/>
        <v>1.26299348</v>
      </c>
      <c r="I983" s="13">
        <f t="shared" si="355"/>
        <v>0.11</v>
      </c>
      <c r="J983" s="29">
        <f t="shared" si="341"/>
        <v>44162</v>
      </c>
      <c r="K983" s="2">
        <f t="shared" si="342"/>
        <v>667</v>
      </c>
      <c r="L983" s="17">
        <f t="shared" si="343"/>
        <v>667</v>
      </c>
      <c r="M983" s="12">
        <f t="shared" si="344"/>
        <v>1.3181414330000001</v>
      </c>
      <c r="N983" s="12">
        <f t="shared" ca="1" si="345"/>
        <v>1.664804036</v>
      </c>
      <c r="O983" s="17">
        <f t="shared" si="346"/>
        <v>0</v>
      </c>
      <c r="P983" s="14">
        <f t="shared" ca="1" si="347"/>
        <v>664.804036</v>
      </c>
      <c r="Q983" s="14">
        <f t="shared" si="352"/>
        <v>0</v>
      </c>
      <c r="R983" s="14">
        <f t="shared" si="348"/>
        <v>0</v>
      </c>
      <c r="S983" s="20">
        <f t="shared" si="353"/>
        <v>0</v>
      </c>
      <c r="T983" s="14">
        <f t="shared" si="349"/>
        <v>0</v>
      </c>
      <c r="U983" s="4" t="str">
        <f t="shared" si="350"/>
        <v>J=</v>
      </c>
      <c r="V983" s="29">
        <f t="shared" si="351"/>
        <v>45345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8">
        <f t="shared" si="354"/>
        <v>45134</v>
      </c>
      <c r="B984" s="15">
        <f t="shared" ca="1" si="336"/>
        <v>1666.339491</v>
      </c>
      <c r="C984" s="14">
        <f t="shared" si="337"/>
        <v>1000</v>
      </c>
      <c r="D984" s="13">
        <f ca="1">IF(A984&lt;$B$1,VLOOKUP(A984,[1]DI!$A$4:$B$15000,2,FALSE),0)</f>
        <v>0.13650000000000001</v>
      </c>
      <c r="E984" s="14">
        <f t="shared" ca="1" si="338"/>
        <v>1.00050788</v>
      </c>
      <c r="F984" s="14">
        <f ca="1">(TRUNC(PRODUCT($E$12:$E983),16))</f>
        <v>1.2636349286678199</v>
      </c>
      <c r="G984" s="14">
        <f t="shared" si="339"/>
        <v>1</v>
      </c>
      <c r="H984" s="14">
        <f t="shared" ca="1" si="340"/>
        <v>1.26363493</v>
      </c>
      <c r="I984" s="13">
        <f t="shared" si="355"/>
        <v>0.11</v>
      </c>
      <c r="J984" s="29">
        <f t="shared" si="341"/>
        <v>44162</v>
      </c>
      <c r="K984" s="2">
        <f t="shared" si="342"/>
        <v>668</v>
      </c>
      <c r="L984" s="17">
        <f t="shared" si="343"/>
        <v>668</v>
      </c>
      <c r="M984" s="12">
        <f t="shared" si="344"/>
        <v>1.3186874239999999</v>
      </c>
      <c r="N984" s="12">
        <f t="shared" ca="1" si="345"/>
        <v>1.666339491</v>
      </c>
      <c r="O984" s="17">
        <f t="shared" si="346"/>
        <v>0</v>
      </c>
      <c r="P984" s="14">
        <f t="shared" ca="1" si="347"/>
        <v>666.33949099999995</v>
      </c>
      <c r="Q984" s="14">
        <f t="shared" si="352"/>
        <v>0</v>
      </c>
      <c r="R984" s="14">
        <f t="shared" si="348"/>
        <v>0</v>
      </c>
      <c r="S984" s="20">
        <f t="shared" si="353"/>
        <v>0</v>
      </c>
      <c r="T984" s="14">
        <f t="shared" si="349"/>
        <v>0</v>
      </c>
      <c r="U984" s="4" t="str">
        <f t="shared" si="350"/>
        <v>J=</v>
      </c>
      <c r="V984" s="29">
        <f t="shared" si="351"/>
        <v>45345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8">
        <f t="shared" si="354"/>
        <v>45135</v>
      </c>
      <c r="B985" s="15">
        <f t="shared" ref="B985:B1048" ca="1" si="356">IF(A985&lt;=TODAY(),C985+P985,IF(AND(A985&gt;TODAY(),A985&lt;=$B$1),IF(VLOOKUP(TODAY(),$A$10:$D$5000,4,FALSE)=0,"n.d",C985+P985),"n.d"))</f>
        <v>1667.876354</v>
      </c>
      <c r="C985" s="14">
        <f t="shared" ref="C985:C1048" si="357">(C984-T984)</f>
        <v>1000</v>
      </c>
      <c r="D985" s="13">
        <f ca="1">IF(A985&lt;$B$1,VLOOKUP(A985,[1]DI!$A$4:$B$15000,2,FALSE),0)</f>
        <v>0.13650000000000001</v>
      </c>
      <c r="E985" s="14">
        <f t="shared" ref="E985:E1048" ca="1" si="358">ROUND(((1+D985)^(1/252)),8)</f>
        <v>1.00050788</v>
      </c>
      <c r="F985" s="14">
        <f ca="1">(TRUNC(PRODUCT($E$12:$E984),16))</f>
        <v>1.2642767035753899</v>
      </c>
      <c r="G985" s="14">
        <f t="shared" ref="G985:G1048" si="359">IF(O984&gt;0,F984,G984)</f>
        <v>1</v>
      </c>
      <c r="H985" s="14">
        <f t="shared" ref="H985:H1048" ca="1" si="360">ROUND(F985/G985,8)</f>
        <v>1.2642766999999999</v>
      </c>
      <c r="I985" s="13">
        <f t="shared" si="355"/>
        <v>0.11</v>
      </c>
      <c r="J985" s="29">
        <f t="shared" ref="J985:J1048" si="361">IF(O984&gt;0,VLOOKUP(O984,Y$12:AI$150,2),J984)</f>
        <v>44162</v>
      </c>
      <c r="K985" s="2">
        <f t="shared" ref="K985:K1048" si="362">IF(A985&gt;J985,IF(NETWORKDAYS(J985,A985,$Y$160:$Y$544)-1=0,1,NETWORKDAYS(J985,A985,$Y$160:$Y$544)-1),0)</f>
        <v>669</v>
      </c>
      <c r="L985" s="17">
        <f t="shared" ref="L985:L1048" si="363">IF(AND(K985=1,K984=1),1,IF(K985&gt;0,IF(K985=K984,K985+1,K985),0))</f>
        <v>669</v>
      </c>
      <c r="M985" s="12">
        <f t="shared" ref="M985:M1048" si="364">ROUND((I985+1)^(L985/252),9)</f>
        <v>1.3192336410000001</v>
      </c>
      <c r="N985" s="12">
        <f t="shared" ref="N985:N1048" ca="1" si="365">ROUND(H985*M985,9)</f>
        <v>1.6678763539999999</v>
      </c>
      <c r="O985" s="17">
        <f t="shared" ref="O985:O1048" si="366">IF(VLOOKUP(A985,Z$12:AG$150,8)=VLOOKUP(A984,Z$12:AG$150,8),0,VLOOKUP(A985,Z$12:AG$150,8))</f>
        <v>0</v>
      </c>
      <c r="P985" s="14">
        <f t="shared" ref="P985:P1048" ca="1" si="367">TRUNC(((N985-1)*C985),8)+TRUNC(R984*N985,8)</f>
        <v>667.87635399999999</v>
      </c>
      <c r="Q985" s="14">
        <f t="shared" si="352"/>
        <v>0</v>
      </c>
      <c r="R985" s="14">
        <f t="shared" ref="R985:R1048" si="368">IF(O985&gt;0,P985-Q985,R984)</f>
        <v>0</v>
      </c>
      <c r="S985" s="20">
        <f t="shared" si="353"/>
        <v>0</v>
      </c>
      <c r="T985" s="14">
        <f t="shared" ref="T985:T1048" si="369">IF(S985&gt;0,TRUNC(S985*C985,8),0)</f>
        <v>0</v>
      </c>
      <c r="U985" s="4" t="str">
        <f t="shared" ref="U985:U1048" si="370">IF(O984&gt;0,VLOOKUP(O984,Y$12:AI$150,10),U984)</f>
        <v>J=</v>
      </c>
      <c r="V985" s="29">
        <f t="shared" ref="V985:V1048" si="371">IF(O984&gt;0,VLOOKUP(O984,Y$12:AI$150,11),V984)</f>
        <v>45345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8">
        <f t="shared" si="354"/>
        <v>45136</v>
      </c>
      <c r="B986" s="15">
        <f t="shared" ca="1" si="356"/>
        <v>1669.4146409999998</v>
      </c>
      <c r="C986" s="14">
        <f t="shared" si="357"/>
        <v>1000</v>
      </c>
      <c r="D986" s="13">
        <f ca="1">IF(A986&lt;$B$1,VLOOKUP(A986,[1]DI!$A$4:$B$15000,2,FALSE),0)</f>
        <v>0</v>
      </c>
      <c r="E986" s="14">
        <f t="shared" ca="1" si="358"/>
        <v>1</v>
      </c>
      <c r="F986" s="14">
        <f ca="1">(TRUNC(PRODUCT($E$12:$E985),16))</f>
        <v>1.2649188044276001</v>
      </c>
      <c r="G986" s="14">
        <f t="shared" si="359"/>
        <v>1</v>
      </c>
      <c r="H986" s="14">
        <f t="shared" ca="1" si="360"/>
        <v>1.2649188</v>
      </c>
      <c r="I986" s="13">
        <f t="shared" si="355"/>
        <v>0.11</v>
      </c>
      <c r="J986" s="29">
        <f t="shared" si="361"/>
        <v>44162</v>
      </c>
      <c r="K986" s="2">
        <f t="shared" si="362"/>
        <v>669</v>
      </c>
      <c r="L986" s="17">
        <f t="shared" si="363"/>
        <v>670</v>
      </c>
      <c r="M986" s="12">
        <f t="shared" si="364"/>
        <v>1.3197800850000001</v>
      </c>
      <c r="N986" s="12">
        <f t="shared" ca="1" si="365"/>
        <v>1.6694146409999999</v>
      </c>
      <c r="O986" s="17">
        <f t="shared" si="366"/>
        <v>0</v>
      </c>
      <c r="P986" s="14">
        <f t="shared" ca="1" si="367"/>
        <v>669.41464099999996</v>
      </c>
      <c r="Q986" s="14">
        <f t="shared" si="352"/>
        <v>0</v>
      </c>
      <c r="R986" s="14">
        <f t="shared" si="368"/>
        <v>0</v>
      </c>
      <c r="S986" s="20">
        <f t="shared" si="353"/>
        <v>0</v>
      </c>
      <c r="T986" s="14">
        <f t="shared" si="369"/>
        <v>0</v>
      </c>
      <c r="U986" s="4" t="str">
        <f t="shared" si="370"/>
        <v>J=</v>
      </c>
      <c r="V986" s="29">
        <f t="shared" si="371"/>
        <v>45345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8">
        <f t="shared" si="354"/>
        <v>45137</v>
      </c>
      <c r="B987" s="15">
        <f t="shared" ca="1" si="356"/>
        <v>1669.4146409999998</v>
      </c>
      <c r="C987" s="14">
        <f t="shared" si="357"/>
        <v>1000</v>
      </c>
      <c r="D987" s="13">
        <f ca="1">IF(A987&lt;$B$1,VLOOKUP(A987,[1]DI!$A$4:$B$15000,2,FALSE),0)</f>
        <v>0</v>
      </c>
      <c r="E987" s="14">
        <f t="shared" ca="1" si="358"/>
        <v>1</v>
      </c>
      <c r="F987" s="14">
        <f ca="1">(TRUNC(PRODUCT($E$12:$E986),16))</f>
        <v>1.2649188044276001</v>
      </c>
      <c r="G987" s="14">
        <f t="shared" si="359"/>
        <v>1</v>
      </c>
      <c r="H987" s="14">
        <f t="shared" ca="1" si="360"/>
        <v>1.2649188</v>
      </c>
      <c r="I987" s="13">
        <f t="shared" si="355"/>
        <v>0.11</v>
      </c>
      <c r="J987" s="29">
        <f t="shared" si="361"/>
        <v>44162</v>
      </c>
      <c r="K987" s="2">
        <f t="shared" si="362"/>
        <v>669</v>
      </c>
      <c r="L987" s="17">
        <f t="shared" si="363"/>
        <v>670</v>
      </c>
      <c r="M987" s="12">
        <f t="shared" si="364"/>
        <v>1.3197800850000001</v>
      </c>
      <c r="N987" s="12">
        <f t="shared" ca="1" si="365"/>
        <v>1.6694146409999999</v>
      </c>
      <c r="O987" s="17">
        <f t="shared" si="366"/>
        <v>0</v>
      </c>
      <c r="P987" s="14">
        <f t="shared" ca="1" si="367"/>
        <v>669.41464099999996</v>
      </c>
      <c r="Q987" s="14">
        <f t="shared" si="352"/>
        <v>0</v>
      </c>
      <c r="R987" s="14">
        <f t="shared" si="368"/>
        <v>0</v>
      </c>
      <c r="S987" s="20">
        <f t="shared" si="353"/>
        <v>0</v>
      </c>
      <c r="T987" s="14">
        <f t="shared" si="369"/>
        <v>0</v>
      </c>
      <c r="U987" s="4" t="str">
        <f t="shared" si="370"/>
        <v>J=</v>
      </c>
      <c r="V987" s="29">
        <f t="shared" si="371"/>
        <v>45345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8">
        <f t="shared" si="354"/>
        <v>45138</v>
      </c>
      <c r="B988" s="15">
        <f t="shared" ca="1" si="356"/>
        <v>1669.4146409999998</v>
      </c>
      <c r="C988" s="14">
        <f t="shared" si="357"/>
        <v>1000</v>
      </c>
      <c r="D988" s="13">
        <f ca="1">IF(A988&lt;$B$1,VLOOKUP(A988,[1]DI!$A$4:$B$15000,2,FALSE),0)</f>
        <v>0.13650000000000001</v>
      </c>
      <c r="E988" s="14">
        <f t="shared" ca="1" si="358"/>
        <v>1.00050788</v>
      </c>
      <c r="F988" s="14">
        <f ca="1">(TRUNC(PRODUCT($E$12:$E987),16))</f>
        <v>1.2649188044276001</v>
      </c>
      <c r="G988" s="14">
        <f t="shared" si="359"/>
        <v>1</v>
      </c>
      <c r="H988" s="14">
        <f t="shared" ca="1" si="360"/>
        <v>1.2649188</v>
      </c>
      <c r="I988" s="13">
        <f t="shared" si="355"/>
        <v>0.11</v>
      </c>
      <c r="J988" s="29">
        <f t="shared" si="361"/>
        <v>44162</v>
      </c>
      <c r="K988" s="2">
        <f t="shared" si="362"/>
        <v>670</v>
      </c>
      <c r="L988" s="17">
        <f t="shared" si="363"/>
        <v>670</v>
      </c>
      <c r="M988" s="12">
        <f t="shared" si="364"/>
        <v>1.3197800850000001</v>
      </c>
      <c r="N988" s="12">
        <f t="shared" ca="1" si="365"/>
        <v>1.6694146409999999</v>
      </c>
      <c r="O988" s="17">
        <f t="shared" si="366"/>
        <v>0</v>
      </c>
      <c r="P988" s="14">
        <f t="shared" ca="1" si="367"/>
        <v>669.41464099999996</v>
      </c>
      <c r="Q988" s="14">
        <f t="shared" si="352"/>
        <v>0</v>
      </c>
      <c r="R988" s="14">
        <f t="shared" si="368"/>
        <v>0</v>
      </c>
      <c r="S988" s="20">
        <f t="shared" si="353"/>
        <v>0</v>
      </c>
      <c r="T988" s="14">
        <f t="shared" si="369"/>
        <v>0</v>
      </c>
      <c r="U988" s="4" t="str">
        <f t="shared" si="370"/>
        <v>J=</v>
      </c>
      <c r="V988" s="29">
        <f t="shared" si="371"/>
        <v>45345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8">
        <f t="shared" si="354"/>
        <v>45139</v>
      </c>
      <c r="B989" s="15">
        <f t="shared" ca="1" si="356"/>
        <v>1670.9543509999999</v>
      </c>
      <c r="C989" s="14">
        <f t="shared" si="357"/>
        <v>1000</v>
      </c>
      <c r="D989" s="13">
        <f ca="1">IF(A989&lt;$B$1,VLOOKUP(A989,[1]DI!$A$4:$B$15000,2,FALSE),0)</f>
        <v>0.13650000000000001</v>
      </c>
      <c r="E989" s="14">
        <f t="shared" ca="1" si="358"/>
        <v>1.00050788</v>
      </c>
      <c r="F989" s="14">
        <f ca="1">(TRUNC(PRODUCT($E$12:$E988),16))</f>
        <v>1.26556123138999</v>
      </c>
      <c r="G989" s="14">
        <f t="shared" si="359"/>
        <v>1</v>
      </c>
      <c r="H989" s="14">
        <f t="shared" ca="1" si="360"/>
        <v>1.2655612300000001</v>
      </c>
      <c r="I989" s="13">
        <f t="shared" si="355"/>
        <v>0.11</v>
      </c>
      <c r="J989" s="29">
        <f t="shared" si="361"/>
        <v>44162</v>
      </c>
      <c r="K989" s="2">
        <f t="shared" si="362"/>
        <v>671</v>
      </c>
      <c r="L989" s="17">
        <f t="shared" si="363"/>
        <v>671</v>
      </c>
      <c r="M989" s="12">
        <f t="shared" si="364"/>
        <v>1.3203267540000001</v>
      </c>
      <c r="N989" s="12">
        <f t="shared" ca="1" si="365"/>
        <v>1.670954351</v>
      </c>
      <c r="O989" s="17">
        <f t="shared" si="366"/>
        <v>0</v>
      </c>
      <c r="P989" s="14">
        <f t="shared" ca="1" si="367"/>
        <v>670.95435099999997</v>
      </c>
      <c r="Q989" s="14">
        <f t="shared" si="352"/>
        <v>0</v>
      </c>
      <c r="R989" s="14">
        <f t="shared" si="368"/>
        <v>0</v>
      </c>
      <c r="S989" s="20">
        <f t="shared" si="353"/>
        <v>0</v>
      </c>
      <c r="T989" s="14">
        <f t="shared" si="369"/>
        <v>0</v>
      </c>
      <c r="U989" s="4" t="str">
        <f t="shared" si="370"/>
        <v>J=</v>
      </c>
      <c r="V989" s="29">
        <f t="shared" si="371"/>
        <v>45345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8">
        <f t="shared" si="354"/>
        <v>45140</v>
      </c>
      <c r="B990" s="15">
        <f t="shared" ca="1" si="356"/>
        <v>1672.4954739999998</v>
      </c>
      <c r="C990" s="14">
        <f t="shared" si="357"/>
        <v>1000</v>
      </c>
      <c r="D990" s="13">
        <f ca="1">IF(A990&lt;$B$1,VLOOKUP(A990,[1]DI!$A$4:$B$15000,2,FALSE),0)</f>
        <v>0.13650000000000001</v>
      </c>
      <c r="E990" s="14">
        <f t="shared" ca="1" si="358"/>
        <v>1.00050788</v>
      </c>
      <c r="F990" s="14">
        <f ca="1">(TRUNC(PRODUCT($E$12:$E989),16))</f>
        <v>1.2662039846281901</v>
      </c>
      <c r="G990" s="14">
        <f t="shared" si="359"/>
        <v>1</v>
      </c>
      <c r="H990" s="14">
        <f t="shared" ca="1" si="360"/>
        <v>1.26620398</v>
      </c>
      <c r="I990" s="13">
        <f t="shared" si="355"/>
        <v>0.11</v>
      </c>
      <c r="J990" s="29">
        <f t="shared" si="361"/>
        <v>44162</v>
      </c>
      <c r="K990" s="2">
        <f t="shared" si="362"/>
        <v>672</v>
      </c>
      <c r="L990" s="17">
        <f t="shared" si="363"/>
        <v>672</v>
      </c>
      <c r="M990" s="12">
        <f t="shared" si="364"/>
        <v>1.3208736510000001</v>
      </c>
      <c r="N990" s="12">
        <f t="shared" ca="1" si="365"/>
        <v>1.672495474</v>
      </c>
      <c r="O990" s="17">
        <f t="shared" si="366"/>
        <v>0</v>
      </c>
      <c r="P990" s="14">
        <f t="shared" ca="1" si="367"/>
        <v>672.49547399999994</v>
      </c>
      <c r="Q990" s="14">
        <f t="shared" si="352"/>
        <v>0</v>
      </c>
      <c r="R990" s="14">
        <f t="shared" si="368"/>
        <v>0</v>
      </c>
      <c r="S990" s="20">
        <f t="shared" si="353"/>
        <v>0</v>
      </c>
      <c r="T990" s="14">
        <f t="shared" si="369"/>
        <v>0</v>
      </c>
      <c r="U990" s="4" t="str">
        <f t="shared" si="370"/>
        <v>J=</v>
      </c>
      <c r="V990" s="29">
        <f t="shared" si="371"/>
        <v>45345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8">
        <f t="shared" si="354"/>
        <v>45141</v>
      </c>
      <c r="B991" s="15">
        <f t="shared" ca="1" si="356"/>
        <v>1674.0380209999998</v>
      </c>
      <c r="C991" s="14">
        <f t="shared" si="357"/>
        <v>1000</v>
      </c>
      <c r="D991" s="13">
        <f ca="1">IF(A991&lt;$B$1,VLOOKUP(A991,[1]DI!$A$4:$B$15000,2,FALSE),0)</f>
        <v>0.13150000000000001</v>
      </c>
      <c r="E991" s="14">
        <f t="shared" ca="1" si="358"/>
        <v>1.0004903700000001</v>
      </c>
      <c r="F991" s="14">
        <f ca="1">(TRUNC(PRODUCT($E$12:$E990),16))</f>
        <v>1.2668470643079</v>
      </c>
      <c r="G991" s="14">
        <f t="shared" si="359"/>
        <v>1</v>
      </c>
      <c r="H991" s="14">
        <f t="shared" ca="1" si="360"/>
        <v>1.2668470599999999</v>
      </c>
      <c r="I991" s="13">
        <f t="shared" si="355"/>
        <v>0.11</v>
      </c>
      <c r="J991" s="29">
        <f t="shared" si="361"/>
        <v>44162</v>
      </c>
      <c r="K991" s="2">
        <f t="shared" si="362"/>
        <v>673</v>
      </c>
      <c r="L991" s="17">
        <f t="shared" si="363"/>
        <v>673</v>
      </c>
      <c r="M991" s="12">
        <f t="shared" si="364"/>
        <v>1.321420773</v>
      </c>
      <c r="N991" s="12">
        <f t="shared" ca="1" si="365"/>
        <v>1.6740380210000001</v>
      </c>
      <c r="O991" s="17">
        <f t="shared" si="366"/>
        <v>0</v>
      </c>
      <c r="P991" s="14">
        <f t="shared" ca="1" si="367"/>
        <v>674.03802099999996</v>
      </c>
      <c r="Q991" s="14">
        <f t="shared" si="352"/>
        <v>0</v>
      </c>
      <c r="R991" s="14">
        <f t="shared" si="368"/>
        <v>0</v>
      </c>
      <c r="S991" s="20">
        <f t="shared" si="353"/>
        <v>0</v>
      </c>
      <c r="T991" s="14">
        <f t="shared" si="369"/>
        <v>0</v>
      </c>
      <c r="U991" s="4" t="str">
        <f t="shared" si="370"/>
        <v>J=</v>
      </c>
      <c r="V991" s="29">
        <f t="shared" si="371"/>
        <v>45345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8">
        <f t="shared" si="354"/>
        <v>45142</v>
      </c>
      <c r="B992" s="15">
        <f t="shared" ca="1" si="356"/>
        <v>1675.552676</v>
      </c>
      <c r="C992" s="14">
        <f t="shared" si="357"/>
        <v>1000</v>
      </c>
      <c r="D992" s="13">
        <f ca="1">IF(A992&lt;$B$1,VLOOKUP(A992,[1]DI!$A$4:$B$15000,2,FALSE),0)</f>
        <v>0.13150000000000001</v>
      </c>
      <c r="E992" s="14">
        <f t="shared" ca="1" si="358"/>
        <v>1.0004903700000001</v>
      </c>
      <c r="F992" s="14">
        <f ca="1">(TRUNC(PRODUCT($E$12:$E991),16))</f>
        <v>1.2674682881028301</v>
      </c>
      <c r="G992" s="14">
        <f t="shared" si="359"/>
        <v>1</v>
      </c>
      <c r="H992" s="14">
        <f t="shared" ca="1" si="360"/>
        <v>1.2674682900000001</v>
      </c>
      <c r="I992" s="13">
        <f t="shared" si="355"/>
        <v>0.11</v>
      </c>
      <c r="J992" s="29">
        <f t="shared" si="361"/>
        <v>44162</v>
      </c>
      <c r="K992" s="2">
        <f t="shared" si="362"/>
        <v>674</v>
      </c>
      <c r="L992" s="17">
        <f t="shared" si="363"/>
        <v>674</v>
      </c>
      <c r="M992" s="12">
        <f t="shared" si="364"/>
        <v>1.321968123</v>
      </c>
      <c r="N992" s="12">
        <f t="shared" ca="1" si="365"/>
        <v>1.6755526759999999</v>
      </c>
      <c r="O992" s="17">
        <f t="shared" si="366"/>
        <v>0</v>
      </c>
      <c r="P992" s="14">
        <f t="shared" ca="1" si="367"/>
        <v>675.55267600000002</v>
      </c>
      <c r="Q992" s="14">
        <f t="shared" si="352"/>
        <v>0</v>
      </c>
      <c r="R992" s="14">
        <f t="shared" si="368"/>
        <v>0</v>
      </c>
      <c r="S992" s="20">
        <f t="shared" si="353"/>
        <v>0</v>
      </c>
      <c r="T992" s="14">
        <f t="shared" si="369"/>
        <v>0</v>
      </c>
      <c r="U992" s="4" t="str">
        <f t="shared" si="370"/>
        <v>J=</v>
      </c>
      <c r="V992" s="29">
        <f t="shared" si="371"/>
        <v>45345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8">
        <f t="shared" si="354"/>
        <v>45143</v>
      </c>
      <c r="B993" s="15">
        <f t="shared" ca="1" si="356"/>
        <v>1677.0686949999999</v>
      </c>
      <c r="C993" s="14">
        <f t="shared" si="357"/>
        <v>1000</v>
      </c>
      <c r="D993" s="13">
        <f ca="1">IF(A993&lt;$B$1,VLOOKUP(A993,[1]DI!$A$4:$B$15000,2,FALSE),0)</f>
        <v>0</v>
      </c>
      <c r="E993" s="14">
        <f t="shared" ca="1" si="358"/>
        <v>1</v>
      </c>
      <c r="F993" s="14">
        <f ca="1">(TRUNC(PRODUCT($E$12:$E992),16))</f>
        <v>1.26808981652726</v>
      </c>
      <c r="G993" s="14">
        <f t="shared" si="359"/>
        <v>1</v>
      </c>
      <c r="H993" s="14">
        <f t="shared" ca="1" si="360"/>
        <v>1.2680898199999999</v>
      </c>
      <c r="I993" s="13">
        <f t="shared" si="355"/>
        <v>0.11</v>
      </c>
      <c r="J993" s="29">
        <f t="shared" si="361"/>
        <v>44162</v>
      </c>
      <c r="K993" s="2">
        <f t="shared" si="362"/>
        <v>674</v>
      </c>
      <c r="L993" s="17">
        <f t="shared" si="363"/>
        <v>675</v>
      </c>
      <c r="M993" s="12">
        <f t="shared" si="364"/>
        <v>1.322515699</v>
      </c>
      <c r="N993" s="12">
        <f t="shared" ca="1" si="365"/>
        <v>1.677068695</v>
      </c>
      <c r="O993" s="17">
        <f t="shared" si="366"/>
        <v>0</v>
      </c>
      <c r="P993" s="14">
        <f t="shared" ca="1" si="367"/>
        <v>677.06869500000005</v>
      </c>
      <c r="Q993" s="14">
        <f t="shared" si="352"/>
        <v>0</v>
      </c>
      <c r="R993" s="14">
        <f t="shared" si="368"/>
        <v>0</v>
      </c>
      <c r="S993" s="20">
        <f t="shared" si="353"/>
        <v>0</v>
      </c>
      <c r="T993" s="14">
        <f t="shared" si="369"/>
        <v>0</v>
      </c>
      <c r="U993" s="4" t="str">
        <f t="shared" si="370"/>
        <v>J=</v>
      </c>
      <c r="V993" s="29">
        <f t="shared" si="371"/>
        <v>45345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8">
        <f t="shared" si="354"/>
        <v>45144</v>
      </c>
      <c r="B994" s="15">
        <f t="shared" ca="1" si="356"/>
        <v>1677.0686949999999</v>
      </c>
      <c r="C994" s="14">
        <f t="shared" si="357"/>
        <v>1000</v>
      </c>
      <c r="D994" s="13">
        <f ca="1">IF(A994&lt;$B$1,VLOOKUP(A994,[1]DI!$A$4:$B$15000,2,FALSE),0)</f>
        <v>0</v>
      </c>
      <c r="E994" s="14">
        <f t="shared" ca="1" si="358"/>
        <v>1</v>
      </c>
      <c r="F994" s="14">
        <f ca="1">(TRUNC(PRODUCT($E$12:$E993),16))</f>
        <v>1.26808981652726</v>
      </c>
      <c r="G994" s="14">
        <f t="shared" si="359"/>
        <v>1</v>
      </c>
      <c r="H994" s="14">
        <f t="shared" ca="1" si="360"/>
        <v>1.2680898199999999</v>
      </c>
      <c r="I994" s="13">
        <f t="shared" si="355"/>
        <v>0.11</v>
      </c>
      <c r="J994" s="29">
        <f t="shared" si="361"/>
        <v>44162</v>
      </c>
      <c r="K994" s="2">
        <f t="shared" si="362"/>
        <v>674</v>
      </c>
      <c r="L994" s="17">
        <f t="shared" si="363"/>
        <v>675</v>
      </c>
      <c r="M994" s="12">
        <f t="shared" si="364"/>
        <v>1.322515699</v>
      </c>
      <c r="N994" s="12">
        <f t="shared" ca="1" si="365"/>
        <v>1.677068695</v>
      </c>
      <c r="O994" s="17">
        <f t="shared" si="366"/>
        <v>0</v>
      </c>
      <c r="P994" s="14">
        <f t="shared" ca="1" si="367"/>
        <v>677.06869500000005</v>
      </c>
      <c r="Q994" s="14">
        <f t="shared" si="352"/>
        <v>0</v>
      </c>
      <c r="R994" s="14">
        <f t="shared" si="368"/>
        <v>0</v>
      </c>
      <c r="S994" s="20">
        <f t="shared" si="353"/>
        <v>0</v>
      </c>
      <c r="T994" s="14">
        <f t="shared" si="369"/>
        <v>0</v>
      </c>
      <c r="U994" s="4" t="str">
        <f t="shared" si="370"/>
        <v>J=</v>
      </c>
      <c r="V994" s="29">
        <f t="shared" si="371"/>
        <v>45345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8">
        <f t="shared" si="354"/>
        <v>45145</v>
      </c>
      <c r="B995" s="15">
        <f t="shared" ca="1" si="356"/>
        <v>1677.0686949999999</v>
      </c>
      <c r="C995" s="14">
        <f t="shared" si="357"/>
        <v>1000</v>
      </c>
      <c r="D995" s="13">
        <f ca="1">IF(A995&lt;$B$1,VLOOKUP(A995,[1]DI!$A$4:$B$15000,2,FALSE),0)</f>
        <v>0.13150000000000001</v>
      </c>
      <c r="E995" s="14">
        <f t="shared" ca="1" si="358"/>
        <v>1.0004903700000001</v>
      </c>
      <c r="F995" s="14">
        <f ca="1">(TRUNC(PRODUCT($E$12:$E994),16))</f>
        <v>1.26808981652726</v>
      </c>
      <c r="G995" s="14">
        <f t="shared" si="359"/>
        <v>1</v>
      </c>
      <c r="H995" s="14">
        <f t="shared" ca="1" si="360"/>
        <v>1.2680898199999999</v>
      </c>
      <c r="I995" s="13">
        <f t="shared" si="355"/>
        <v>0.11</v>
      </c>
      <c r="J995" s="29">
        <f t="shared" si="361"/>
        <v>44162</v>
      </c>
      <c r="K995" s="2">
        <f t="shared" si="362"/>
        <v>675</v>
      </c>
      <c r="L995" s="17">
        <f t="shared" si="363"/>
        <v>675</v>
      </c>
      <c r="M995" s="12">
        <f t="shared" si="364"/>
        <v>1.322515699</v>
      </c>
      <c r="N995" s="12">
        <f t="shared" ca="1" si="365"/>
        <v>1.677068695</v>
      </c>
      <c r="O995" s="17">
        <f t="shared" si="366"/>
        <v>0</v>
      </c>
      <c r="P995" s="14">
        <f t="shared" ca="1" si="367"/>
        <v>677.06869500000005</v>
      </c>
      <c r="Q995" s="14">
        <f t="shared" si="352"/>
        <v>0</v>
      </c>
      <c r="R995" s="14">
        <f t="shared" si="368"/>
        <v>0</v>
      </c>
      <c r="S995" s="20">
        <f t="shared" si="353"/>
        <v>0</v>
      </c>
      <c r="T995" s="14">
        <f t="shared" si="369"/>
        <v>0</v>
      </c>
      <c r="U995" s="4" t="str">
        <f t="shared" si="370"/>
        <v>J=</v>
      </c>
      <c r="V995" s="29">
        <f t="shared" si="371"/>
        <v>45345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8">
        <f t="shared" si="354"/>
        <v>45146</v>
      </c>
      <c r="B996" s="15">
        <f t="shared" ca="1" si="356"/>
        <v>1678.5860790000002</v>
      </c>
      <c r="C996" s="14">
        <f t="shared" si="357"/>
        <v>1000</v>
      </c>
      <c r="D996" s="13">
        <f ca="1">IF(A996&lt;$B$1,VLOOKUP(A996,[1]DI!$A$4:$B$15000,2,FALSE),0)</f>
        <v>0.13150000000000001</v>
      </c>
      <c r="E996" s="14">
        <f t="shared" ca="1" si="358"/>
        <v>1.0004903700000001</v>
      </c>
      <c r="F996" s="14">
        <f ca="1">(TRUNC(PRODUCT($E$12:$E995),16))</f>
        <v>1.2687116497305999</v>
      </c>
      <c r="G996" s="14">
        <f t="shared" si="359"/>
        <v>1</v>
      </c>
      <c r="H996" s="14">
        <f t="shared" ca="1" si="360"/>
        <v>1.26871165</v>
      </c>
      <c r="I996" s="13">
        <f t="shared" si="355"/>
        <v>0.11</v>
      </c>
      <c r="J996" s="29">
        <f t="shared" si="361"/>
        <v>44162</v>
      </c>
      <c r="K996" s="2">
        <f t="shared" si="362"/>
        <v>676</v>
      </c>
      <c r="L996" s="17">
        <f t="shared" si="363"/>
        <v>676</v>
      </c>
      <c r="M996" s="12">
        <f t="shared" si="364"/>
        <v>1.3230635019999999</v>
      </c>
      <c r="N996" s="12">
        <f t="shared" ca="1" si="365"/>
        <v>1.678586079</v>
      </c>
      <c r="O996" s="17">
        <f t="shared" si="366"/>
        <v>0</v>
      </c>
      <c r="P996" s="14">
        <f t="shared" ca="1" si="367"/>
        <v>678.58607900000004</v>
      </c>
      <c r="Q996" s="14">
        <f t="shared" si="352"/>
        <v>0</v>
      </c>
      <c r="R996" s="14">
        <f t="shared" si="368"/>
        <v>0</v>
      </c>
      <c r="S996" s="20">
        <f t="shared" si="353"/>
        <v>0</v>
      </c>
      <c r="T996" s="14">
        <f t="shared" si="369"/>
        <v>0</v>
      </c>
      <c r="U996" s="4" t="str">
        <f t="shared" si="370"/>
        <v>J=</v>
      </c>
      <c r="V996" s="29">
        <f t="shared" si="371"/>
        <v>45345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8">
        <f t="shared" si="354"/>
        <v>45147</v>
      </c>
      <c r="B997" s="15">
        <f t="shared" ca="1" si="356"/>
        <v>1680.104842</v>
      </c>
      <c r="C997" s="14">
        <f t="shared" si="357"/>
        <v>1000</v>
      </c>
      <c r="D997" s="13">
        <f ca="1">IF(A997&lt;$B$1,VLOOKUP(A997,[1]DI!$A$4:$B$15000,2,FALSE),0)</f>
        <v>0.13150000000000001</v>
      </c>
      <c r="E997" s="14">
        <f t="shared" ca="1" si="358"/>
        <v>1.0004903700000001</v>
      </c>
      <c r="F997" s="14">
        <f ca="1">(TRUNC(PRODUCT($E$12:$E996),16))</f>
        <v>1.2693337878622699</v>
      </c>
      <c r="G997" s="14">
        <f t="shared" si="359"/>
        <v>1</v>
      </c>
      <c r="H997" s="14">
        <f t="shared" ca="1" si="360"/>
        <v>1.2693337899999999</v>
      </c>
      <c r="I997" s="13">
        <f t="shared" si="355"/>
        <v>0.11</v>
      </c>
      <c r="J997" s="29">
        <f t="shared" si="361"/>
        <v>44162</v>
      </c>
      <c r="K997" s="2">
        <f t="shared" si="362"/>
        <v>677</v>
      </c>
      <c r="L997" s="17">
        <f t="shared" si="363"/>
        <v>677</v>
      </c>
      <c r="M997" s="12">
        <f t="shared" si="364"/>
        <v>1.3236115319999999</v>
      </c>
      <c r="N997" s="12">
        <f t="shared" ca="1" si="365"/>
        <v>1.680104842</v>
      </c>
      <c r="O997" s="17">
        <f t="shared" si="366"/>
        <v>0</v>
      </c>
      <c r="P997" s="14">
        <f t="shared" ca="1" si="367"/>
        <v>680.10484199999996</v>
      </c>
      <c r="Q997" s="14">
        <f t="shared" si="352"/>
        <v>0</v>
      </c>
      <c r="R997" s="14">
        <f t="shared" si="368"/>
        <v>0</v>
      </c>
      <c r="S997" s="20">
        <f t="shared" si="353"/>
        <v>0</v>
      </c>
      <c r="T997" s="14">
        <f t="shared" si="369"/>
        <v>0</v>
      </c>
      <c r="U997" s="4" t="str">
        <f t="shared" si="370"/>
        <v>J=</v>
      </c>
      <c r="V997" s="29">
        <f t="shared" si="371"/>
        <v>45345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8">
        <f t="shared" si="354"/>
        <v>45148</v>
      </c>
      <c r="B998" s="15">
        <f t="shared" ca="1" si="356"/>
        <v>1681.6249739999998</v>
      </c>
      <c r="C998" s="14">
        <f t="shared" si="357"/>
        <v>1000</v>
      </c>
      <c r="D998" s="13">
        <f ca="1">IF(A998&lt;$B$1,VLOOKUP(A998,[1]DI!$A$4:$B$15000,2,FALSE),0)</f>
        <v>0.13150000000000001</v>
      </c>
      <c r="E998" s="14">
        <f t="shared" ca="1" si="358"/>
        <v>1.0004903700000001</v>
      </c>
      <c r="F998" s="14">
        <f ca="1">(TRUNC(PRODUCT($E$12:$E997),16))</f>
        <v>1.26995623107183</v>
      </c>
      <c r="G998" s="14">
        <f t="shared" si="359"/>
        <v>1</v>
      </c>
      <c r="H998" s="14">
        <f t="shared" ca="1" si="360"/>
        <v>1.26995623</v>
      </c>
      <c r="I998" s="13">
        <f t="shared" si="355"/>
        <v>0.11</v>
      </c>
      <c r="J998" s="29">
        <f t="shared" si="361"/>
        <v>44162</v>
      </c>
      <c r="K998" s="2">
        <f t="shared" si="362"/>
        <v>678</v>
      </c>
      <c r="L998" s="17">
        <f t="shared" si="363"/>
        <v>678</v>
      </c>
      <c r="M998" s="12">
        <f t="shared" si="364"/>
        <v>1.3241597890000001</v>
      </c>
      <c r="N998" s="12">
        <f t="shared" ca="1" si="365"/>
        <v>1.681624974</v>
      </c>
      <c r="O998" s="17">
        <f t="shared" si="366"/>
        <v>0</v>
      </c>
      <c r="P998" s="14">
        <f t="shared" ca="1" si="367"/>
        <v>681.62497399999995</v>
      </c>
      <c r="Q998" s="14">
        <f t="shared" si="352"/>
        <v>0</v>
      </c>
      <c r="R998" s="14">
        <f t="shared" si="368"/>
        <v>0</v>
      </c>
      <c r="S998" s="20">
        <f t="shared" si="353"/>
        <v>0</v>
      </c>
      <c r="T998" s="14">
        <f t="shared" si="369"/>
        <v>0</v>
      </c>
      <c r="U998" s="4" t="str">
        <f t="shared" si="370"/>
        <v>J=</v>
      </c>
      <c r="V998" s="29">
        <f t="shared" si="371"/>
        <v>45345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8">
        <f t="shared" si="354"/>
        <v>45149</v>
      </c>
      <c r="B999" s="15">
        <f t="shared" ca="1" si="356"/>
        <v>1683.1464860000001</v>
      </c>
      <c r="C999" s="14">
        <f t="shared" si="357"/>
        <v>1000</v>
      </c>
      <c r="D999" s="13">
        <f ca="1">IF(A999&lt;$B$1,VLOOKUP(A999,[1]DI!$A$4:$B$15000,2,FALSE),0)</f>
        <v>0.13150000000000001</v>
      </c>
      <c r="E999" s="14">
        <f t="shared" ca="1" si="358"/>
        <v>1.0004903700000001</v>
      </c>
      <c r="F999" s="14">
        <f ca="1">(TRUNC(PRODUCT($E$12:$E998),16))</f>
        <v>1.27057897950886</v>
      </c>
      <c r="G999" s="14">
        <f t="shared" si="359"/>
        <v>1</v>
      </c>
      <c r="H999" s="14">
        <f t="shared" ca="1" si="360"/>
        <v>1.27057898</v>
      </c>
      <c r="I999" s="13">
        <f t="shared" si="355"/>
        <v>0.11</v>
      </c>
      <c r="J999" s="29">
        <f t="shared" si="361"/>
        <v>44162</v>
      </c>
      <c r="K999" s="2">
        <f t="shared" si="362"/>
        <v>679</v>
      </c>
      <c r="L999" s="17">
        <f t="shared" si="363"/>
        <v>679</v>
      </c>
      <c r="M999" s="12">
        <f t="shared" si="364"/>
        <v>1.3247082729999999</v>
      </c>
      <c r="N999" s="12">
        <f t="shared" ca="1" si="365"/>
        <v>1.6831464860000001</v>
      </c>
      <c r="O999" s="17">
        <f t="shared" si="366"/>
        <v>0</v>
      </c>
      <c r="P999" s="14">
        <f t="shared" ca="1" si="367"/>
        <v>683.14648599999998</v>
      </c>
      <c r="Q999" s="14">
        <f t="shared" si="352"/>
        <v>0</v>
      </c>
      <c r="R999" s="14">
        <f t="shared" si="368"/>
        <v>0</v>
      </c>
      <c r="S999" s="20">
        <f t="shared" si="353"/>
        <v>0</v>
      </c>
      <c r="T999" s="14">
        <f t="shared" si="369"/>
        <v>0</v>
      </c>
      <c r="U999" s="4" t="str">
        <f t="shared" si="370"/>
        <v>J=</v>
      </c>
      <c r="V999" s="29">
        <f t="shared" si="371"/>
        <v>45345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8">
        <f t="shared" si="354"/>
        <v>45150</v>
      </c>
      <c r="B1000" s="15">
        <f t="shared" ca="1" si="356"/>
        <v>1684.6693679999998</v>
      </c>
      <c r="C1000" s="14">
        <f t="shared" si="357"/>
        <v>1000</v>
      </c>
      <c r="D1000" s="13">
        <f ca="1">IF(A1000&lt;$B$1,VLOOKUP(A1000,[1]DI!$A$4:$B$15000,2,FALSE),0)</f>
        <v>0</v>
      </c>
      <c r="E1000" s="14">
        <f t="shared" ca="1" si="358"/>
        <v>1</v>
      </c>
      <c r="F1000" s="14">
        <f ca="1">(TRUNC(PRODUCT($E$12:$E999),16))</f>
        <v>1.27120203332304</v>
      </c>
      <c r="G1000" s="14">
        <f t="shared" si="359"/>
        <v>1</v>
      </c>
      <c r="H1000" s="14">
        <f t="shared" ca="1" si="360"/>
        <v>1.27120203</v>
      </c>
      <c r="I1000" s="13">
        <f t="shared" si="355"/>
        <v>0.11</v>
      </c>
      <c r="J1000" s="29">
        <f t="shared" si="361"/>
        <v>44162</v>
      </c>
      <c r="K1000" s="2">
        <f t="shared" si="362"/>
        <v>679</v>
      </c>
      <c r="L1000" s="17">
        <f t="shared" si="363"/>
        <v>680</v>
      </c>
      <c r="M1000" s="12">
        <f t="shared" si="364"/>
        <v>1.3252569839999999</v>
      </c>
      <c r="N1000" s="12">
        <f t="shared" ca="1" si="365"/>
        <v>1.684669368</v>
      </c>
      <c r="O1000" s="17">
        <f t="shared" si="366"/>
        <v>0</v>
      </c>
      <c r="P1000" s="14">
        <f t="shared" ca="1" si="367"/>
        <v>684.66936799999996</v>
      </c>
      <c r="Q1000" s="14">
        <f t="shared" si="352"/>
        <v>0</v>
      </c>
      <c r="R1000" s="14">
        <f t="shared" si="368"/>
        <v>0</v>
      </c>
      <c r="S1000" s="20">
        <f t="shared" si="353"/>
        <v>0</v>
      </c>
      <c r="T1000" s="14">
        <f t="shared" si="369"/>
        <v>0</v>
      </c>
      <c r="U1000" s="4" t="str">
        <f t="shared" si="370"/>
        <v>J=</v>
      </c>
      <c r="V1000" s="29">
        <f t="shared" si="371"/>
        <v>45345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8">
        <f t="shared" si="354"/>
        <v>45151</v>
      </c>
      <c r="B1001" s="15">
        <f t="shared" ca="1" si="356"/>
        <v>1684.6693679999998</v>
      </c>
      <c r="C1001" s="14">
        <f t="shared" si="357"/>
        <v>1000</v>
      </c>
      <c r="D1001" s="13">
        <f ca="1">IF(A1001&lt;$B$1,VLOOKUP(A1001,[1]DI!$A$4:$B$15000,2,FALSE),0)</f>
        <v>0</v>
      </c>
      <c r="E1001" s="14">
        <f t="shared" ca="1" si="358"/>
        <v>1</v>
      </c>
      <c r="F1001" s="14">
        <f ca="1">(TRUNC(PRODUCT($E$12:$E1000),16))</f>
        <v>1.27120203332304</v>
      </c>
      <c r="G1001" s="14">
        <f t="shared" si="359"/>
        <v>1</v>
      </c>
      <c r="H1001" s="14">
        <f t="shared" ca="1" si="360"/>
        <v>1.27120203</v>
      </c>
      <c r="I1001" s="13">
        <f t="shared" si="355"/>
        <v>0.11</v>
      </c>
      <c r="J1001" s="29">
        <f t="shared" si="361"/>
        <v>44162</v>
      </c>
      <c r="K1001" s="2">
        <f t="shared" si="362"/>
        <v>679</v>
      </c>
      <c r="L1001" s="17">
        <f t="shared" si="363"/>
        <v>680</v>
      </c>
      <c r="M1001" s="12">
        <f t="shared" si="364"/>
        <v>1.3252569839999999</v>
      </c>
      <c r="N1001" s="12">
        <f t="shared" ca="1" si="365"/>
        <v>1.684669368</v>
      </c>
      <c r="O1001" s="17">
        <f t="shared" si="366"/>
        <v>0</v>
      </c>
      <c r="P1001" s="14">
        <f t="shared" ca="1" si="367"/>
        <v>684.66936799999996</v>
      </c>
      <c r="Q1001" s="14">
        <f t="shared" si="352"/>
        <v>0</v>
      </c>
      <c r="R1001" s="14">
        <f t="shared" si="368"/>
        <v>0</v>
      </c>
      <c r="S1001" s="20">
        <f t="shared" si="353"/>
        <v>0</v>
      </c>
      <c r="T1001" s="14">
        <f t="shared" si="369"/>
        <v>0</v>
      </c>
      <c r="U1001" s="4" t="str">
        <f t="shared" si="370"/>
        <v>J=</v>
      </c>
      <c r="V1001" s="29">
        <f t="shared" si="371"/>
        <v>45345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8">
        <f t="shared" si="354"/>
        <v>45152</v>
      </c>
      <c r="B1002" s="15">
        <f t="shared" ca="1" si="356"/>
        <v>1684.6693679999998</v>
      </c>
      <c r="C1002" s="14">
        <f t="shared" si="357"/>
        <v>1000</v>
      </c>
      <c r="D1002" s="13">
        <f ca="1">IF(A1002&lt;$B$1,VLOOKUP(A1002,[1]DI!$A$4:$B$15000,2,FALSE),0)</f>
        <v>0.13150000000000001</v>
      </c>
      <c r="E1002" s="14">
        <f t="shared" ca="1" si="358"/>
        <v>1.0004903700000001</v>
      </c>
      <c r="F1002" s="14">
        <f ca="1">(TRUNC(PRODUCT($E$12:$E1001),16))</f>
        <v>1.27120203332304</v>
      </c>
      <c r="G1002" s="14">
        <f t="shared" si="359"/>
        <v>1</v>
      </c>
      <c r="H1002" s="14">
        <f t="shared" ca="1" si="360"/>
        <v>1.27120203</v>
      </c>
      <c r="I1002" s="13">
        <f t="shared" si="355"/>
        <v>0.11</v>
      </c>
      <c r="J1002" s="29">
        <f t="shared" si="361"/>
        <v>44162</v>
      </c>
      <c r="K1002" s="2">
        <f t="shared" si="362"/>
        <v>680</v>
      </c>
      <c r="L1002" s="17">
        <f t="shared" si="363"/>
        <v>680</v>
      </c>
      <c r="M1002" s="12">
        <f t="shared" si="364"/>
        <v>1.3252569839999999</v>
      </c>
      <c r="N1002" s="12">
        <f t="shared" ca="1" si="365"/>
        <v>1.684669368</v>
      </c>
      <c r="O1002" s="17">
        <f t="shared" si="366"/>
        <v>0</v>
      </c>
      <c r="P1002" s="14">
        <f t="shared" ca="1" si="367"/>
        <v>684.66936799999996</v>
      </c>
      <c r="Q1002" s="14">
        <f t="shared" si="352"/>
        <v>0</v>
      </c>
      <c r="R1002" s="14">
        <f t="shared" si="368"/>
        <v>0</v>
      </c>
      <c r="S1002" s="20">
        <f t="shared" si="353"/>
        <v>0</v>
      </c>
      <c r="T1002" s="14">
        <f t="shared" si="369"/>
        <v>0</v>
      </c>
      <c r="U1002" s="4" t="str">
        <f t="shared" si="370"/>
        <v>J=</v>
      </c>
      <c r="V1002" s="29">
        <f t="shared" si="371"/>
        <v>45345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8">
        <f t="shared" si="354"/>
        <v>45153</v>
      </c>
      <c r="B1003" s="15">
        <f t="shared" ca="1" si="356"/>
        <v>1686.193634</v>
      </c>
      <c r="C1003" s="14">
        <f t="shared" si="357"/>
        <v>1000</v>
      </c>
      <c r="D1003" s="13">
        <f ca="1">IF(A1003&lt;$B$1,VLOOKUP(A1003,[1]DI!$A$4:$B$15000,2,FALSE),0)</f>
        <v>0.13150000000000001</v>
      </c>
      <c r="E1003" s="14">
        <f t="shared" ca="1" si="358"/>
        <v>1.0004903700000001</v>
      </c>
      <c r="F1003" s="14">
        <f ca="1">(TRUNC(PRODUCT($E$12:$E1002),16))</f>
        <v>1.2718253926641201</v>
      </c>
      <c r="G1003" s="14">
        <f t="shared" si="359"/>
        <v>1</v>
      </c>
      <c r="H1003" s="14">
        <f t="shared" ca="1" si="360"/>
        <v>1.2718253900000001</v>
      </c>
      <c r="I1003" s="13">
        <f t="shared" si="355"/>
        <v>0.11</v>
      </c>
      <c r="J1003" s="29">
        <f t="shared" si="361"/>
        <v>44162</v>
      </c>
      <c r="K1003" s="2">
        <f t="shared" si="362"/>
        <v>681</v>
      </c>
      <c r="L1003" s="17">
        <f t="shared" si="363"/>
        <v>681</v>
      </c>
      <c r="M1003" s="12">
        <f t="shared" si="364"/>
        <v>1.325805922</v>
      </c>
      <c r="N1003" s="12">
        <f t="shared" ca="1" si="365"/>
        <v>1.6861936340000001</v>
      </c>
      <c r="O1003" s="17">
        <f t="shared" si="366"/>
        <v>0</v>
      </c>
      <c r="P1003" s="14">
        <f t="shared" ca="1" si="367"/>
        <v>686.19363399999997</v>
      </c>
      <c r="Q1003" s="14">
        <f t="shared" si="352"/>
        <v>0</v>
      </c>
      <c r="R1003" s="14">
        <f t="shared" si="368"/>
        <v>0</v>
      </c>
      <c r="S1003" s="20">
        <f t="shared" si="353"/>
        <v>0</v>
      </c>
      <c r="T1003" s="14">
        <f t="shared" si="369"/>
        <v>0</v>
      </c>
      <c r="U1003" s="4" t="str">
        <f t="shared" si="370"/>
        <v>J=</v>
      </c>
      <c r="V1003" s="29">
        <f t="shared" si="371"/>
        <v>45345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8">
        <f t="shared" si="354"/>
        <v>45154</v>
      </c>
      <c r="B1004" s="15">
        <f t="shared" ca="1" si="356"/>
        <v>1687.7192850000001</v>
      </c>
      <c r="C1004" s="14">
        <f t="shared" si="357"/>
        <v>1000</v>
      </c>
      <c r="D1004" s="13">
        <f ca="1">IF(A1004&lt;$B$1,VLOOKUP(A1004,[1]DI!$A$4:$B$15000,2,FALSE),0)</f>
        <v>0.13150000000000001</v>
      </c>
      <c r="E1004" s="14">
        <f t="shared" ca="1" si="358"/>
        <v>1.0004903700000001</v>
      </c>
      <c r="F1004" s="14">
        <f ca="1">(TRUNC(PRODUCT($E$12:$E1003),16))</f>
        <v>1.2724490576819201</v>
      </c>
      <c r="G1004" s="14">
        <f t="shared" si="359"/>
        <v>1</v>
      </c>
      <c r="H1004" s="14">
        <f t="shared" ca="1" si="360"/>
        <v>1.27244906</v>
      </c>
      <c r="I1004" s="13">
        <f t="shared" si="355"/>
        <v>0.11</v>
      </c>
      <c r="J1004" s="29">
        <f t="shared" si="361"/>
        <v>44162</v>
      </c>
      <c r="K1004" s="2">
        <f t="shared" si="362"/>
        <v>682</v>
      </c>
      <c r="L1004" s="17">
        <f t="shared" si="363"/>
        <v>682</v>
      </c>
      <c r="M1004" s="12">
        <f t="shared" si="364"/>
        <v>1.3263550879999999</v>
      </c>
      <c r="N1004" s="12">
        <f t="shared" ca="1" si="365"/>
        <v>1.687719285</v>
      </c>
      <c r="O1004" s="17">
        <f t="shared" si="366"/>
        <v>0</v>
      </c>
      <c r="P1004" s="14">
        <f t="shared" ca="1" si="367"/>
        <v>687.71928500000001</v>
      </c>
      <c r="Q1004" s="14">
        <f t="shared" si="352"/>
        <v>0</v>
      </c>
      <c r="R1004" s="14">
        <f t="shared" si="368"/>
        <v>0</v>
      </c>
      <c r="S1004" s="20">
        <f t="shared" si="353"/>
        <v>0</v>
      </c>
      <c r="T1004" s="14">
        <f t="shared" si="369"/>
        <v>0</v>
      </c>
      <c r="U1004" s="4" t="str">
        <f t="shared" si="370"/>
        <v>J=</v>
      </c>
      <c r="V1004" s="29">
        <f t="shared" si="371"/>
        <v>45345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8">
        <f t="shared" si="354"/>
        <v>45155</v>
      </c>
      <c r="B1005" s="15">
        <f t="shared" ca="1" si="356"/>
        <v>1689.246308</v>
      </c>
      <c r="C1005" s="14">
        <f t="shared" si="357"/>
        <v>1000</v>
      </c>
      <c r="D1005" s="13">
        <f ca="1">IF(A1005&lt;$B$1,VLOOKUP(A1005,[1]DI!$A$4:$B$15000,2,FALSE),0)</f>
        <v>0.13150000000000001</v>
      </c>
      <c r="E1005" s="14">
        <f t="shared" ca="1" si="358"/>
        <v>1.0004903700000001</v>
      </c>
      <c r="F1005" s="14">
        <f ca="1">(TRUNC(PRODUCT($E$12:$E1004),16))</f>
        <v>1.2730730285263401</v>
      </c>
      <c r="G1005" s="14">
        <f t="shared" si="359"/>
        <v>1</v>
      </c>
      <c r="H1005" s="14">
        <f t="shared" ca="1" si="360"/>
        <v>1.2730730299999999</v>
      </c>
      <c r="I1005" s="13">
        <f t="shared" si="355"/>
        <v>0.11</v>
      </c>
      <c r="J1005" s="29">
        <f t="shared" si="361"/>
        <v>44162</v>
      </c>
      <c r="K1005" s="2">
        <f t="shared" si="362"/>
        <v>683</v>
      </c>
      <c r="L1005" s="17">
        <f t="shared" si="363"/>
        <v>683</v>
      </c>
      <c r="M1005" s="12">
        <f t="shared" si="364"/>
        <v>1.3269044809999999</v>
      </c>
      <c r="N1005" s="12">
        <f t="shared" ca="1" si="365"/>
        <v>1.689246308</v>
      </c>
      <c r="O1005" s="17">
        <f t="shared" si="366"/>
        <v>0</v>
      </c>
      <c r="P1005" s="14">
        <f t="shared" ca="1" si="367"/>
        <v>689.246308</v>
      </c>
      <c r="Q1005" s="14">
        <f t="shared" si="352"/>
        <v>0</v>
      </c>
      <c r="R1005" s="14">
        <f t="shared" si="368"/>
        <v>0</v>
      </c>
      <c r="S1005" s="20">
        <f t="shared" si="353"/>
        <v>0</v>
      </c>
      <c r="T1005" s="14">
        <f t="shared" si="369"/>
        <v>0</v>
      </c>
      <c r="U1005" s="4" t="str">
        <f t="shared" si="370"/>
        <v>J=</v>
      </c>
      <c r="V1005" s="29">
        <f t="shared" si="371"/>
        <v>45345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8">
        <f t="shared" si="354"/>
        <v>45156</v>
      </c>
      <c r="B1006" s="15">
        <f t="shared" ca="1" si="356"/>
        <v>1690.774719</v>
      </c>
      <c r="C1006" s="14">
        <f t="shared" si="357"/>
        <v>1000</v>
      </c>
      <c r="D1006" s="13">
        <f ca="1">IF(A1006&lt;$B$1,VLOOKUP(A1006,[1]DI!$A$4:$B$15000,2,FALSE),0)</f>
        <v>0.13150000000000001</v>
      </c>
      <c r="E1006" s="14">
        <f t="shared" ca="1" si="358"/>
        <v>1.0004903700000001</v>
      </c>
      <c r="F1006" s="14">
        <f ca="1">(TRUNC(PRODUCT($E$12:$E1005),16))</f>
        <v>1.2736973053473399</v>
      </c>
      <c r="G1006" s="14">
        <f t="shared" si="359"/>
        <v>1</v>
      </c>
      <c r="H1006" s="14">
        <f t="shared" ca="1" si="360"/>
        <v>1.27369731</v>
      </c>
      <c r="I1006" s="13">
        <f t="shared" si="355"/>
        <v>0.11</v>
      </c>
      <c r="J1006" s="29">
        <f t="shared" si="361"/>
        <v>44162</v>
      </c>
      <c r="K1006" s="2">
        <f t="shared" si="362"/>
        <v>684</v>
      </c>
      <c r="L1006" s="17">
        <f t="shared" si="363"/>
        <v>684</v>
      </c>
      <c r="M1006" s="12">
        <f t="shared" si="364"/>
        <v>1.3274541019999999</v>
      </c>
      <c r="N1006" s="12">
        <f t="shared" ca="1" si="365"/>
        <v>1.690774719</v>
      </c>
      <c r="O1006" s="17">
        <f t="shared" si="366"/>
        <v>0</v>
      </c>
      <c r="P1006" s="14">
        <f t="shared" ca="1" si="367"/>
        <v>690.774719</v>
      </c>
      <c r="Q1006" s="14">
        <f t="shared" si="352"/>
        <v>0</v>
      </c>
      <c r="R1006" s="14">
        <f t="shared" si="368"/>
        <v>0</v>
      </c>
      <c r="S1006" s="20">
        <f t="shared" si="353"/>
        <v>0</v>
      </c>
      <c r="T1006" s="14">
        <f t="shared" si="369"/>
        <v>0</v>
      </c>
      <c r="U1006" s="4" t="str">
        <f t="shared" si="370"/>
        <v>J=</v>
      </c>
      <c r="V1006" s="29">
        <f t="shared" si="371"/>
        <v>45345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8">
        <f t="shared" si="354"/>
        <v>45157</v>
      </c>
      <c r="B1007" s="15">
        <f t="shared" ca="1" si="356"/>
        <v>1692.3045029999998</v>
      </c>
      <c r="C1007" s="14">
        <f t="shared" si="357"/>
        <v>1000</v>
      </c>
      <c r="D1007" s="13">
        <f ca="1">IF(A1007&lt;$B$1,VLOOKUP(A1007,[1]DI!$A$4:$B$15000,2,FALSE),0)</f>
        <v>0</v>
      </c>
      <c r="E1007" s="14">
        <f t="shared" ca="1" si="358"/>
        <v>1</v>
      </c>
      <c r="F1007" s="14">
        <f ca="1">(TRUNC(PRODUCT($E$12:$E1006),16))</f>
        <v>1.2743218882949601</v>
      </c>
      <c r="G1007" s="14">
        <f t="shared" si="359"/>
        <v>1</v>
      </c>
      <c r="H1007" s="14">
        <f t="shared" ca="1" si="360"/>
        <v>1.27432189</v>
      </c>
      <c r="I1007" s="13">
        <f t="shared" si="355"/>
        <v>0.11</v>
      </c>
      <c r="J1007" s="29">
        <f t="shared" si="361"/>
        <v>44162</v>
      </c>
      <c r="K1007" s="2">
        <f t="shared" si="362"/>
        <v>684</v>
      </c>
      <c r="L1007" s="17">
        <f t="shared" si="363"/>
        <v>685</v>
      </c>
      <c r="M1007" s="12">
        <f t="shared" si="364"/>
        <v>1.32800395</v>
      </c>
      <c r="N1007" s="12">
        <f t="shared" ca="1" si="365"/>
        <v>1.6923045029999999</v>
      </c>
      <c r="O1007" s="17">
        <f t="shared" si="366"/>
        <v>0</v>
      </c>
      <c r="P1007" s="14">
        <f t="shared" ca="1" si="367"/>
        <v>692.30450299999995</v>
      </c>
      <c r="Q1007" s="14">
        <f t="shared" si="352"/>
        <v>0</v>
      </c>
      <c r="R1007" s="14">
        <f t="shared" si="368"/>
        <v>0</v>
      </c>
      <c r="S1007" s="20">
        <f t="shared" si="353"/>
        <v>0</v>
      </c>
      <c r="T1007" s="14">
        <f t="shared" si="369"/>
        <v>0</v>
      </c>
      <c r="U1007" s="4" t="str">
        <f t="shared" si="370"/>
        <v>J=</v>
      </c>
      <c r="V1007" s="29">
        <f t="shared" si="371"/>
        <v>45345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8">
        <f t="shared" si="354"/>
        <v>45158</v>
      </c>
      <c r="B1008" s="15">
        <f t="shared" ca="1" si="356"/>
        <v>1692.3045029999998</v>
      </c>
      <c r="C1008" s="14">
        <f t="shared" si="357"/>
        <v>1000</v>
      </c>
      <c r="D1008" s="13">
        <f ca="1">IF(A1008&lt;$B$1,VLOOKUP(A1008,[1]DI!$A$4:$B$15000,2,FALSE),0)</f>
        <v>0</v>
      </c>
      <c r="E1008" s="14">
        <f t="shared" ca="1" si="358"/>
        <v>1</v>
      </c>
      <c r="F1008" s="14">
        <f ca="1">(TRUNC(PRODUCT($E$12:$E1007),16))</f>
        <v>1.2743218882949601</v>
      </c>
      <c r="G1008" s="14">
        <f t="shared" si="359"/>
        <v>1</v>
      </c>
      <c r="H1008" s="14">
        <f t="shared" ca="1" si="360"/>
        <v>1.27432189</v>
      </c>
      <c r="I1008" s="13">
        <f t="shared" si="355"/>
        <v>0.11</v>
      </c>
      <c r="J1008" s="29">
        <f t="shared" si="361"/>
        <v>44162</v>
      </c>
      <c r="K1008" s="2">
        <f t="shared" si="362"/>
        <v>684</v>
      </c>
      <c r="L1008" s="17">
        <f t="shared" si="363"/>
        <v>685</v>
      </c>
      <c r="M1008" s="12">
        <f t="shared" si="364"/>
        <v>1.32800395</v>
      </c>
      <c r="N1008" s="12">
        <f t="shared" ca="1" si="365"/>
        <v>1.6923045029999999</v>
      </c>
      <c r="O1008" s="17">
        <f t="shared" si="366"/>
        <v>0</v>
      </c>
      <c r="P1008" s="14">
        <f t="shared" ca="1" si="367"/>
        <v>692.30450299999995</v>
      </c>
      <c r="Q1008" s="14">
        <f t="shared" si="352"/>
        <v>0</v>
      </c>
      <c r="R1008" s="14">
        <f t="shared" si="368"/>
        <v>0</v>
      </c>
      <c r="S1008" s="20">
        <f t="shared" si="353"/>
        <v>0</v>
      </c>
      <c r="T1008" s="14">
        <f t="shared" si="369"/>
        <v>0</v>
      </c>
      <c r="U1008" s="4" t="str">
        <f t="shared" si="370"/>
        <v>J=</v>
      </c>
      <c r="V1008" s="29">
        <f t="shared" si="371"/>
        <v>45345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8">
        <f t="shared" si="354"/>
        <v>45159</v>
      </c>
      <c r="B1009" s="15">
        <f t="shared" ca="1" si="356"/>
        <v>1692.3045029999998</v>
      </c>
      <c r="C1009" s="14">
        <f t="shared" si="357"/>
        <v>1000</v>
      </c>
      <c r="D1009" s="13">
        <f ca="1">IF(A1009&lt;$B$1,VLOOKUP(A1009,[1]DI!$A$4:$B$15000,2,FALSE),0)</f>
        <v>0.13150000000000001</v>
      </c>
      <c r="E1009" s="14">
        <f t="shared" ca="1" si="358"/>
        <v>1.0004903700000001</v>
      </c>
      <c r="F1009" s="14">
        <f ca="1">(TRUNC(PRODUCT($E$12:$E1008),16))</f>
        <v>1.2743218882949601</v>
      </c>
      <c r="G1009" s="14">
        <f t="shared" si="359"/>
        <v>1</v>
      </c>
      <c r="H1009" s="14">
        <f t="shared" ca="1" si="360"/>
        <v>1.27432189</v>
      </c>
      <c r="I1009" s="13">
        <f t="shared" si="355"/>
        <v>0.11</v>
      </c>
      <c r="J1009" s="29">
        <f t="shared" si="361"/>
        <v>44162</v>
      </c>
      <c r="K1009" s="2">
        <f t="shared" si="362"/>
        <v>685</v>
      </c>
      <c r="L1009" s="17">
        <f t="shared" si="363"/>
        <v>685</v>
      </c>
      <c r="M1009" s="12">
        <f t="shared" si="364"/>
        <v>1.32800395</v>
      </c>
      <c r="N1009" s="12">
        <f t="shared" ca="1" si="365"/>
        <v>1.6923045029999999</v>
      </c>
      <c r="O1009" s="17">
        <f t="shared" si="366"/>
        <v>0</v>
      </c>
      <c r="P1009" s="14">
        <f t="shared" ca="1" si="367"/>
        <v>692.30450299999995</v>
      </c>
      <c r="Q1009" s="14">
        <f t="shared" si="352"/>
        <v>0</v>
      </c>
      <c r="R1009" s="14">
        <f t="shared" si="368"/>
        <v>0</v>
      </c>
      <c r="S1009" s="20">
        <f t="shared" si="353"/>
        <v>0</v>
      </c>
      <c r="T1009" s="14">
        <f t="shared" si="369"/>
        <v>0</v>
      </c>
      <c r="U1009" s="4" t="str">
        <f t="shared" si="370"/>
        <v>J=</v>
      </c>
      <c r="V1009" s="29">
        <f t="shared" si="371"/>
        <v>45345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8">
        <f t="shared" si="354"/>
        <v>45160</v>
      </c>
      <c r="B1010" s="15">
        <f t="shared" ca="1" si="356"/>
        <v>1693.835679</v>
      </c>
      <c r="C1010" s="14">
        <f t="shared" si="357"/>
        <v>1000</v>
      </c>
      <c r="D1010" s="13">
        <f ca="1">IF(A1010&lt;$B$1,VLOOKUP(A1010,[1]DI!$A$4:$B$15000,2,FALSE),0)</f>
        <v>0.13150000000000001</v>
      </c>
      <c r="E1010" s="14">
        <f t="shared" ca="1" si="358"/>
        <v>1.0004903700000001</v>
      </c>
      <c r="F1010" s="14">
        <f ca="1">(TRUNC(PRODUCT($E$12:$E1009),16))</f>
        <v>1.27494677751932</v>
      </c>
      <c r="G1010" s="14">
        <f t="shared" si="359"/>
        <v>1</v>
      </c>
      <c r="H1010" s="14">
        <f t="shared" ca="1" si="360"/>
        <v>1.2749467800000001</v>
      </c>
      <c r="I1010" s="13">
        <f t="shared" si="355"/>
        <v>0.11</v>
      </c>
      <c r="J1010" s="29">
        <f t="shared" si="361"/>
        <v>44162</v>
      </c>
      <c r="K1010" s="2">
        <f t="shared" si="362"/>
        <v>686</v>
      </c>
      <c r="L1010" s="17">
        <f t="shared" si="363"/>
        <v>686</v>
      </c>
      <c r="M1010" s="12">
        <f t="shared" si="364"/>
        <v>1.328554027</v>
      </c>
      <c r="N1010" s="12">
        <f t="shared" ca="1" si="365"/>
        <v>1.693835679</v>
      </c>
      <c r="O1010" s="17">
        <f t="shared" si="366"/>
        <v>0</v>
      </c>
      <c r="P1010" s="14">
        <f t="shared" ca="1" si="367"/>
        <v>693.83567900000003</v>
      </c>
      <c r="Q1010" s="14">
        <f t="shared" ref="Q1010:Q1073" si="372">Q1009</f>
        <v>0</v>
      </c>
      <c r="R1010" s="14">
        <f t="shared" si="368"/>
        <v>0</v>
      </c>
      <c r="S1010" s="20">
        <f t="shared" si="353"/>
        <v>0</v>
      </c>
      <c r="T1010" s="14">
        <f t="shared" si="369"/>
        <v>0</v>
      </c>
      <c r="U1010" s="4" t="str">
        <f t="shared" si="370"/>
        <v>J=</v>
      </c>
      <c r="V1010" s="29">
        <f t="shared" si="371"/>
        <v>45345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8">
        <f t="shared" si="354"/>
        <v>45161</v>
      </c>
      <c r="B1011" s="15">
        <f t="shared" ca="1" si="356"/>
        <v>1695.36823</v>
      </c>
      <c r="C1011" s="14">
        <f t="shared" si="357"/>
        <v>1000</v>
      </c>
      <c r="D1011" s="13">
        <f ca="1">IF(A1011&lt;$B$1,VLOOKUP(A1011,[1]DI!$A$4:$B$15000,2,FALSE),0)</f>
        <v>0.13150000000000001</v>
      </c>
      <c r="E1011" s="14">
        <f t="shared" ca="1" si="358"/>
        <v>1.0004903700000001</v>
      </c>
      <c r="F1011" s="14">
        <f ca="1">(TRUNC(PRODUCT($E$12:$E1010),16))</f>
        <v>1.2755719731706101</v>
      </c>
      <c r="G1011" s="14">
        <f t="shared" si="359"/>
        <v>1</v>
      </c>
      <c r="H1011" s="14">
        <f t="shared" ca="1" si="360"/>
        <v>1.2755719700000001</v>
      </c>
      <c r="I1011" s="13">
        <f t="shared" si="355"/>
        <v>0.11</v>
      </c>
      <c r="J1011" s="29">
        <f t="shared" si="361"/>
        <v>44162</v>
      </c>
      <c r="K1011" s="2">
        <f t="shared" si="362"/>
        <v>687</v>
      </c>
      <c r="L1011" s="17">
        <f t="shared" si="363"/>
        <v>687</v>
      </c>
      <c r="M1011" s="12">
        <f t="shared" si="364"/>
        <v>1.3291043309999999</v>
      </c>
      <c r="N1011" s="12">
        <f t="shared" ca="1" si="365"/>
        <v>1.6953682299999999</v>
      </c>
      <c r="O1011" s="17">
        <f t="shared" si="366"/>
        <v>0</v>
      </c>
      <c r="P1011" s="14">
        <f t="shared" ca="1" si="367"/>
        <v>695.36823000000004</v>
      </c>
      <c r="Q1011" s="14">
        <f t="shared" si="372"/>
        <v>0</v>
      </c>
      <c r="R1011" s="14">
        <f t="shared" si="368"/>
        <v>0</v>
      </c>
      <c r="S1011" s="20">
        <f t="shared" si="353"/>
        <v>0</v>
      </c>
      <c r="T1011" s="14">
        <f t="shared" si="369"/>
        <v>0</v>
      </c>
      <c r="U1011" s="4" t="str">
        <f t="shared" si="370"/>
        <v>J=</v>
      </c>
      <c r="V1011" s="29">
        <f t="shared" si="371"/>
        <v>45345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8">
        <f t="shared" si="354"/>
        <v>45162</v>
      </c>
      <c r="B1012" s="15">
        <f t="shared" ca="1" si="356"/>
        <v>1696.9021849999999</v>
      </c>
      <c r="C1012" s="14">
        <f t="shared" si="357"/>
        <v>1000</v>
      </c>
      <c r="D1012" s="13">
        <f ca="1">IF(A1012&lt;$B$1,VLOOKUP(A1012,[1]DI!$A$4:$B$15000,2,FALSE),0)</f>
        <v>0.13150000000000001</v>
      </c>
      <c r="E1012" s="14">
        <f t="shared" ca="1" si="358"/>
        <v>1.0004903700000001</v>
      </c>
      <c r="F1012" s="14">
        <f ca="1">(TRUNC(PRODUCT($E$12:$E1011),16))</f>
        <v>1.2761974753990999</v>
      </c>
      <c r="G1012" s="14">
        <f t="shared" si="359"/>
        <v>1</v>
      </c>
      <c r="H1012" s="14">
        <f t="shared" ca="1" si="360"/>
        <v>1.27619748</v>
      </c>
      <c r="I1012" s="13">
        <f t="shared" si="355"/>
        <v>0.11</v>
      </c>
      <c r="J1012" s="29">
        <f t="shared" si="361"/>
        <v>44162</v>
      </c>
      <c r="K1012" s="2">
        <f t="shared" si="362"/>
        <v>688</v>
      </c>
      <c r="L1012" s="17">
        <f t="shared" si="363"/>
        <v>688</v>
      </c>
      <c r="M1012" s="12">
        <f t="shared" si="364"/>
        <v>1.329654863</v>
      </c>
      <c r="N1012" s="12">
        <f t="shared" ca="1" si="365"/>
        <v>1.6969021849999999</v>
      </c>
      <c r="O1012" s="17">
        <f t="shared" si="366"/>
        <v>0</v>
      </c>
      <c r="P1012" s="14">
        <f t="shared" ca="1" si="367"/>
        <v>696.90218500000003</v>
      </c>
      <c r="Q1012" s="14">
        <f t="shared" si="372"/>
        <v>0</v>
      </c>
      <c r="R1012" s="14">
        <f t="shared" si="368"/>
        <v>0</v>
      </c>
      <c r="S1012" s="20">
        <f t="shared" si="353"/>
        <v>0</v>
      </c>
      <c r="T1012" s="14">
        <f t="shared" si="369"/>
        <v>0</v>
      </c>
      <c r="U1012" s="4" t="str">
        <f t="shared" si="370"/>
        <v>J=</v>
      </c>
      <c r="V1012" s="29">
        <f t="shared" si="371"/>
        <v>45345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8">
        <f t="shared" si="354"/>
        <v>45163</v>
      </c>
      <c r="B1013" s="15">
        <f t="shared" ca="1" si="356"/>
        <v>1698.4375070000001</v>
      </c>
      <c r="C1013" s="14">
        <f t="shared" si="357"/>
        <v>1000</v>
      </c>
      <c r="D1013" s="13">
        <f ca="1">IF(A1013&lt;$B$1,VLOOKUP(A1013,[1]DI!$A$4:$B$15000,2,FALSE),0)</f>
        <v>0.13150000000000001</v>
      </c>
      <c r="E1013" s="14">
        <f t="shared" ca="1" si="358"/>
        <v>1.0004903700000001</v>
      </c>
      <c r="F1013" s="14">
        <f ca="1">(TRUNC(PRODUCT($E$12:$E1012),16))</f>
        <v>1.2768232843551099</v>
      </c>
      <c r="G1013" s="14">
        <f t="shared" si="359"/>
        <v>1</v>
      </c>
      <c r="H1013" s="14">
        <f t="shared" ca="1" si="360"/>
        <v>1.2768232799999999</v>
      </c>
      <c r="I1013" s="13">
        <f t="shared" si="355"/>
        <v>0.11</v>
      </c>
      <c r="J1013" s="29">
        <f t="shared" si="361"/>
        <v>44162</v>
      </c>
      <c r="K1013" s="2">
        <f t="shared" si="362"/>
        <v>689</v>
      </c>
      <c r="L1013" s="17">
        <f t="shared" si="363"/>
        <v>689</v>
      </c>
      <c r="M1013" s="12">
        <f t="shared" si="364"/>
        <v>1.3302056229999999</v>
      </c>
      <c r="N1013" s="12">
        <f t="shared" ca="1" si="365"/>
        <v>1.698437507</v>
      </c>
      <c r="O1013" s="17">
        <f t="shared" si="366"/>
        <v>0</v>
      </c>
      <c r="P1013" s="14">
        <f t="shared" ca="1" si="367"/>
        <v>698.43750699999998</v>
      </c>
      <c r="Q1013" s="14">
        <f t="shared" si="372"/>
        <v>0</v>
      </c>
      <c r="R1013" s="14">
        <f t="shared" si="368"/>
        <v>0</v>
      </c>
      <c r="S1013" s="20">
        <f t="shared" si="353"/>
        <v>0</v>
      </c>
      <c r="T1013" s="14">
        <f t="shared" si="369"/>
        <v>0</v>
      </c>
      <c r="U1013" s="4" t="str">
        <f t="shared" si="370"/>
        <v>J=</v>
      </c>
      <c r="V1013" s="29">
        <f t="shared" si="371"/>
        <v>45345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8">
        <f t="shared" si="354"/>
        <v>45164</v>
      </c>
      <c r="B1014" s="15">
        <f t="shared" ca="1" si="356"/>
        <v>1699.974234</v>
      </c>
      <c r="C1014" s="14">
        <f t="shared" si="357"/>
        <v>1000</v>
      </c>
      <c r="D1014" s="13">
        <f ca="1">IF(A1014&lt;$B$1,VLOOKUP(A1014,[1]DI!$A$4:$B$15000,2,FALSE),0)</f>
        <v>0</v>
      </c>
      <c r="E1014" s="14">
        <f t="shared" ca="1" si="358"/>
        <v>1</v>
      </c>
      <c r="F1014" s="14">
        <f ca="1">(TRUNC(PRODUCT($E$12:$E1013),16))</f>
        <v>1.2774494001890599</v>
      </c>
      <c r="G1014" s="14">
        <f t="shared" si="359"/>
        <v>1</v>
      </c>
      <c r="H1014" s="14">
        <f t="shared" ca="1" si="360"/>
        <v>1.2774494000000001</v>
      </c>
      <c r="I1014" s="13">
        <f t="shared" si="355"/>
        <v>0.11</v>
      </c>
      <c r="J1014" s="29">
        <f t="shared" si="361"/>
        <v>44162</v>
      </c>
      <c r="K1014" s="2">
        <f t="shared" si="362"/>
        <v>689</v>
      </c>
      <c r="L1014" s="17">
        <f t="shared" si="363"/>
        <v>690</v>
      </c>
      <c r="M1014" s="12">
        <f t="shared" si="364"/>
        <v>1.330756611</v>
      </c>
      <c r="N1014" s="12">
        <f t="shared" ca="1" si="365"/>
        <v>1.6999742339999999</v>
      </c>
      <c r="O1014" s="17">
        <f t="shared" si="366"/>
        <v>0</v>
      </c>
      <c r="P1014" s="14">
        <f t="shared" ca="1" si="367"/>
        <v>699.97423400000002</v>
      </c>
      <c r="Q1014" s="14">
        <f t="shared" si="372"/>
        <v>0</v>
      </c>
      <c r="R1014" s="14">
        <f t="shared" si="368"/>
        <v>0</v>
      </c>
      <c r="S1014" s="20">
        <f t="shared" si="353"/>
        <v>0</v>
      </c>
      <c r="T1014" s="14">
        <f t="shared" si="369"/>
        <v>0</v>
      </c>
      <c r="U1014" s="4" t="str">
        <f t="shared" si="370"/>
        <v>J=</v>
      </c>
      <c r="V1014" s="29">
        <f t="shared" si="371"/>
        <v>45345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8">
        <f t="shared" si="354"/>
        <v>45165</v>
      </c>
      <c r="B1015" s="15">
        <f t="shared" ca="1" si="356"/>
        <v>1699.974234</v>
      </c>
      <c r="C1015" s="14">
        <f t="shared" si="357"/>
        <v>1000</v>
      </c>
      <c r="D1015" s="13">
        <f ca="1">IF(A1015&lt;$B$1,VLOOKUP(A1015,[1]DI!$A$4:$B$15000,2,FALSE),0)</f>
        <v>0</v>
      </c>
      <c r="E1015" s="14">
        <f t="shared" ca="1" si="358"/>
        <v>1</v>
      </c>
      <c r="F1015" s="14">
        <f ca="1">(TRUNC(PRODUCT($E$12:$E1014),16))</f>
        <v>1.2774494001890599</v>
      </c>
      <c r="G1015" s="14">
        <f t="shared" si="359"/>
        <v>1</v>
      </c>
      <c r="H1015" s="14">
        <f t="shared" ca="1" si="360"/>
        <v>1.2774494000000001</v>
      </c>
      <c r="I1015" s="13">
        <f t="shared" si="355"/>
        <v>0.11</v>
      </c>
      <c r="J1015" s="29">
        <f t="shared" si="361"/>
        <v>44162</v>
      </c>
      <c r="K1015" s="2">
        <f t="shared" si="362"/>
        <v>689</v>
      </c>
      <c r="L1015" s="17">
        <f t="shared" si="363"/>
        <v>690</v>
      </c>
      <c r="M1015" s="12">
        <f t="shared" si="364"/>
        <v>1.330756611</v>
      </c>
      <c r="N1015" s="12">
        <f t="shared" ca="1" si="365"/>
        <v>1.6999742339999999</v>
      </c>
      <c r="O1015" s="17">
        <f t="shared" si="366"/>
        <v>0</v>
      </c>
      <c r="P1015" s="14">
        <f t="shared" ca="1" si="367"/>
        <v>699.97423400000002</v>
      </c>
      <c r="Q1015" s="14">
        <f t="shared" si="372"/>
        <v>0</v>
      </c>
      <c r="R1015" s="14">
        <f t="shared" si="368"/>
        <v>0</v>
      </c>
      <c r="S1015" s="20">
        <f t="shared" si="353"/>
        <v>0</v>
      </c>
      <c r="T1015" s="14">
        <f t="shared" si="369"/>
        <v>0</v>
      </c>
      <c r="U1015" s="4" t="str">
        <f t="shared" si="370"/>
        <v>J=</v>
      </c>
      <c r="V1015" s="29">
        <f t="shared" si="371"/>
        <v>45345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8">
        <f t="shared" si="354"/>
        <v>45166</v>
      </c>
      <c r="B1016" s="15">
        <f t="shared" ca="1" si="356"/>
        <v>1699.974234</v>
      </c>
      <c r="C1016" s="14">
        <f t="shared" si="357"/>
        <v>1000</v>
      </c>
      <c r="D1016" s="13">
        <f ca="1">IF(A1016&lt;$B$1,VLOOKUP(A1016,[1]DI!$A$4:$B$15000,2,FALSE),0)</f>
        <v>0.13150000000000001</v>
      </c>
      <c r="E1016" s="14">
        <f t="shared" ca="1" si="358"/>
        <v>1.0004903700000001</v>
      </c>
      <c r="F1016" s="14">
        <f ca="1">(TRUNC(PRODUCT($E$12:$E1015),16))</f>
        <v>1.2774494001890599</v>
      </c>
      <c r="G1016" s="14">
        <f t="shared" si="359"/>
        <v>1</v>
      </c>
      <c r="H1016" s="14">
        <f t="shared" ca="1" si="360"/>
        <v>1.2774494000000001</v>
      </c>
      <c r="I1016" s="13">
        <f t="shared" si="355"/>
        <v>0.11</v>
      </c>
      <c r="J1016" s="29">
        <f t="shared" si="361"/>
        <v>44162</v>
      </c>
      <c r="K1016" s="2">
        <f t="shared" si="362"/>
        <v>690</v>
      </c>
      <c r="L1016" s="17">
        <f t="shared" si="363"/>
        <v>690</v>
      </c>
      <c r="M1016" s="12">
        <f t="shared" si="364"/>
        <v>1.330756611</v>
      </c>
      <c r="N1016" s="12">
        <f t="shared" ca="1" si="365"/>
        <v>1.6999742339999999</v>
      </c>
      <c r="O1016" s="17">
        <f t="shared" si="366"/>
        <v>0</v>
      </c>
      <c r="P1016" s="14">
        <f t="shared" ca="1" si="367"/>
        <v>699.97423400000002</v>
      </c>
      <c r="Q1016" s="14">
        <f t="shared" si="372"/>
        <v>0</v>
      </c>
      <c r="R1016" s="14">
        <f t="shared" si="368"/>
        <v>0</v>
      </c>
      <c r="S1016" s="20">
        <f t="shared" si="353"/>
        <v>0</v>
      </c>
      <c r="T1016" s="14">
        <f t="shared" si="369"/>
        <v>0</v>
      </c>
      <c r="U1016" s="4" t="str">
        <f t="shared" si="370"/>
        <v>J=</v>
      </c>
      <c r="V1016" s="29">
        <f t="shared" si="371"/>
        <v>45345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8">
        <f t="shared" si="354"/>
        <v>45167</v>
      </c>
      <c r="B1017" s="15">
        <f t="shared" ca="1" si="356"/>
        <v>1701.512344</v>
      </c>
      <c r="C1017" s="14">
        <f t="shared" si="357"/>
        <v>1000</v>
      </c>
      <c r="D1017" s="13">
        <f ca="1">IF(A1017&lt;$B$1,VLOOKUP(A1017,[1]DI!$A$4:$B$15000,2,FALSE),0)</f>
        <v>0.13150000000000001</v>
      </c>
      <c r="E1017" s="14">
        <f t="shared" ca="1" si="358"/>
        <v>1.0004903700000001</v>
      </c>
      <c r="F1017" s="14">
        <f ca="1">(TRUNC(PRODUCT($E$12:$E1016),16))</f>
        <v>1.27807582305143</v>
      </c>
      <c r="G1017" s="14">
        <f t="shared" si="359"/>
        <v>1</v>
      </c>
      <c r="H1017" s="14">
        <f t="shared" ca="1" si="360"/>
        <v>1.27807582</v>
      </c>
      <c r="I1017" s="13">
        <f t="shared" si="355"/>
        <v>0.11</v>
      </c>
      <c r="J1017" s="29">
        <f t="shared" si="361"/>
        <v>44162</v>
      </c>
      <c r="K1017" s="2">
        <f t="shared" si="362"/>
        <v>691</v>
      </c>
      <c r="L1017" s="17">
        <f t="shared" si="363"/>
        <v>691</v>
      </c>
      <c r="M1017" s="12">
        <f t="shared" si="364"/>
        <v>1.3313078279999999</v>
      </c>
      <c r="N1017" s="12">
        <f t="shared" ca="1" si="365"/>
        <v>1.701512344</v>
      </c>
      <c r="O1017" s="17">
        <f t="shared" si="366"/>
        <v>0</v>
      </c>
      <c r="P1017" s="14">
        <f t="shared" ca="1" si="367"/>
        <v>701.51234399999998</v>
      </c>
      <c r="Q1017" s="14">
        <f t="shared" si="372"/>
        <v>0</v>
      </c>
      <c r="R1017" s="14">
        <f t="shared" si="368"/>
        <v>0</v>
      </c>
      <c r="S1017" s="20">
        <f t="shared" si="353"/>
        <v>0</v>
      </c>
      <c r="T1017" s="14">
        <f t="shared" si="369"/>
        <v>0</v>
      </c>
      <c r="U1017" s="4" t="str">
        <f t="shared" si="370"/>
        <v>J=</v>
      </c>
      <c r="V1017" s="29">
        <f t="shared" si="371"/>
        <v>45345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8">
        <f t="shared" si="354"/>
        <v>45168</v>
      </c>
      <c r="B1018" s="15">
        <f t="shared" ca="1" si="356"/>
        <v>1703.051847</v>
      </c>
      <c r="C1018" s="14">
        <f t="shared" si="357"/>
        <v>1000</v>
      </c>
      <c r="D1018" s="13">
        <f ca="1">IF(A1018&lt;$B$1,VLOOKUP(A1018,[1]DI!$A$4:$B$15000,2,FALSE),0)</f>
        <v>0.13150000000000001</v>
      </c>
      <c r="E1018" s="14">
        <f t="shared" ca="1" si="358"/>
        <v>1.0004903700000001</v>
      </c>
      <c r="F1018" s="14">
        <f ca="1">(TRUNC(PRODUCT($E$12:$E1017),16))</f>
        <v>1.27870255309278</v>
      </c>
      <c r="G1018" s="14">
        <f t="shared" si="359"/>
        <v>1</v>
      </c>
      <c r="H1018" s="14">
        <f t="shared" ca="1" si="360"/>
        <v>1.27870255</v>
      </c>
      <c r="I1018" s="13">
        <f t="shared" si="355"/>
        <v>0.11</v>
      </c>
      <c r="J1018" s="29">
        <f t="shared" si="361"/>
        <v>44162</v>
      </c>
      <c r="K1018" s="2">
        <f t="shared" si="362"/>
        <v>692</v>
      </c>
      <c r="L1018" s="17">
        <f t="shared" si="363"/>
        <v>692</v>
      </c>
      <c r="M1018" s="12">
        <f t="shared" si="364"/>
        <v>1.331859272</v>
      </c>
      <c r="N1018" s="12">
        <f t="shared" ca="1" si="365"/>
        <v>1.703051847</v>
      </c>
      <c r="O1018" s="17">
        <f t="shared" si="366"/>
        <v>0</v>
      </c>
      <c r="P1018" s="14">
        <f t="shared" ca="1" si="367"/>
        <v>703.05184699999995</v>
      </c>
      <c r="Q1018" s="14">
        <f t="shared" si="372"/>
        <v>0</v>
      </c>
      <c r="R1018" s="14">
        <f t="shared" si="368"/>
        <v>0</v>
      </c>
      <c r="S1018" s="20">
        <f t="shared" si="353"/>
        <v>0</v>
      </c>
      <c r="T1018" s="14">
        <f t="shared" si="369"/>
        <v>0</v>
      </c>
      <c r="U1018" s="4" t="str">
        <f t="shared" si="370"/>
        <v>J=</v>
      </c>
      <c r="V1018" s="29">
        <f t="shared" si="371"/>
        <v>45345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8">
        <f t="shared" si="354"/>
        <v>45169</v>
      </c>
      <c r="B1019" s="15">
        <f t="shared" ca="1" si="356"/>
        <v>1704.592748</v>
      </c>
      <c r="C1019" s="14">
        <f t="shared" si="357"/>
        <v>1000</v>
      </c>
      <c r="D1019" s="13">
        <f ca="1">IF(A1019&lt;$B$1,VLOOKUP(A1019,[1]DI!$A$4:$B$15000,2,FALSE),0)</f>
        <v>0.13150000000000001</v>
      </c>
      <c r="E1019" s="14">
        <f t="shared" ca="1" si="358"/>
        <v>1.0004903700000001</v>
      </c>
      <c r="F1019" s="14">
        <f ca="1">(TRUNC(PRODUCT($E$12:$E1018),16))</f>
        <v>1.2793295904637401</v>
      </c>
      <c r="G1019" s="14">
        <f t="shared" si="359"/>
        <v>1</v>
      </c>
      <c r="H1019" s="14">
        <f t="shared" ca="1" si="360"/>
        <v>1.2793295899999999</v>
      </c>
      <c r="I1019" s="13">
        <f t="shared" si="355"/>
        <v>0.11</v>
      </c>
      <c r="J1019" s="29">
        <f t="shared" si="361"/>
        <v>44162</v>
      </c>
      <c r="K1019" s="2">
        <f t="shared" si="362"/>
        <v>693</v>
      </c>
      <c r="L1019" s="17">
        <f t="shared" si="363"/>
        <v>693</v>
      </c>
      <c r="M1019" s="12">
        <f t="shared" si="364"/>
        <v>1.3324109449999999</v>
      </c>
      <c r="N1019" s="12">
        <f t="shared" ca="1" si="365"/>
        <v>1.704592748</v>
      </c>
      <c r="O1019" s="17">
        <f t="shared" si="366"/>
        <v>0</v>
      </c>
      <c r="P1019" s="14">
        <f t="shared" ca="1" si="367"/>
        <v>704.59274800000003</v>
      </c>
      <c r="Q1019" s="14">
        <f t="shared" si="372"/>
        <v>0</v>
      </c>
      <c r="R1019" s="14">
        <f t="shared" si="368"/>
        <v>0</v>
      </c>
      <c r="S1019" s="20">
        <f t="shared" si="353"/>
        <v>0</v>
      </c>
      <c r="T1019" s="14">
        <f t="shared" si="369"/>
        <v>0</v>
      </c>
      <c r="U1019" s="4" t="str">
        <f t="shared" si="370"/>
        <v>J=</v>
      </c>
      <c r="V1019" s="29">
        <f t="shared" si="371"/>
        <v>45345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8">
        <f t="shared" si="354"/>
        <v>45170</v>
      </c>
      <c r="B1020" s="15">
        <f t="shared" ca="1" si="356"/>
        <v>1706.135047</v>
      </c>
      <c r="C1020" s="14">
        <f t="shared" si="357"/>
        <v>1000</v>
      </c>
      <c r="D1020" s="13">
        <f ca="1">IF(A1020&lt;$B$1,VLOOKUP(A1020,[1]DI!$A$4:$B$15000,2,FALSE),0)</f>
        <v>0.13150000000000001</v>
      </c>
      <c r="E1020" s="14">
        <f t="shared" ca="1" si="358"/>
        <v>1.0004903700000001</v>
      </c>
      <c r="F1020" s="14">
        <f ca="1">(TRUNC(PRODUCT($E$12:$E1019),16))</f>
        <v>1.27995693531502</v>
      </c>
      <c r="G1020" s="14">
        <f t="shared" si="359"/>
        <v>1</v>
      </c>
      <c r="H1020" s="14">
        <f t="shared" ca="1" si="360"/>
        <v>1.2799569399999999</v>
      </c>
      <c r="I1020" s="13">
        <f t="shared" si="355"/>
        <v>0.11</v>
      </c>
      <c r="J1020" s="29">
        <f t="shared" si="361"/>
        <v>44162</v>
      </c>
      <c r="K1020" s="2">
        <f t="shared" si="362"/>
        <v>694</v>
      </c>
      <c r="L1020" s="17">
        <f t="shared" si="363"/>
        <v>694</v>
      </c>
      <c r="M1020" s="12">
        <f t="shared" si="364"/>
        <v>1.3329628469999999</v>
      </c>
      <c r="N1020" s="12">
        <f t="shared" ca="1" si="365"/>
        <v>1.7061350470000001</v>
      </c>
      <c r="O1020" s="17">
        <f t="shared" si="366"/>
        <v>0</v>
      </c>
      <c r="P1020" s="14">
        <f t="shared" ca="1" si="367"/>
        <v>706.13504699999999</v>
      </c>
      <c r="Q1020" s="14">
        <f t="shared" si="372"/>
        <v>0</v>
      </c>
      <c r="R1020" s="14">
        <f t="shared" si="368"/>
        <v>0</v>
      </c>
      <c r="S1020" s="20">
        <f t="shared" si="353"/>
        <v>0</v>
      </c>
      <c r="T1020" s="14">
        <f t="shared" si="369"/>
        <v>0</v>
      </c>
      <c r="U1020" s="4" t="str">
        <f t="shared" si="370"/>
        <v>J=</v>
      </c>
      <c r="V1020" s="29">
        <f t="shared" si="371"/>
        <v>45345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8">
        <f t="shared" si="354"/>
        <v>45171</v>
      </c>
      <c r="B1021" s="15">
        <f t="shared" ca="1" si="356"/>
        <v>1707.6787300000001</v>
      </c>
      <c r="C1021" s="14">
        <f t="shared" si="357"/>
        <v>1000</v>
      </c>
      <c r="D1021" s="13">
        <f ca="1">IF(A1021&lt;$B$1,VLOOKUP(A1021,[1]DI!$A$4:$B$15000,2,FALSE),0)</f>
        <v>0</v>
      </c>
      <c r="E1021" s="14">
        <f t="shared" ca="1" si="358"/>
        <v>1</v>
      </c>
      <c r="F1021" s="14">
        <f ca="1">(TRUNC(PRODUCT($E$12:$E1020),16))</f>
        <v>1.28058458779739</v>
      </c>
      <c r="G1021" s="14">
        <f t="shared" si="359"/>
        <v>1</v>
      </c>
      <c r="H1021" s="14">
        <f t="shared" ca="1" si="360"/>
        <v>1.2805845899999999</v>
      </c>
      <c r="I1021" s="13">
        <f t="shared" si="355"/>
        <v>0.11</v>
      </c>
      <c r="J1021" s="29">
        <f t="shared" si="361"/>
        <v>44162</v>
      </c>
      <c r="K1021" s="2">
        <f t="shared" si="362"/>
        <v>694</v>
      </c>
      <c r="L1021" s="17">
        <f t="shared" si="363"/>
        <v>695</v>
      </c>
      <c r="M1021" s="12">
        <f t="shared" si="364"/>
        <v>1.3335149770000001</v>
      </c>
      <c r="N1021" s="12">
        <f t="shared" ca="1" si="365"/>
        <v>1.70767873</v>
      </c>
      <c r="O1021" s="17">
        <f t="shared" si="366"/>
        <v>0</v>
      </c>
      <c r="P1021" s="14">
        <f t="shared" ca="1" si="367"/>
        <v>707.67872999999997</v>
      </c>
      <c r="Q1021" s="14">
        <f t="shared" si="372"/>
        <v>0</v>
      </c>
      <c r="R1021" s="14">
        <f t="shared" si="368"/>
        <v>0</v>
      </c>
      <c r="S1021" s="20">
        <f t="shared" si="353"/>
        <v>0</v>
      </c>
      <c r="T1021" s="14">
        <f t="shared" si="369"/>
        <v>0</v>
      </c>
      <c r="U1021" s="4" t="str">
        <f t="shared" si="370"/>
        <v>J=</v>
      </c>
      <c r="V1021" s="29">
        <f t="shared" si="371"/>
        <v>45345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8">
        <f t="shared" si="354"/>
        <v>45172</v>
      </c>
      <c r="B1022" s="15">
        <f t="shared" ca="1" si="356"/>
        <v>1707.6787300000001</v>
      </c>
      <c r="C1022" s="14">
        <f t="shared" si="357"/>
        <v>1000</v>
      </c>
      <c r="D1022" s="13">
        <f ca="1">IF(A1022&lt;$B$1,VLOOKUP(A1022,[1]DI!$A$4:$B$15000,2,FALSE),0)</f>
        <v>0</v>
      </c>
      <c r="E1022" s="14">
        <f t="shared" ca="1" si="358"/>
        <v>1</v>
      </c>
      <c r="F1022" s="14">
        <f ca="1">(TRUNC(PRODUCT($E$12:$E1021),16))</f>
        <v>1.28058458779739</v>
      </c>
      <c r="G1022" s="14">
        <f t="shared" si="359"/>
        <v>1</v>
      </c>
      <c r="H1022" s="14">
        <f t="shared" ca="1" si="360"/>
        <v>1.2805845899999999</v>
      </c>
      <c r="I1022" s="13">
        <f t="shared" si="355"/>
        <v>0.11</v>
      </c>
      <c r="J1022" s="29">
        <f t="shared" si="361"/>
        <v>44162</v>
      </c>
      <c r="K1022" s="2">
        <f t="shared" si="362"/>
        <v>694</v>
      </c>
      <c r="L1022" s="17">
        <f t="shared" si="363"/>
        <v>695</v>
      </c>
      <c r="M1022" s="12">
        <f t="shared" si="364"/>
        <v>1.3335149770000001</v>
      </c>
      <c r="N1022" s="12">
        <f t="shared" ca="1" si="365"/>
        <v>1.70767873</v>
      </c>
      <c r="O1022" s="17">
        <f t="shared" si="366"/>
        <v>0</v>
      </c>
      <c r="P1022" s="14">
        <f t="shared" ca="1" si="367"/>
        <v>707.67872999999997</v>
      </c>
      <c r="Q1022" s="14">
        <f t="shared" si="372"/>
        <v>0</v>
      </c>
      <c r="R1022" s="14">
        <f t="shared" si="368"/>
        <v>0</v>
      </c>
      <c r="S1022" s="20">
        <f t="shared" si="353"/>
        <v>0</v>
      </c>
      <c r="T1022" s="14">
        <f t="shared" si="369"/>
        <v>0</v>
      </c>
      <c r="U1022" s="4" t="str">
        <f t="shared" si="370"/>
        <v>J=</v>
      </c>
      <c r="V1022" s="29">
        <f t="shared" si="371"/>
        <v>45345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8">
        <f t="shared" si="354"/>
        <v>45173</v>
      </c>
      <c r="B1023" s="15">
        <f t="shared" ca="1" si="356"/>
        <v>1707.6787300000001</v>
      </c>
      <c r="C1023" s="14">
        <f t="shared" si="357"/>
        <v>1000</v>
      </c>
      <c r="D1023" s="13">
        <f ca="1">IF(A1023&lt;$B$1,VLOOKUP(A1023,[1]DI!$A$4:$B$15000,2,FALSE),0)</f>
        <v>0.13150000000000001</v>
      </c>
      <c r="E1023" s="14">
        <f t="shared" ca="1" si="358"/>
        <v>1.0004903700000001</v>
      </c>
      <c r="F1023" s="14">
        <f ca="1">(TRUNC(PRODUCT($E$12:$E1022),16))</f>
        <v>1.28058458779739</v>
      </c>
      <c r="G1023" s="14">
        <f t="shared" si="359"/>
        <v>1</v>
      </c>
      <c r="H1023" s="14">
        <f t="shared" ca="1" si="360"/>
        <v>1.2805845899999999</v>
      </c>
      <c r="I1023" s="13">
        <f t="shared" si="355"/>
        <v>0.11</v>
      </c>
      <c r="J1023" s="29">
        <f t="shared" si="361"/>
        <v>44162</v>
      </c>
      <c r="K1023" s="2">
        <f t="shared" si="362"/>
        <v>695</v>
      </c>
      <c r="L1023" s="17">
        <f t="shared" si="363"/>
        <v>695</v>
      </c>
      <c r="M1023" s="12">
        <f t="shared" si="364"/>
        <v>1.3335149770000001</v>
      </c>
      <c r="N1023" s="12">
        <f t="shared" ca="1" si="365"/>
        <v>1.70767873</v>
      </c>
      <c r="O1023" s="17">
        <f t="shared" si="366"/>
        <v>0</v>
      </c>
      <c r="P1023" s="14">
        <f t="shared" ca="1" si="367"/>
        <v>707.67872999999997</v>
      </c>
      <c r="Q1023" s="14">
        <f t="shared" si="372"/>
        <v>0</v>
      </c>
      <c r="R1023" s="14">
        <f t="shared" si="368"/>
        <v>0</v>
      </c>
      <c r="S1023" s="20">
        <f t="shared" si="353"/>
        <v>0</v>
      </c>
      <c r="T1023" s="14">
        <f t="shared" si="369"/>
        <v>0</v>
      </c>
      <c r="U1023" s="4" t="str">
        <f t="shared" si="370"/>
        <v>J=</v>
      </c>
      <c r="V1023" s="29">
        <f t="shared" si="371"/>
        <v>45345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8">
        <f t="shared" si="354"/>
        <v>45174</v>
      </c>
      <c r="B1024" s="15">
        <f t="shared" ca="1" si="356"/>
        <v>1709.2238130000001</v>
      </c>
      <c r="C1024" s="14">
        <f t="shared" si="357"/>
        <v>1000</v>
      </c>
      <c r="D1024" s="13">
        <f ca="1">IF(A1024&lt;$B$1,VLOOKUP(A1024,[1]DI!$A$4:$B$15000,2,FALSE),0)</f>
        <v>0.13150000000000001</v>
      </c>
      <c r="E1024" s="14">
        <f t="shared" ca="1" si="358"/>
        <v>1.0004903700000001</v>
      </c>
      <c r="F1024" s="14">
        <f ca="1">(TRUNC(PRODUCT($E$12:$E1023),16))</f>
        <v>1.2812125480617</v>
      </c>
      <c r="G1024" s="14">
        <f t="shared" si="359"/>
        <v>1</v>
      </c>
      <c r="H1024" s="14">
        <f t="shared" ca="1" si="360"/>
        <v>1.28121255</v>
      </c>
      <c r="I1024" s="13">
        <f t="shared" si="355"/>
        <v>0.11</v>
      </c>
      <c r="J1024" s="29">
        <f t="shared" si="361"/>
        <v>44162</v>
      </c>
      <c r="K1024" s="2">
        <f t="shared" si="362"/>
        <v>696</v>
      </c>
      <c r="L1024" s="17">
        <f t="shared" si="363"/>
        <v>696</v>
      </c>
      <c r="M1024" s="12">
        <f t="shared" si="364"/>
        <v>1.3340673359999999</v>
      </c>
      <c r="N1024" s="12">
        <f t="shared" ca="1" si="365"/>
        <v>1.7092238129999999</v>
      </c>
      <c r="O1024" s="17">
        <f t="shared" si="366"/>
        <v>0</v>
      </c>
      <c r="P1024" s="14">
        <f t="shared" ca="1" si="367"/>
        <v>709.22381299999995</v>
      </c>
      <c r="Q1024" s="14">
        <f t="shared" si="372"/>
        <v>0</v>
      </c>
      <c r="R1024" s="14">
        <f t="shared" si="368"/>
        <v>0</v>
      </c>
      <c r="S1024" s="20">
        <f t="shared" si="353"/>
        <v>0</v>
      </c>
      <c r="T1024" s="14">
        <f t="shared" si="369"/>
        <v>0</v>
      </c>
      <c r="U1024" s="4" t="str">
        <f t="shared" si="370"/>
        <v>J=</v>
      </c>
      <c r="V1024" s="29">
        <f t="shared" si="371"/>
        <v>45345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8">
        <f t="shared" si="354"/>
        <v>45175</v>
      </c>
      <c r="B1025" s="15">
        <f t="shared" ca="1" si="356"/>
        <v>1710.7702979999999</v>
      </c>
      <c r="C1025" s="14">
        <f t="shared" si="357"/>
        <v>1000</v>
      </c>
      <c r="D1025" s="13">
        <f ca="1">IF(A1025&lt;$B$1,VLOOKUP(A1025,[1]DI!$A$4:$B$15000,2,FALSE),0)</f>
        <v>0.13150000000000001</v>
      </c>
      <c r="E1025" s="14">
        <f t="shared" ca="1" si="358"/>
        <v>1.0004903700000001</v>
      </c>
      <c r="F1025" s="14">
        <f ca="1">(TRUNC(PRODUCT($E$12:$E1024),16))</f>
        <v>1.2818408162588999</v>
      </c>
      <c r="G1025" s="14">
        <f t="shared" si="359"/>
        <v>1</v>
      </c>
      <c r="H1025" s="14">
        <f t="shared" ca="1" si="360"/>
        <v>1.28184082</v>
      </c>
      <c r="I1025" s="13">
        <f t="shared" si="355"/>
        <v>0.11</v>
      </c>
      <c r="J1025" s="29">
        <f t="shared" si="361"/>
        <v>44162</v>
      </c>
      <c r="K1025" s="2">
        <f t="shared" si="362"/>
        <v>697</v>
      </c>
      <c r="L1025" s="17">
        <f t="shared" si="363"/>
        <v>697</v>
      </c>
      <c r="M1025" s="12">
        <f t="shared" si="364"/>
        <v>1.3346199240000001</v>
      </c>
      <c r="N1025" s="12">
        <f t="shared" ca="1" si="365"/>
        <v>1.7107702979999999</v>
      </c>
      <c r="O1025" s="17">
        <f t="shared" si="366"/>
        <v>0</v>
      </c>
      <c r="P1025" s="14">
        <f t="shared" ca="1" si="367"/>
        <v>710.77029800000003</v>
      </c>
      <c r="Q1025" s="14">
        <f t="shared" si="372"/>
        <v>0</v>
      </c>
      <c r="R1025" s="14">
        <f t="shared" si="368"/>
        <v>0</v>
      </c>
      <c r="S1025" s="20">
        <f t="shared" si="353"/>
        <v>0</v>
      </c>
      <c r="T1025" s="14">
        <f t="shared" si="369"/>
        <v>0</v>
      </c>
      <c r="U1025" s="4" t="str">
        <f t="shared" si="370"/>
        <v>J=</v>
      </c>
      <c r="V1025" s="29">
        <f t="shared" si="371"/>
        <v>45345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8">
        <f t="shared" si="354"/>
        <v>45176</v>
      </c>
      <c r="B1026" s="15">
        <f t="shared" ca="1" si="356"/>
        <v>1712.3181709999999</v>
      </c>
      <c r="C1026" s="14">
        <f t="shared" si="357"/>
        <v>1000</v>
      </c>
      <c r="D1026" s="13">
        <f ca="1">IF(A1026&lt;$B$1,VLOOKUP(A1026,[1]DI!$A$4:$B$15000,2,FALSE),0)</f>
        <v>0</v>
      </c>
      <c r="E1026" s="14">
        <f t="shared" ca="1" si="358"/>
        <v>1</v>
      </c>
      <c r="F1026" s="14">
        <f ca="1">(TRUNC(PRODUCT($E$12:$E1025),16))</f>
        <v>1.2824693925399699</v>
      </c>
      <c r="G1026" s="14">
        <f t="shared" si="359"/>
        <v>1</v>
      </c>
      <c r="H1026" s="14">
        <f t="shared" ca="1" si="360"/>
        <v>1.2824693899999999</v>
      </c>
      <c r="I1026" s="13">
        <f t="shared" si="355"/>
        <v>0.11</v>
      </c>
      <c r="J1026" s="29">
        <f t="shared" si="361"/>
        <v>44162</v>
      </c>
      <c r="K1026" s="2">
        <f t="shared" si="362"/>
        <v>697</v>
      </c>
      <c r="L1026" s="17">
        <f t="shared" si="363"/>
        <v>698</v>
      </c>
      <c r="M1026" s="12">
        <f t="shared" si="364"/>
        <v>1.3351727410000001</v>
      </c>
      <c r="N1026" s="12">
        <f t="shared" ca="1" si="365"/>
        <v>1.7123181709999999</v>
      </c>
      <c r="O1026" s="17">
        <f t="shared" si="366"/>
        <v>0</v>
      </c>
      <c r="P1026" s="14">
        <f t="shared" ca="1" si="367"/>
        <v>712.31817100000001</v>
      </c>
      <c r="Q1026" s="14">
        <f t="shared" si="372"/>
        <v>0</v>
      </c>
      <c r="R1026" s="14">
        <f t="shared" si="368"/>
        <v>0</v>
      </c>
      <c r="S1026" s="20">
        <f t="shared" si="353"/>
        <v>0</v>
      </c>
      <c r="T1026" s="14">
        <f t="shared" si="369"/>
        <v>0</v>
      </c>
      <c r="U1026" s="4" t="str">
        <f t="shared" si="370"/>
        <v>J=</v>
      </c>
      <c r="V1026" s="29">
        <f t="shared" si="371"/>
        <v>45345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8">
        <f t="shared" si="354"/>
        <v>45177</v>
      </c>
      <c r="B1027" s="15">
        <f t="shared" ca="1" si="356"/>
        <v>1712.3181709999999</v>
      </c>
      <c r="C1027" s="14">
        <f t="shared" si="357"/>
        <v>1000</v>
      </c>
      <c r="D1027" s="13">
        <f ca="1">IF(A1027&lt;$B$1,VLOOKUP(A1027,[1]DI!$A$4:$B$15000,2,FALSE),0)</f>
        <v>0.13150000000000001</v>
      </c>
      <c r="E1027" s="14">
        <f t="shared" ca="1" si="358"/>
        <v>1.0004903700000001</v>
      </c>
      <c r="F1027" s="14">
        <f ca="1">(TRUNC(PRODUCT($E$12:$E1026),16))</f>
        <v>1.2824693925399699</v>
      </c>
      <c r="G1027" s="14">
        <f t="shared" si="359"/>
        <v>1</v>
      </c>
      <c r="H1027" s="14">
        <f t="shared" ca="1" si="360"/>
        <v>1.2824693899999999</v>
      </c>
      <c r="I1027" s="13">
        <f t="shared" si="355"/>
        <v>0.11</v>
      </c>
      <c r="J1027" s="29">
        <f t="shared" si="361"/>
        <v>44162</v>
      </c>
      <c r="K1027" s="2">
        <f t="shared" si="362"/>
        <v>698</v>
      </c>
      <c r="L1027" s="17">
        <f t="shared" si="363"/>
        <v>698</v>
      </c>
      <c r="M1027" s="12">
        <f t="shared" si="364"/>
        <v>1.3351727410000001</v>
      </c>
      <c r="N1027" s="12">
        <f t="shared" ca="1" si="365"/>
        <v>1.7123181709999999</v>
      </c>
      <c r="O1027" s="17">
        <f t="shared" si="366"/>
        <v>0</v>
      </c>
      <c r="P1027" s="14">
        <f t="shared" ca="1" si="367"/>
        <v>712.31817100000001</v>
      </c>
      <c r="Q1027" s="14">
        <f t="shared" si="372"/>
        <v>0</v>
      </c>
      <c r="R1027" s="14">
        <f t="shared" si="368"/>
        <v>0</v>
      </c>
      <c r="S1027" s="20">
        <f t="shared" si="353"/>
        <v>0</v>
      </c>
      <c r="T1027" s="14">
        <f t="shared" si="369"/>
        <v>0</v>
      </c>
      <c r="U1027" s="4" t="str">
        <f t="shared" si="370"/>
        <v>J=</v>
      </c>
      <c r="V1027" s="29">
        <f t="shared" si="371"/>
        <v>45345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8">
        <f t="shared" si="354"/>
        <v>45178</v>
      </c>
      <c r="B1028" s="15">
        <f t="shared" ca="1" si="356"/>
        <v>1713.8674590000001</v>
      </c>
      <c r="C1028" s="14">
        <f t="shared" si="357"/>
        <v>1000</v>
      </c>
      <c r="D1028" s="13">
        <f ca="1">IF(A1028&lt;$B$1,VLOOKUP(A1028,[1]DI!$A$4:$B$15000,2,FALSE),0)</f>
        <v>0</v>
      </c>
      <c r="E1028" s="14">
        <f t="shared" ca="1" si="358"/>
        <v>1</v>
      </c>
      <c r="F1028" s="14">
        <f ca="1">(TRUNC(PRODUCT($E$12:$E1027),16))</f>
        <v>1.28309827705599</v>
      </c>
      <c r="G1028" s="14">
        <f t="shared" si="359"/>
        <v>1</v>
      </c>
      <c r="H1028" s="14">
        <f t="shared" ca="1" si="360"/>
        <v>1.2830982799999999</v>
      </c>
      <c r="I1028" s="13">
        <f t="shared" si="355"/>
        <v>0.11</v>
      </c>
      <c r="J1028" s="29">
        <f t="shared" si="361"/>
        <v>44162</v>
      </c>
      <c r="K1028" s="2">
        <f t="shared" si="362"/>
        <v>698</v>
      </c>
      <c r="L1028" s="17">
        <f t="shared" si="363"/>
        <v>699</v>
      </c>
      <c r="M1028" s="12">
        <f t="shared" si="364"/>
        <v>1.335725786</v>
      </c>
      <c r="N1028" s="12">
        <f t="shared" ca="1" si="365"/>
        <v>1.713867459</v>
      </c>
      <c r="O1028" s="17">
        <f t="shared" si="366"/>
        <v>0</v>
      </c>
      <c r="P1028" s="14">
        <f t="shared" ca="1" si="367"/>
        <v>713.86745900000005</v>
      </c>
      <c r="Q1028" s="14">
        <f t="shared" si="372"/>
        <v>0</v>
      </c>
      <c r="R1028" s="14">
        <f t="shared" si="368"/>
        <v>0</v>
      </c>
      <c r="S1028" s="20">
        <f t="shared" si="353"/>
        <v>0</v>
      </c>
      <c r="T1028" s="14">
        <f t="shared" si="369"/>
        <v>0</v>
      </c>
      <c r="U1028" s="4" t="str">
        <f t="shared" si="370"/>
        <v>J=</v>
      </c>
      <c r="V1028" s="29">
        <f t="shared" si="371"/>
        <v>45345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8">
        <f t="shared" si="354"/>
        <v>45179</v>
      </c>
      <c r="B1029" s="15">
        <f t="shared" ca="1" si="356"/>
        <v>1713.8674590000001</v>
      </c>
      <c r="C1029" s="14">
        <f t="shared" si="357"/>
        <v>1000</v>
      </c>
      <c r="D1029" s="13">
        <f ca="1">IF(A1029&lt;$B$1,VLOOKUP(A1029,[1]DI!$A$4:$B$15000,2,FALSE),0)</f>
        <v>0</v>
      </c>
      <c r="E1029" s="14">
        <f t="shared" ca="1" si="358"/>
        <v>1</v>
      </c>
      <c r="F1029" s="14">
        <f ca="1">(TRUNC(PRODUCT($E$12:$E1028),16))</f>
        <v>1.28309827705599</v>
      </c>
      <c r="G1029" s="14">
        <f t="shared" si="359"/>
        <v>1</v>
      </c>
      <c r="H1029" s="14">
        <f t="shared" ca="1" si="360"/>
        <v>1.2830982799999999</v>
      </c>
      <c r="I1029" s="13">
        <f t="shared" si="355"/>
        <v>0.11</v>
      </c>
      <c r="J1029" s="29">
        <f t="shared" si="361"/>
        <v>44162</v>
      </c>
      <c r="K1029" s="2">
        <f t="shared" si="362"/>
        <v>698</v>
      </c>
      <c r="L1029" s="17">
        <f t="shared" si="363"/>
        <v>699</v>
      </c>
      <c r="M1029" s="12">
        <f t="shared" si="364"/>
        <v>1.335725786</v>
      </c>
      <c r="N1029" s="12">
        <f t="shared" ca="1" si="365"/>
        <v>1.713867459</v>
      </c>
      <c r="O1029" s="17">
        <f t="shared" si="366"/>
        <v>0</v>
      </c>
      <c r="P1029" s="14">
        <f t="shared" ca="1" si="367"/>
        <v>713.86745900000005</v>
      </c>
      <c r="Q1029" s="14">
        <f t="shared" si="372"/>
        <v>0</v>
      </c>
      <c r="R1029" s="14">
        <f t="shared" si="368"/>
        <v>0</v>
      </c>
      <c r="S1029" s="20">
        <f t="shared" si="353"/>
        <v>0</v>
      </c>
      <c r="T1029" s="14">
        <f t="shared" si="369"/>
        <v>0</v>
      </c>
      <c r="U1029" s="4" t="str">
        <f t="shared" si="370"/>
        <v>J=</v>
      </c>
      <c r="V1029" s="29">
        <f t="shared" si="371"/>
        <v>45345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8">
        <f t="shared" si="354"/>
        <v>45180</v>
      </c>
      <c r="B1030" s="15">
        <f t="shared" ca="1" si="356"/>
        <v>1713.8674590000001</v>
      </c>
      <c r="C1030" s="14">
        <f t="shared" si="357"/>
        <v>1000</v>
      </c>
      <c r="D1030" s="13">
        <f ca="1">IF(A1030&lt;$B$1,VLOOKUP(A1030,[1]DI!$A$4:$B$15000,2,FALSE),0)</f>
        <v>0.13150000000000001</v>
      </c>
      <c r="E1030" s="14">
        <f t="shared" ca="1" si="358"/>
        <v>1.0004903700000001</v>
      </c>
      <c r="F1030" s="14">
        <f ca="1">(TRUNC(PRODUCT($E$12:$E1029),16))</f>
        <v>1.28309827705599</v>
      </c>
      <c r="G1030" s="14">
        <f t="shared" si="359"/>
        <v>1</v>
      </c>
      <c r="H1030" s="14">
        <f t="shared" ca="1" si="360"/>
        <v>1.2830982799999999</v>
      </c>
      <c r="I1030" s="13">
        <f t="shared" si="355"/>
        <v>0.11</v>
      </c>
      <c r="J1030" s="29">
        <f t="shared" si="361"/>
        <v>44162</v>
      </c>
      <c r="K1030" s="2">
        <f t="shared" si="362"/>
        <v>699</v>
      </c>
      <c r="L1030" s="17">
        <f t="shared" si="363"/>
        <v>699</v>
      </c>
      <c r="M1030" s="12">
        <f t="shared" si="364"/>
        <v>1.335725786</v>
      </c>
      <c r="N1030" s="12">
        <f t="shared" ca="1" si="365"/>
        <v>1.713867459</v>
      </c>
      <c r="O1030" s="17">
        <f t="shared" si="366"/>
        <v>0</v>
      </c>
      <c r="P1030" s="14">
        <f t="shared" ca="1" si="367"/>
        <v>713.86745900000005</v>
      </c>
      <c r="Q1030" s="14">
        <f t="shared" si="372"/>
        <v>0</v>
      </c>
      <c r="R1030" s="14">
        <f t="shared" si="368"/>
        <v>0</v>
      </c>
      <c r="S1030" s="20">
        <f t="shared" si="353"/>
        <v>0</v>
      </c>
      <c r="T1030" s="14">
        <f t="shared" si="369"/>
        <v>0</v>
      </c>
      <c r="U1030" s="4" t="str">
        <f t="shared" si="370"/>
        <v>J=</v>
      </c>
      <c r="V1030" s="29">
        <f t="shared" si="371"/>
        <v>45345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8">
        <f t="shared" si="354"/>
        <v>45181</v>
      </c>
      <c r="B1031" s="15">
        <f t="shared" ca="1" si="356"/>
        <v>1715.418138</v>
      </c>
      <c r="C1031" s="14">
        <f t="shared" si="357"/>
        <v>1000</v>
      </c>
      <c r="D1031" s="13">
        <f ca="1">IF(A1031&lt;$B$1,VLOOKUP(A1031,[1]DI!$A$4:$B$15000,2,FALSE),0)</f>
        <v>0.13150000000000001</v>
      </c>
      <c r="E1031" s="14">
        <f t="shared" ca="1" si="358"/>
        <v>1.0004903700000001</v>
      </c>
      <c r="F1031" s="14">
        <f ca="1">(TRUNC(PRODUCT($E$12:$E1030),16))</f>
        <v>1.28372746995811</v>
      </c>
      <c r="G1031" s="14">
        <f t="shared" si="359"/>
        <v>1</v>
      </c>
      <c r="H1031" s="14">
        <f t="shared" ca="1" si="360"/>
        <v>1.2837274700000001</v>
      </c>
      <c r="I1031" s="13">
        <f t="shared" si="355"/>
        <v>0.11</v>
      </c>
      <c r="J1031" s="29">
        <f t="shared" si="361"/>
        <v>44162</v>
      </c>
      <c r="K1031" s="2">
        <f t="shared" si="362"/>
        <v>700</v>
      </c>
      <c r="L1031" s="17">
        <f t="shared" si="363"/>
        <v>700</v>
      </c>
      <c r="M1031" s="12">
        <f t="shared" si="364"/>
        <v>1.3362790609999999</v>
      </c>
      <c r="N1031" s="12">
        <f t="shared" ca="1" si="365"/>
        <v>1.715418138</v>
      </c>
      <c r="O1031" s="17">
        <f t="shared" si="366"/>
        <v>0</v>
      </c>
      <c r="P1031" s="14">
        <f t="shared" ca="1" si="367"/>
        <v>715.418138</v>
      </c>
      <c r="Q1031" s="14">
        <f t="shared" si="372"/>
        <v>0</v>
      </c>
      <c r="R1031" s="14">
        <f t="shared" si="368"/>
        <v>0</v>
      </c>
      <c r="S1031" s="20">
        <f t="shared" si="353"/>
        <v>0</v>
      </c>
      <c r="T1031" s="14">
        <f t="shared" si="369"/>
        <v>0</v>
      </c>
      <c r="U1031" s="4" t="str">
        <f t="shared" si="370"/>
        <v>J=</v>
      </c>
      <c r="V1031" s="29">
        <f t="shared" si="371"/>
        <v>45345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8">
        <f t="shared" si="354"/>
        <v>45182</v>
      </c>
      <c r="B1032" s="15">
        <f t="shared" ca="1" si="356"/>
        <v>1716.970223</v>
      </c>
      <c r="C1032" s="14">
        <f t="shared" si="357"/>
        <v>1000</v>
      </c>
      <c r="D1032" s="13">
        <f ca="1">IF(A1032&lt;$B$1,VLOOKUP(A1032,[1]DI!$A$4:$B$15000,2,FALSE),0)</f>
        <v>0.13150000000000001</v>
      </c>
      <c r="E1032" s="14">
        <f t="shared" ca="1" si="358"/>
        <v>1.0004903700000001</v>
      </c>
      <c r="F1032" s="14">
        <f ca="1">(TRUNC(PRODUCT($E$12:$E1031),16))</f>
        <v>1.28435697139755</v>
      </c>
      <c r="G1032" s="14">
        <f t="shared" si="359"/>
        <v>1</v>
      </c>
      <c r="H1032" s="14">
        <f t="shared" ca="1" si="360"/>
        <v>1.2843569699999999</v>
      </c>
      <c r="I1032" s="13">
        <f t="shared" si="355"/>
        <v>0.11</v>
      </c>
      <c r="J1032" s="29">
        <f t="shared" si="361"/>
        <v>44162</v>
      </c>
      <c r="K1032" s="2">
        <f t="shared" si="362"/>
        <v>701</v>
      </c>
      <c r="L1032" s="17">
        <f t="shared" si="363"/>
        <v>701</v>
      </c>
      <c r="M1032" s="12">
        <f t="shared" si="364"/>
        <v>1.3368325649999999</v>
      </c>
      <c r="N1032" s="12">
        <f t="shared" ca="1" si="365"/>
        <v>1.7169702229999999</v>
      </c>
      <c r="O1032" s="17">
        <f t="shared" si="366"/>
        <v>0</v>
      </c>
      <c r="P1032" s="14">
        <f t="shared" ca="1" si="367"/>
        <v>716.97022300000003</v>
      </c>
      <c r="Q1032" s="14">
        <f t="shared" si="372"/>
        <v>0</v>
      </c>
      <c r="R1032" s="14">
        <f t="shared" si="368"/>
        <v>0</v>
      </c>
      <c r="S1032" s="20">
        <f t="shared" si="353"/>
        <v>0</v>
      </c>
      <c r="T1032" s="14">
        <f t="shared" si="369"/>
        <v>0</v>
      </c>
      <c r="U1032" s="4" t="str">
        <f t="shared" si="370"/>
        <v>J=</v>
      </c>
      <c r="V1032" s="29">
        <f t="shared" si="371"/>
        <v>45345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8">
        <f t="shared" si="354"/>
        <v>45183</v>
      </c>
      <c r="B1033" s="15">
        <f t="shared" ca="1" si="356"/>
        <v>1718.523713</v>
      </c>
      <c r="C1033" s="14">
        <f t="shared" si="357"/>
        <v>1000</v>
      </c>
      <c r="D1033" s="13">
        <f ca="1">IF(A1033&lt;$B$1,VLOOKUP(A1033,[1]DI!$A$4:$B$15000,2,FALSE),0)</f>
        <v>0.13150000000000001</v>
      </c>
      <c r="E1033" s="14">
        <f t="shared" ca="1" si="358"/>
        <v>1.0004903700000001</v>
      </c>
      <c r="F1033" s="14">
        <f ca="1">(TRUNC(PRODUCT($E$12:$E1032),16))</f>
        <v>1.28498678152561</v>
      </c>
      <c r="G1033" s="14">
        <f t="shared" si="359"/>
        <v>1</v>
      </c>
      <c r="H1033" s="14">
        <f t="shared" ca="1" si="360"/>
        <v>1.2849867800000001</v>
      </c>
      <c r="I1033" s="13">
        <f t="shared" si="355"/>
        <v>0.11</v>
      </c>
      <c r="J1033" s="29">
        <f t="shared" si="361"/>
        <v>44162</v>
      </c>
      <c r="K1033" s="2">
        <f t="shared" si="362"/>
        <v>702</v>
      </c>
      <c r="L1033" s="17">
        <f t="shared" si="363"/>
        <v>702</v>
      </c>
      <c r="M1033" s="12">
        <f t="shared" si="364"/>
        <v>1.337386298</v>
      </c>
      <c r="N1033" s="12">
        <f t="shared" ca="1" si="365"/>
        <v>1.718523713</v>
      </c>
      <c r="O1033" s="17">
        <f t="shared" si="366"/>
        <v>0</v>
      </c>
      <c r="P1033" s="14">
        <f t="shared" ca="1" si="367"/>
        <v>718.52371300000004</v>
      </c>
      <c r="Q1033" s="14">
        <f t="shared" si="372"/>
        <v>0</v>
      </c>
      <c r="R1033" s="14">
        <f t="shared" si="368"/>
        <v>0</v>
      </c>
      <c r="S1033" s="20">
        <f t="shared" si="353"/>
        <v>0</v>
      </c>
      <c r="T1033" s="14">
        <f t="shared" si="369"/>
        <v>0</v>
      </c>
      <c r="U1033" s="4" t="str">
        <f t="shared" si="370"/>
        <v>J=</v>
      </c>
      <c r="V1033" s="29">
        <f t="shared" si="371"/>
        <v>45345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8">
        <f t="shared" si="354"/>
        <v>45184</v>
      </c>
      <c r="B1034" s="15">
        <f t="shared" ca="1" si="356"/>
        <v>1720.0786109999999</v>
      </c>
      <c r="C1034" s="14">
        <f t="shared" si="357"/>
        <v>1000</v>
      </c>
      <c r="D1034" s="13">
        <f ca="1">IF(A1034&lt;$B$1,VLOOKUP(A1034,[1]DI!$A$4:$B$15000,2,FALSE),0)</f>
        <v>0.13150000000000001</v>
      </c>
      <c r="E1034" s="14">
        <f t="shared" ca="1" si="358"/>
        <v>1.0004903700000001</v>
      </c>
      <c r="F1034" s="14">
        <f ca="1">(TRUNC(PRODUCT($E$12:$E1033),16))</f>
        <v>1.2856169004936699</v>
      </c>
      <c r="G1034" s="14">
        <f t="shared" si="359"/>
        <v>1</v>
      </c>
      <c r="H1034" s="14">
        <f t="shared" ca="1" si="360"/>
        <v>1.2856169</v>
      </c>
      <c r="I1034" s="13">
        <f t="shared" si="355"/>
        <v>0.11</v>
      </c>
      <c r="J1034" s="29">
        <f t="shared" si="361"/>
        <v>44162</v>
      </c>
      <c r="K1034" s="2">
        <f t="shared" si="362"/>
        <v>703</v>
      </c>
      <c r="L1034" s="17">
        <f t="shared" si="363"/>
        <v>703</v>
      </c>
      <c r="M1034" s="12">
        <f t="shared" si="364"/>
        <v>1.337940261</v>
      </c>
      <c r="N1034" s="12">
        <f t="shared" ca="1" si="365"/>
        <v>1.7200786109999999</v>
      </c>
      <c r="O1034" s="17">
        <f t="shared" si="366"/>
        <v>0</v>
      </c>
      <c r="P1034" s="14">
        <f t="shared" ca="1" si="367"/>
        <v>720.07861100000002</v>
      </c>
      <c r="Q1034" s="14">
        <f t="shared" si="372"/>
        <v>0</v>
      </c>
      <c r="R1034" s="14">
        <f t="shared" si="368"/>
        <v>0</v>
      </c>
      <c r="S1034" s="20">
        <f t="shared" si="353"/>
        <v>0</v>
      </c>
      <c r="T1034" s="14">
        <f t="shared" si="369"/>
        <v>0</v>
      </c>
      <c r="U1034" s="4" t="str">
        <f t="shared" si="370"/>
        <v>J=</v>
      </c>
      <c r="V1034" s="29">
        <f t="shared" si="371"/>
        <v>45345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8">
        <f t="shared" si="354"/>
        <v>45185</v>
      </c>
      <c r="B1035" s="15">
        <f t="shared" ca="1" si="356"/>
        <v>1721.634916</v>
      </c>
      <c r="C1035" s="14">
        <f t="shared" si="357"/>
        <v>1000</v>
      </c>
      <c r="D1035" s="13">
        <f ca="1">IF(A1035&lt;$B$1,VLOOKUP(A1035,[1]DI!$A$4:$B$15000,2,FALSE),0)</f>
        <v>0</v>
      </c>
      <c r="E1035" s="14">
        <f t="shared" ca="1" si="358"/>
        <v>1</v>
      </c>
      <c r="F1035" s="14">
        <f ca="1">(TRUNC(PRODUCT($E$12:$E1034),16))</f>
        <v>1.2862473284531699</v>
      </c>
      <c r="G1035" s="14">
        <f t="shared" si="359"/>
        <v>1</v>
      </c>
      <c r="H1035" s="14">
        <f t="shared" ca="1" si="360"/>
        <v>1.2862473299999999</v>
      </c>
      <c r="I1035" s="13">
        <f t="shared" si="355"/>
        <v>0.11</v>
      </c>
      <c r="J1035" s="29">
        <f t="shared" si="361"/>
        <v>44162</v>
      </c>
      <c r="K1035" s="2">
        <f t="shared" si="362"/>
        <v>703</v>
      </c>
      <c r="L1035" s="17">
        <f t="shared" si="363"/>
        <v>704</v>
      </c>
      <c r="M1035" s="12">
        <f t="shared" si="364"/>
        <v>1.338494453</v>
      </c>
      <c r="N1035" s="12">
        <f t="shared" ca="1" si="365"/>
        <v>1.721634916</v>
      </c>
      <c r="O1035" s="17">
        <f t="shared" si="366"/>
        <v>0</v>
      </c>
      <c r="P1035" s="14">
        <f t="shared" ca="1" si="367"/>
        <v>721.63491599999998</v>
      </c>
      <c r="Q1035" s="14">
        <f t="shared" si="372"/>
        <v>0</v>
      </c>
      <c r="R1035" s="14">
        <f t="shared" si="368"/>
        <v>0</v>
      </c>
      <c r="S1035" s="20">
        <f t="shared" si="353"/>
        <v>0</v>
      </c>
      <c r="T1035" s="14">
        <f t="shared" si="369"/>
        <v>0</v>
      </c>
      <c r="U1035" s="4" t="str">
        <f t="shared" si="370"/>
        <v>J=</v>
      </c>
      <c r="V1035" s="29">
        <f t="shared" si="371"/>
        <v>45345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8">
        <f t="shared" si="354"/>
        <v>45186</v>
      </c>
      <c r="B1036" s="15">
        <f t="shared" ca="1" si="356"/>
        <v>1721.634916</v>
      </c>
      <c r="C1036" s="14">
        <f t="shared" si="357"/>
        <v>1000</v>
      </c>
      <c r="D1036" s="13">
        <f ca="1">IF(A1036&lt;$B$1,VLOOKUP(A1036,[1]DI!$A$4:$B$15000,2,FALSE),0)</f>
        <v>0</v>
      </c>
      <c r="E1036" s="14">
        <f t="shared" ca="1" si="358"/>
        <v>1</v>
      </c>
      <c r="F1036" s="14">
        <f ca="1">(TRUNC(PRODUCT($E$12:$E1035),16))</f>
        <v>1.2862473284531699</v>
      </c>
      <c r="G1036" s="14">
        <f t="shared" si="359"/>
        <v>1</v>
      </c>
      <c r="H1036" s="14">
        <f t="shared" ca="1" si="360"/>
        <v>1.2862473299999999</v>
      </c>
      <c r="I1036" s="13">
        <f t="shared" si="355"/>
        <v>0.11</v>
      </c>
      <c r="J1036" s="29">
        <f t="shared" si="361"/>
        <v>44162</v>
      </c>
      <c r="K1036" s="2">
        <f t="shared" si="362"/>
        <v>703</v>
      </c>
      <c r="L1036" s="17">
        <f t="shared" si="363"/>
        <v>704</v>
      </c>
      <c r="M1036" s="12">
        <f t="shared" si="364"/>
        <v>1.338494453</v>
      </c>
      <c r="N1036" s="12">
        <f t="shared" ca="1" si="365"/>
        <v>1.721634916</v>
      </c>
      <c r="O1036" s="17">
        <f t="shared" si="366"/>
        <v>0</v>
      </c>
      <c r="P1036" s="14">
        <f t="shared" ca="1" si="367"/>
        <v>721.63491599999998</v>
      </c>
      <c r="Q1036" s="14">
        <f t="shared" si="372"/>
        <v>0</v>
      </c>
      <c r="R1036" s="14">
        <f t="shared" si="368"/>
        <v>0</v>
      </c>
      <c r="S1036" s="20">
        <f t="shared" ref="S1036:S1099" si="373">IF($O1036&gt;0,VLOOKUP($O1036,$Y$12:$AE$150,7),0)</f>
        <v>0</v>
      </c>
      <c r="T1036" s="14">
        <f t="shared" si="369"/>
        <v>0</v>
      </c>
      <c r="U1036" s="4" t="str">
        <f t="shared" si="370"/>
        <v>J=</v>
      </c>
      <c r="V1036" s="29">
        <f t="shared" si="371"/>
        <v>45345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8">
        <f t="shared" ref="A1037:A1100" si="374">(A1036+1)</f>
        <v>45187</v>
      </c>
      <c r="B1037" s="15">
        <f t="shared" ca="1" si="356"/>
        <v>1721.634916</v>
      </c>
      <c r="C1037" s="14">
        <f t="shared" si="357"/>
        <v>1000</v>
      </c>
      <c r="D1037" s="13">
        <f ca="1">IF(A1037&lt;$B$1,VLOOKUP(A1037,[1]DI!$A$4:$B$15000,2,FALSE),0)</f>
        <v>0.13150000000000001</v>
      </c>
      <c r="E1037" s="14">
        <f t="shared" ca="1" si="358"/>
        <v>1.0004903700000001</v>
      </c>
      <c r="F1037" s="14">
        <f ca="1">(TRUNC(PRODUCT($E$12:$E1036),16))</f>
        <v>1.2862473284531699</v>
      </c>
      <c r="G1037" s="14">
        <f t="shared" si="359"/>
        <v>1</v>
      </c>
      <c r="H1037" s="14">
        <f t="shared" ca="1" si="360"/>
        <v>1.2862473299999999</v>
      </c>
      <c r="I1037" s="13">
        <f t="shared" ref="I1037:I1100" si="375">I1036</f>
        <v>0.11</v>
      </c>
      <c r="J1037" s="29">
        <f t="shared" si="361"/>
        <v>44162</v>
      </c>
      <c r="K1037" s="2">
        <f t="shared" si="362"/>
        <v>704</v>
      </c>
      <c r="L1037" s="17">
        <f t="shared" si="363"/>
        <v>704</v>
      </c>
      <c r="M1037" s="12">
        <f t="shared" si="364"/>
        <v>1.338494453</v>
      </c>
      <c r="N1037" s="12">
        <f t="shared" ca="1" si="365"/>
        <v>1.721634916</v>
      </c>
      <c r="O1037" s="17">
        <f t="shared" si="366"/>
        <v>0</v>
      </c>
      <c r="P1037" s="14">
        <f t="shared" ca="1" si="367"/>
        <v>721.63491599999998</v>
      </c>
      <c r="Q1037" s="14">
        <f t="shared" si="372"/>
        <v>0</v>
      </c>
      <c r="R1037" s="14">
        <f t="shared" si="368"/>
        <v>0</v>
      </c>
      <c r="S1037" s="20">
        <f t="shared" si="373"/>
        <v>0</v>
      </c>
      <c r="T1037" s="14">
        <f t="shared" si="369"/>
        <v>0</v>
      </c>
      <c r="U1037" s="4" t="str">
        <f t="shared" si="370"/>
        <v>J=</v>
      </c>
      <c r="V1037" s="29">
        <f t="shared" si="371"/>
        <v>45345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8">
        <f t="shared" si="374"/>
        <v>45188</v>
      </c>
      <c r="B1038" s="15">
        <f t="shared" ca="1" si="356"/>
        <v>1723.1926309999999</v>
      </c>
      <c r="C1038" s="14">
        <f t="shared" si="357"/>
        <v>1000</v>
      </c>
      <c r="D1038" s="13">
        <f ca="1">IF(A1038&lt;$B$1,VLOOKUP(A1038,[1]DI!$A$4:$B$15000,2,FALSE),0)</f>
        <v>0.13150000000000001</v>
      </c>
      <c r="E1038" s="14">
        <f t="shared" ca="1" si="358"/>
        <v>1.0004903700000001</v>
      </c>
      <c r="F1038" s="14">
        <f ca="1">(TRUNC(PRODUCT($E$12:$E1037),16))</f>
        <v>1.28687806555562</v>
      </c>
      <c r="G1038" s="14">
        <f t="shared" si="359"/>
        <v>1</v>
      </c>
      <c r="H1038" s="14">
        <f t="shared" ca="1" si="360"/>
        <v>1.28687807</v>
      </c>
      <c r="I1038" s="13">
        <f t="shared" si="375"/>
        <v>0.11</v>
      </c>
      <c r="J1038" s="29">
        <f t="shared" si="361"/>
        <v>44162</v>
      </c>
      <c r="K1038" s="2">
        <f t="shared" si="362"/>
        <v>705</v>
      </c>
      <c r="L1038" s="17">
        <f t="shared" si="363"/>
        <v>705</v>
      </c>
      <c r="M1038" s="12">
        <f t="shared" si="364"/>
        <v>1.3390488739999999</v>
      </c>
      <c r="N1038" s="12">
        <f t="shared" ca="1" si="365"/>
        <v>1.7231926310000001</v>
      </c>
      <c r="O1038" s="17">
        <f t="shared" si="366"/>
        <v>0</v>
      </c>
      <c r="P1038" s="14">
        <f t="shared" ca="1" si="367"/>
        <v>723.19263100000001</v>
      </c>
      <c r="Q1038" s="14">
        <f t="shared" si="372"/>
        <v>0</v>
      </c>
      <c r="R1038" s="14">
        <f t="shared" si="368"/>
        <v>0</v>
      </c>
      <c r="S1038" s="20">
        <f t="shared" si="373"/>
        <v>0</v>
      </c>
      <c r="T1038" s="14">
        <f t="shared" si="369"/>
        <v>0</v>
      </c>
      <c r="U1038" s="4" t="str">
        <f t="shared" si="370"/>
        <v>J=</v>
      </c>
      <c r="V1038" s="29">
        <f t="shared" si="371"/>
        <v>45345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8">
        <f t="shared" si="374"/>
        <v>45189</v>
      </c>
      <c r="B1039" s="15">
        <f t="shared" ca="1" si="356"/>
        <v>1724.7517440000001</v>
      </c>
      <c r="C1039" s="14">
        <f t="shared" si="357"/>
        <v>1000</v>
      </c>
      <c r="D1039" s="13">
        <f ca="1">IF(A1039&lt;$B$1,VLOOKUP(A1039,[1]DI!$A$4:$B$15000,2,FALSE),0)</f>
        <v>0.13150000000000001</v>
      </c>
      <c r="E1039" s="14">
        <f t="shared" ca="1" si="358"/>
        <v>1.0004903700000001</v>
      </c>
      <c r="F1039" s="14">
        <f ca="1">(TRUNC(PRODUCT($E$12:$E1038),16))</f>
        <v>1.2875091119526301</v>
      </c>
      <c r="G1039" s="14">
        <f t="shared" si="359"/>
        <v>1</v>
      </c>
      <c r="H1039" s="14">
        <f t="shared" ca="1" si="360"/>
        <v>1.28750911</v>
      </c>
      <c r="I1039" s="13">
        <f t="shared" si="375"/>
        <v>0.11</v>
      </c>
      <c r="J1039" s="29">
        <f t="shared" si="361"/>
        <v>44162</v>
      </c>
      <c r="K1039" s="2">
        <f t="shared" si="362"/>
        <v>706</v>
      </c>
      <c r="L1039" s="17">
        <f t="shared" si="363"/>
        <v>706</v>
      </c>
      <c r="M1039" s="12">
        <f t="shared" si="364"/>
        <v>1.3396035260000001</v>
      </c>
      <c r="N1039" s="12">
        <f t="shared" ca="1" si="365"/>
        <v>1.724751744</v>
      </c>
      <c r="O1039" s="17">
        <f t="shared" si="366"/>
        <v>0</v>
      </c>
      <c r="P1039" s="14">
        <f t="shared" ca="1" si="367"/>
        <v>724.75174400000003</v>
      </c>
      <c r="Q1039" s="14">
        <f t="shared" si="372"/>
        <v>0</v>
      </c>
      <c r="R1039" s="14">
        <f t="shared" si="368"/>
        <v>0</v>
      </c>
      <c r="S1039" s="20">
        <f t="shared" si="373"/>
        <v>0</v>
      </c>
      <c r="T1039" s="14">
        <f t="shared" si="369"/>
        <v>0</v>
      </c>
      <c r="U1039" s="4" t="str">
        <f t="shared" si="370"/>
        <v>J=</v>
      </c>
      <c r="V1039" s="29">
        <f t="shared" si="371"/>
        <v>45345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8">
        <f t="shared" si="374"/>
        <v>45190</v>
      </c>
      <c r="B1040" s="15">
        <f t="shared" ca="1" si="356"/>
        <v>1726.312279</v>
      </c>
      <c r="C1040" s="14">
        <f t="shared" si="357"/>
        <v>1000</v>
      </c>
      <c r="D1040" s="13">
        <f ca="1">IF(A1040&lt;$B$1,VLOOKUP(A1040,[1]DI!$A$4:$B$15000,2,FALSE),0)</f>
        <v>0.1265</v>
      </c>
      <c r="E1040" s="14">
        <f t="shared" ca="1" si="358"/>
        <v>1.0004727899999999</v>
      </c>
      <c r="F1040" s="14">
        <f ca="1">(TRUNC(PRODUCT($E$12:$E1039),16))</f>
        <v>1.2881404677958599</v>
      </c>
      <c r="G1040" s="14">
        <f t="shared" si="359"/>
        <v>1</v>
      </c>
      <c r="H1040" s="14">
        <f t="shared" ca="1" si="360"/>
        <v>1.2881404700000001</v>
      </c>
      <c r="I1040" s="13">
        <f t="shared" si="375"/>
        <v>0.11</v>
      </c>
      <c r="J1040" s="29">
        <f t="shared" si="361"/>
        <v>44162</v>
      </c>
      <c r="K1040" s="2">
        <f t="shared" si="362"/>
        <v>707</v>
      </c>
      <c r="L1040" s="17">
        <f t="shared" si="363"/>
        <v>707</v>
      </c>
      <c r="M1040" s="12">
        <f t="shared" si="364"/>
        <v>1.340158406</v>
      </c>
      <c r="N1040" s="12">
        <f t="shared" ca="1" si="365"/>
        <v>1.7263122790000001</v>
      </c>
      <c r="O1040" s="17">
        <f t="shared" si="366"/>
        <v>0</v>
      </c>
      <c r="P1040" s="14">
        <f t="shared" ca="1" si="367"/>
        <v>726.31227899999999</v>
      </c>
      <c r="Q1040" s="14">
        <f t="shared" si="372"/>
        <v>0</v>
      </c>
      <c r="R1040" s="14">
        <f t="shared" si="368"/>
        <v>0</v>
      </c>
      <c r="S1040" s="20">
        <f t="shared" si="373"/>
        <v>0</v>
      </c>
      <c r="T1040" s="14">
        <f t="shared" si="369"/>
        <v>0</v>
      </c>
      <c r="U1040" s="4" t="str">
        <f t="shared" si="370"/>
        <v>J=</v>
      </c>
      <c r="V1040" s="29">
        <f t="shared" si="371"/>
        <v>45345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8">
        <f t="shared" si="374"/>
        <v>45191</v>
      </c>
      <c r="B1041" s="15">
        <f t="shared" ca="1" si="356"/>
        <v>1727.8438609999998</v>
      </c>
      <c r="C1041" s="14">
        <f t="shared" si="357"/>
        <v>1000</v>
      </c>
      <c r="D1041" s="13">
        <f ca="1">IF(A1041&lt;$B$1,VLOOKUP(A1041,[1]DI!$A$4:$B$15000,2,FALSE),0)</f>
        <v>0.1265</v>
      </c>
      <c r="E1041" s="14">
        <f t="shared" ca="1" si="358"/>
        <v>1.0004727899999999</v>
      </c>
      <c r="F1041" s="14">
        <f ca="1">(TRUNC(PRODUCT($E$12:$E1040),16))</f>
        <v>1.28874948772762</v>
      </c>
      <c r="G1041" s="14">
        <f t="shared" si="359"/>
        <v>1</v>
      </c>
      <c r="H1041" s="14">
        <f t="shared" ca="1" si="360"/>
        <v>1.2887494900000001</v>
      </c>
      <c r="I1041" s="13">
        <f t="shared" si="375"/>
        <v>0.11</v>
      </c>
      <c r="J1041" s="29">
        <f t="shared" si="361"/>
        <v>44162</v>
      </c>
      <c r="K1041" s="2">
        <f t="shared" si="362"/>
        <v>708</v>
      </c>
      <c r="L1041" s="17">
        <f t="shared" si="363"/>
        <v>708</v>
      </c>
      <c r="M1041" s="12">
        <f t="shared" si="364"/>
        <v>1.340713517</v>
      </c>
      <c r="N1041" s="12">
        <f t="shared" ca="1" si="365"/>
        <v>1.727843861</v>
      </c>
      <c r="O1041" s="17">
        <f t="shared" si="366"/>
        <v>0</v>
      </c>
      <c r="P1041" s="14">
        <f t="shared" ca="1" si="367"/>
        <v>727.84386099999995</v>
      </c>
      <c r="Q1041" s="14">
        <f t="shared" si="372"/>
        <v>0</v>
      </c>
      <c r="R1041" s="14">
        <f t="shared" si="368"/>
        <v>0</v>
      </c>
      <c r="S1041" s="20">
        <f t="shared" si="373"/>
        <v>0</v>
      </c>
      <c r="T1041" s="14">
        <f t="shared" si="369"/>
        <v>0</v>
      </c>
      <c r="U1041" s="4" t="str">
        <f t="shared" si="370"/>
        <v>J=</v>
      </c>
      <c r="V1041" s="29">
        <f t="shared" si="371"/>
        <v>45345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8">
        <f t="shared" si="374"/>
        <v>45192</v>
      </c>
      <c r="B1042" s="15">
        <f t="shared" ca="1" si="356"/>
        <v>1729.3768049999999</v>
      </c>
      <c r="C1042" s="14">
        <f t="shared" si="357"/>
        <v>1000</v>
      </c>
      <c r="D1042" s="13">
        <f ca="1">IF(A1042&lt;$B$1,VLOOKUP(A1042,[1]DI!$A$4:$B$15000,2,FALSE),0)</f>
        <v>0</v>
      </c>
      <c r="E1042" s="14">
        <f t="shared" ca="1" si="358"/>
        <v>1</v>
      </c>
      <c r="F1042" s="14">
        <f ca="1">(TRUNC(PRODUCT($E$12:$E1041),16))</f>
        <v>1.28935879559793</v>
      </c>
      <c r="G1042" s="14">
        <f t="shared" si="359"/>
        <v>1</v>
      </c>
      <c r="H1042" s="14">
        <f t="shared" ca="1" si="360"/>
        <v>1.2893588</v>
      </c>
      <c r="I1042" s="13">
        <f t="shared" si="375"/>
        <v>0.11</v>
      </c>
      <c r="J1042" s="29">
        <f t="shared" si="361"/>
        <v>44162</v>
      </c>
      <c r="K1042" s="2">
        <f t="shared" si="362"/>
        <v>708</v>
      </c>
      <c r="L1042" s="17">
        <f t="shared" si="363"/>
        <v>709</v>
      </c>
      <c r="M1042" s="12">
        <f t="shared" si="364"/>
        <v>1.3412688580000001</v>
      </c>
      <c r="N1042" s="12">
        <f t="shared" ca="1" si="365"/>
        <v>1.729376805</v>
      </c>
      <c r="O1042" s="17">
        <f t="shared" si="366"/>
        <v>0</v>
      </c>
      <c r="P1042" s="14">
        <f t="shared" ca="1" si="367"/>
        <v>729.37680499999999</v>
      </c>
      <c r="Q1042" s="14">
        <f t="shared" si="372"/>
        <v>0</v>
      </c>
      <c r="R1042" s="14">
        <f t="shared" si="368"/>
        <v>0</v>
      </c>
      <c r="S1042" s="20">
        <f t="shared" si="373"/>
        <v>0</v>
      </c>
      <c r="T1042" s="14">
        <f t="shared" si="369"/>
        <v>0</v>
      </c>
      <c r="U1042" s="4" t="str">
        <f t="shared" si="370"/>
        <v>J=</v>
      </c>
      <c r="V1042" s="29">
        <f t="shared" si="371"/>
        <v>45345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8">
        <f t="shared" si="374"/>
        <v>45193</v>
      </c>
      <c r="B1043" s="15">
        <f t="shared" ca="1" si="356"/>
        <v>1729.3768049999999</v>
      </c>
      <c r="C1043" s="14">
        <f t="shared" si="357"/>
        <v>1000</v>
      </c>
      <c r="D1043" s="13">
        <f ca="1">IF(A1043&lt;$B$1,VLOOKUP(A1043,[1]DI!$A$4:$B$15000,2,FALSE),0)</f>
        <v>0</v>
      </c>
      <c r="E1043" s="14">
        <f t="shared" ca="1" si="358"/>
        <v>1</v>
      </c>
      <c r="F1043" s="14">
        <f ca="1">(TRUNC(PRODUCT($E$12:$E1042),16))</f>
        <v>1.28935879559793</v>
      </c>
      <c r="G1043" s="14">
        <f t="shared" si="359"/>
        <v>1</v>
      </c>
      <c r="H1043" s="14">
        <f t="shared" ca="1" si="360"/>
        <v>1.2893588</v>
      </c>
      <c r="I1043" s="13">
        <f t="shared" si="375"/>
        <v>0.11</v>
      </c>
      <c r="J1043" s="29">
        <f t="shared" si="361"/>
        <v>44162</v>
      </c>
      <c r="K1043" s="2">
        <f t="shared" si="362"/>
        <v>708</v>
      </c>
      <c r="L1043" s="17">
        <f t="shared" si="363"/>
        <v>709</v>
      </c>
      <c r="M1043" s="12">
        <f t="shared" si="364"/>
        <v>1.3412688580000001</v>
      </c>
      <c r="N1043" s="12">
        <f t="shared" ca="1" si="365"/>
        <v>1.729376805</v>
      </c>
      <c r="O1043" s="17">
        <f t="shared" si="366"/>
        <v>0</v>
      </c>
      <c r="P1043" s="14">
        <f t="shared" ca="1" si="367"/>
        <v>729.37680499999999</v>
      </c>
      <c r="Q1043" s="14">
        <f t="shared" si="372"/>
        <v>0</v>
      </c>
      <c r="R1043" s="14">
        <f t="shared" si="368"/>
        <v>0</v>
      </c>
      <c r="S1043" s="20">
        <f t="shared" si="373"/>
        <v>0</v>
      </c>
      <c r="T1043" s="14">
        <f t="shared" si="369"/>
        <v>0</v>
      </c>
      <c r="U1043" s="4" t="str">
        <f t="shared" si="370"/>
        <v>J=</v>
      </c>
      <c r="V1043" s="29">
        <f t="shared" si="371"/>
        <v>45345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8">
        <f t="shared" si="374"/>
        <v>45194</v>
      </c>
      <c r="B1044" s="15">
        <f t="shared" ca="1" si="356"/>
        <v>1729.3768049999999</v>
      </c>
      <c r="C1044" s="14">
        <f t="shared" si="357"/>
        <v>1000</v>
      </c>
      <c r="D1044" s="13">
        <f ca="1">IF(A1044&lt;$B$1,VLOOKUP(A1044,[1]DI!$A$4:$B$15000,2,FALSE),0)</f>
        <v>0.1265</v>
      </c>
      <c r="E1044" s="14">
        <f t="shared" ca="1" si="358"/>
        <v>1.0004727899999999</v>
      </c>
      <c r="F1044" s="14">
        <f ca="1">(TRUNC(PRODUCT($E$12:$E1043),16))</f>
        <v>1.28935879559793</v>
      </c>
      <c r="G1044" s="14">
        <f t="shared" si="359"/>
        <v>1</v>
      </c>
      <c r="H1044" s="14">
        <f t="shared" ca="1" si="360"/>
        <v>1.2893588</v>
      </c>
      <c r="I1044" s="13">
        <f t="shared" si="375"/>
        <v>0.11</v>
      </c>
      <c r="J1044" s="29">
        <f t="shared" si="361"/>
        <v>44162</v>
      </c>
      <c r="K1044" s="2">
        <f t="shared" si="362"/>
        <v>709</v>
      </c>
      <c r="L1044" s="17">
        <f t="shared" si="363"/>
        <v>709</v>
      </c>
      <c r="M1044" s="12">
        <f t="shared" si="364"/>
        <v>1.3412688580000001</v>
      </c>
      <c r="N1044" s="12">
        <f t="shared" ca="1" si="365"/>
        <v>1.729376805</v>
      </c>
      <c r="O1044" s="17">
        <f t="shared" si="366"/>
        <v>0</v>
      </c>
      <c r="P1044" s="14">
        <f t="shared" ca="1" si="367"/>
        <v>729.37680499999999</v>
      </c>
      <c r="Q1044" s="14">
        <f t="shared" si="372"/>
        <v>0</v>
      </c>
      <c r="R1044" s="14">
        <f t="shared" si="368"/>
        <v>0</v>
      </c>
      <c r="S1044" s="20">
        <f t="shared" si="373"/>
        <v>0</v>
      </c>
      <c r="T1044" s="14">
        <f t="shared" si="369"/>
        <v>0</v>
      </c>
      <c r="U1044" s="4" t="str">
        <f t="shared" si="370"/>
        <v>J=</v>
      </c>
      <c r="V1044" s="29">
        <f t="shared" si="371"/>
        <v>45345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8">
        <f t="shared" si="374"/>
        <v>45195</v>
      </c>
      <c r="B1045" s="15">
        <f t="shared" ca="1" si="356"/>
        <v>1730.911098</v>
      </c>
      <c r="C1045" s="14">
        <f t="shared" si="357"/>
        <v>1000</v>
      </c>
      <c r="D1045" s="13">
        <f ca="1">IF(A1045&lt;$B$1,VLOOKUP(A1045,[1]DI!$A$4:$B$15000,2,FALSE),0)</f>
        <v>0.1265</v>
      </c>
      <c r="E1045" s="14">
        <f t="shared" ca="1" si="358"/>
        <v>1.0004727899999999</v>
      </c>
      <c r="F1045" s="14">
        <f ca="1">(TRUNC(PRODUCT($E$12:$E1044),16))</f>
        <v>1.2899683915429001</v>
      </c>
      <c r="G1045" s="14">
        <f t="shared" si="359"/>
        <v>1</v>
      </c>
      <c r="H1045" s="14">
        <f t="shared" ca="1" si="360"/>
        <v>1.2899683900000001</v>
      </c>
      <c r="I1045" s="13">
        <f t="shared" si="375"/>
        <v>0.11</v>
      </c>
      <c r="J1045" s="29">
        <f t="shared" si="361"/>
        <v>44162</v>
      </c>
      <c r="K1045" s="2">
        <f t="shared" si="362"/>
        <v>710</v>
      </c>
      <c r="L1045" s="17">
        <f t="shared" si="363"/>
        <v>710</v>
      </c>
      <c r="M1045" s="12">
        <f t="shared" si="364"/>
        <v>1.3418244290000001</v>
      </c>
      <c r="N1045" s="12">
        <f t="shared" ca="1" si="365"/>
        <v>1.730911098</v>
      </c>
      <c r="O1045" s="17">
        <f t="shared" si="366"/>
        <v>0</v>
      </c>
      <c r="P1045" s="14">
        <f t="shared" ca="1" si="367"/>
        <v>730.91109800000004</v>
      </c>
      <c r="Q1045" s="14">
        <f t="shared" si="372"/>
        <v>0</v>
      </c>
      <c r="R1045" s="14">
        <f t="shared" si="368"/>
        <v>0</v>
      </c>
      <c r="S1045" s="20">
        <f t="shared" si="373"/>
        <v>0</v>
      </c>
      <c r="T1045" s="14">
        <f t="shared" si="369"/>
        <v>0</v>
      </c>
      <c r="U1045" s="4" t="str">
        <f t="shared" si="370"/>
        <v>J=</v>
      </c>
      <c r="V1045" s="29">
        <f t="shared" si="371"/>
        <v>45345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8">
        <f t="shared" si="374"/>
        <v>45196</v>
      </c>
      <c r="B1046" s="15">
        <f t="shared" ca="1" si="356"/>
        <v>1732.446768</v>
      </c>
      <c r="C1046" s="14">
        <f t="shared" si="357"/>
        <v>1000</v>
      </c>
      <c r="D1046" s="13">
        <f ca="1">IF(A1046&lt;$B$1,VLOOKUP(A1046,[1]DI!$A$4:$B$15000,2,FALSE),0)</f>
        <v>0.1265</v>
      </c>
      <c r="E1046" s="14">
        <f t="shared" ca="1" si="358"/>
        <v>1.0004727899999999</v>
      </c>
      <c r="F1046" s="14">
        <f ca="1">(TRUNC(PRODUCT($E$12:$E1045),16))</f>
        <v>1.2905782756987301</v>
      </c>
      <c r="G1046" s="14">
        <f t="shared" si="359"/>
        <v>1</v>
      </c>
      <c r="H1046" s="14">
        <f t="shared" ca="1" si="360"/>
        <v>1.2905782800000001</v>
      </c>
      <c r="I1046" s="13">
        <f t="shared" si="375"/>
        <v>0.11</v>
      </c>
      <c r="J1046" s="29">
        <f t="shared" si="361"/>
        <v>44162</v>
      </c>
      <c r="K1046" s="2">
        <f t="shared" si="362"/>
        <v>711</v>
      </c>
      <c r="L1046" s="17">
        <f t="shared" si="363"/>
        <v>711</v>
      </c>
      <c r="M1046" s="12">
        <f t="shared" si="364"/>
        <v>1.3423802300000001</v>
      </c>
      <c r="N1046" s="12">
        <f t="shared" ca="1" si="365"/>
        <v>1.732446768</v>
      </c>
      <c r="O1046" s="17">
        <f t="shared" si="366"/>
        <v>0</v>
      </c>
      <c r="P1046" s="14">
        <f t="shared" ca="1" si="367"/>
        <v>732.44676800000002</v>
      </c>
      <c r="Q1046" s="14">
        <f t="shared" si="372"/>
        <v>0</v>
      </c>
      <c r="R1046" s="14">
        <f t="shared" si="368"/>
        <v>0</v>
      </c>
      <c r="S1046" s="20">
        <f t="shared" si="373"/>
        <v>0</v>
      </c>
      <c r="T1046" s="14">
        <f t="shared" si="369"/>
        <v>0</v>
      </c>
      <c r="U1046" s="4" t="str">
        <f t="shared" si="370"/>
        <v>J=</v>
      </c>
      <c r="V1046" s="29">
        <f t="shared" si="371"/>
        <v>45345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8">
        <f t="shared" si="374"/>
        <v>45197</v>
      </c>
      <c r="B1047" s="15">
        <f t="shared" ca="1" si="356"/>
        <v>1733.9837889999999</v>
      </c>
      <c r="C1047" s="14">
        <f t="shared" si="357"/>
        <v>1000</v>
      </c>
      <c r="D1047" s="13">
        <f ca="1">IF(A1047&lt;$B$1,VLOOKUP(A1047,[1]DI!$A$4:$B$15000,2,FALSE),0)</f>
        <v>0.1265</v>
      </c>
      <c r="E1047" s="14">
        <f t="shared" ca="1" si="358"/>
        <v>1.0004727899999999</v>
      </c>
      <c r="F1047" s="14">
        <f ca="1">(TRUNC(PRODUCT($E$12:$E1046),16))</f>
        <v>1.2911884482017</v>
      </c>
      <c r="G1047" s="14">
        <f t="shared" si="359"/>
        <v>1</v>
      </c>
      <c r="H1047" s="14">
        <f t="shared" ca="1" si="360"/>
        <v>1.2911884499999999</v>
      </c>
      <c r="I1047" s="13">
        <f t="shared" si="375"/>
        <v>0.11</v>
      </c>
      <c r="J1047" s="29">
        <f t="shared" si="361"/>
        <v>44162</v>
      </c>
      <c r="K1047" s="2">
        <f t="shared" si="362"/>
        <v>712</v>
      </c>
      <c r="L1047" s="17">
        <f t="shared" si="363"/>
        <v>712</v>
      </c>
      <c r="M1047" s="12">
        <f t="shared" si="364"/>
        <v>1.342936261</v>
      </c>
      <c r="N1047" s="12">
        <f t="shared" ca="1" si="365"/>
        <v>1.7339837890000001</v>
      </c>
      <c r="O1047" s="17">
        <f t="shared" si="366"/>
        <v>0</v>
      </c>
      <c r="P1047" s="14">
        <f t="shared" ca="1" si="367"/>
        <v>733.983789</v>
      </c>
      <c r="Q1047" s="14">
        <f t="shared" si="372"/>
        <v>0</v>
      </c>
      <c r="R1047" s="14">
        <f t="shared" si="368"/>
        <v>0</v>
      </c>
      <c r="S1047" s="20">
        <f t="shared" si="373"/>
        <v>0</v>
      </c>
      <c r="T1047" s="14">
        <f t="shared" si="369"/>
        <v>0</v>
      </c>
      <c r="U1047" s="4" t="str">
        <f t="shared" si="370"/>
        <v>J=</v>
      </c>
      <c r="V1047" s="29">
        <f t="shared" si="371"/>
        <v>45345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8">
        <f t="shared" si="374"/>
        <v>45198</v>
      </c>
      <c r="B1048" s="15">
        <f t="shared" ca="1" si="356"/>
        <v>1735.5221759999999</v>
      </c>
      <c r="C1048" s="14">
        <f t="shared" si="357"/>
        <v>1000</v>
      </c>
      <c r="D1048" s="13">
        <f ca="1">IF(A1048&lt;$B$1,VLOOKUP(A1048,[1]DI!$A$4:$B$15000,2,FALSE),0)</f>
        <v>0.1265</v>
      </c>
      <c r="E1048" s="14">
        <f t="shared" ca="1" si="358"/>
        <v>1.0004727899999999</v>
      </c>
      <c r="F1048" s="14">
        <f ca="1">(TRUNC(PRODUCT($E$12:$E1047),16))</f>
        <v>1.2917989091881299</v>
      </c>
      <c r="G1048" s="14">
        <f t="shared" si="359"/>
        <v>1</v>
      </c>
      <c r="H1048" s="14">
        <f t="shared" ca="1" si="360"/>
        <v>1.29179891</v>
      </c>
      <c r="I1048" s="13">
        <f t="shared" si="375"/>
        <v>0.11</v>
      </c>
      <c r="J1048" s="29">
        <f t="shared" si="361"/>
        <v>44162</v>
      </c>
      <c r="K1048" s="2">
        <f t="shared" si="362"/>
        <v>713</v>
      </c>
      <c r="L1048" s="17">
        <f t="shared" si="363"/>
        <v>713</v>
      </c>
      <c r="M1048" s="12">
        <f t="shared" si="364"/>
        <v>1.343492522</v>
      </c>
      <c r="N1048" s="12">
        <f t="shared" ca="1" si="365"/>
        <v>1.7355221759999999</v>
      </c>
      <c r="O1048" s="17">
        <f t="shared" si="366"/>
        <v>0</v>
      </c>
      <c r="P1048" s="14">
        <f t="shared" ca="1" si="367"/>
        <v>735.52217599999994</v>
      </c>
      <c r="Q1048" s="14">
        <f t="shared" si="372"/>
        <v>0</v>
      </c>
      <c r="R1048" s="14">
        <f t="shared" si="368"/>
        <v>0</v>
      </c>
      <c r="S1048" s="20">
        <f t="shared" si="373"/>
        <v>0</v>
      </c>
      <c r="T1048" s="14">
        <f t="shared" si="369"/>
        <v>0</v>
      </c>
      <c r="U1048" s="4" t="str">
        <f t="shared" si="370"/>
        <v>J=</v>
      </c>
      <c r="V1048" s="29">
        <f t="shared" si="371"/>
        <v>45345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8">
        <f t="shared" si="374"/>
        <v>45199</v>
      </c>
      <c r="B1049" s="15">
        <f t="shared" ref="B1049:B1112" ca="1" si="376">IF(A1049&lt;=TODAY(),C1049+P1049,IF(AND(A1049&gt;TODAY(),A1049&lt;=$B$1),IF(VLOOKUP(TODAY(),$A$10:$D$5000,4,FALSE)=0,"n.d",C1049+P1049),"n.d"))</f>
        <v>1737.061929</v>
      </c>
      <c r="C1049" s="14">
        <f t="shared" ref="C1049:C1112" si="377">(C1048-T1048)</f>
        <v>1000</v>
      </c>
      <c r="D1049" s="13">
        <f ca="1">IF(A1049&lt;$B$1,VLOOKUP(A1049,[1]DI!$A$4:$B$15000,2,FALSE),0)</f>
        <v>0</v>
      </c>
      <c r="E1049" s="14">
        <f t="shared" ref="E1049:E1112" ca="1" si="378">ROUND(((1+D1049)^(1/252)),8)</f>
        <v>1</v>
      </c>
      <c r="F1049" s="14">
        <f ca="1">(TRUNC(PRODUCT($E$12:$E1048),16))</f>
        <v>1.2924096587944001</v>
      </c>
      <c r="G1049" s="14">
        <f t="shared" ref="G1049:G1112" si="379">IF(O1048&gt;0,F1048,G1048)</f>
        <v>1</v>
      </c>
      <c r="H1049" s="14">
        <f t="shared" ref="H1049:H1112" ca="1" si="380">ROUND(F1049/G1049,8)</f>
        <v>1.2924096599999999</v>
      </c>
      <c r="I1049" s="13">
        <f t="shared" si="375"/>
        <v>0.11</v>
      </c>
      <c r="J1049" s="29">
        <f t="shared" ref="J1049:J1112" si="381">IF(O1048&gt;0,VLOOKUP(O1048,Y$12:AI$150,2),J1048)</f>
        <v>44162</v>
      </c>
      <c r="K1049" s="2">
        <f t="shared" ref="K1049:K1112" si="382">IF(A1049&gt;J1049,IF(NETWORKDAYS(J1049,A1049,$Y$160:$Y$544)-1=0,1,NETWORKDAYS(J1049,A1049,$Y$160:$Y$544)-1),0)</f>
        <v>713</v>
      </c>
      <c r="L1049" s="17">
        <f t="shared" ref="L1049:L1112" si="383">IF(AND(K1049=1,K1048=1),1,IF(K1049&gt;0,IF(K1049=K1048,K1049+1,K1049),0))</f>
        <v>714</v>
      </c>
      <c r="M1049" s="12">
        <f t="shared" ref="M1049:M1112" si="384">ROUND((I1049+1)^(L1049/252),9)</f>
        <v>1.3440490140000001</v>
      </c>
      <c r="N1049" s="12">
        <f t="shared" ref="N1049:N1112" ca="1" si="385">ROUND(H1049*M1049,9)</f>
        <v>1.737061929</v>
      </c>
      <c r="O1049" s="17">
        <f t="shared" ref="O1049:O1112" si="386">IF(VLOOKUP(A1049,Z$12:AG$150,8)=VLOOKUP(A1048,Z$12:AG$150,8),0,VLOOKUP(A1049,Z$12:AG$150,8))</f>
        <v>0</v>
      </c>
      <c r="P1049" s="14">
        <f t="shared" ref="P1049:P1112" ca="1" si="387">TRUNC(((N1049-1)*C1049),8)+TRUNC(R1048*N1049,8)</f>
        <v>737.06192899999996</v>
      </c>
      <c r="Q1049" s="14">
        <f t="shared" si="372"/>
        <v>0</v>
      </c>
      <c r="R1049" s="14">
        <f t="shared" ref="R1049:R1112" si="388">IF(O1049&gt;0,P1049-Q1049,R1048)</f>
        <v>0</v>
      </c>
      <c r="S1049" s="20">
        <f t="shared" si="373"/>
        <v>0</v>
      </c>
      <c r="T1049" s="14">
        <f t="shared" ref="T1049:T1112" si="389">IF(S1049&gt;0,TRUNC(S1049*C1049,8),0)</f>
        <v>0</v>
      </c>
      <c r="U1049" s="4" t="str">
        <f t="shared" ref="U1049:U1112" si="390">IF(O1048&gt;0,VLOOKUP(O1048,Y$12:AI$150,10),U1048)</f>
        <v>J=</v>
      </c>
      <c r="V1049" s="29">
        <f t="shared" ref="V1049:V1112" si="391">IF(O1048&gt;0,VLOOKUP(O1048,Y$12:AI$150,11),V1048)</f>
        <v>45345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8">
        <f t="shared" si="374"/>
        <v>45200</v>
      </c>
      <c r="B1050" s="15">
        <f t="shared" ca="1" si="376"/>
        <v>1737.061929</v>
      </c>
      <c r="C1050" s="14">
        <f t="shared" si="377"/>
        <v>1000</v>
      </c>
      <c r="D1050" s="13">
        <f ca="1">IF(A1050&lt;$B$1,VLOOKUP(A1050,[1]DI!$A$4:$B$15000,2,FALSE),0)</f>
        <v>0</v>
      </c>
      <c r="E1050" s="14">
        <f t="shared" ca="1" si="378"/>
        <v>1</v>
      </c>
      <c r="F1050" s="14">
        <f ca="1">(TRUNC(PRODUCT($E$12:$E1049),16))</f>
        <v>1.2924096587944001</v>
      </c>
      <c r="G1050" s="14">
        <f t="shared" si="379"/>
        <v>1</v>
      </c>
      <c r="H1050" s="14">
        <f t="shared" ca="1" si="380"/>
        <v>1.2924096599999999</v>
      </c>
      <c r="I1050" s="13">
        <f t="shared" si="375"/>
        <v>0.11</v>
      </c>
      <c r="J1050" s="29">
        <f t="shared" si="381"/>
        <v>44162</v>
      </c>
      <c r="K1050" s="2">
        <f t="shared" si="382"/>
        <v>713</v>
      </c>
      <c r="L1050" s="17">
        <f t="shared" si="383"/>
        <v>714</v>
      </c>
      <c r="M1050" s="12">
        <f t="shared" si="384"/>
        <v>1.3440490140000001</v>
      </c>
      <c r="N1050" s="12">
        <f t="shared" ca="1" si="385"/>
        <v>1.737061929</v>
      </c>
      <c r="O1050" s="17">
        <f t="shared" si="386"/>
        <v>0</v>
      </c>
      <c r="P1050" s="14">
        <f t="shared" ca="1" si="387"/>
        <v>737.06192899999996</v>
      </c>
      <c r="Q1050" s="14">
        <f t="shared" si="372"/>
        <v>0</v>
      </c>
      <c r="R1050" s="14">
        <f t="shared" si="388"/>
        <v>0</v>
      </c>
      <c r="S1050" s="20">
        <f t="shared" si="373"/>
        <v>0</v>
      </c>
      <c r="T1050" s="14">
        <f t="shared" si="389"/>
        <v>0</v>
      </c>
      <c r="U1050" s="4" t="str">
        <f t="shared" si="390"/>
        <v>J=</v>
      </c>
      <c r="V1050" s="29">
        <f t="shared" si="391"/>
        <v>45345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8">
        <f t="shared" si="374"/>
        <v>45201</v>
      </c>
      <c r="B1051" s="15">
        <f t="shared" ca="1" si="376"/>
        <v>1737.061929</v>
      </c>
      <c r="C1051" s="14">
        <f t="shared" si="377"/>
        <v>1000</v>
      </c>
      <c r="D1051" s="13">
        <f ca="1">IF(A1051&lt;$B$1,VLOOKUP(A1051,[1]DI!$A$4:$B$15000,2,FALSE),0)</f>
        <v>0.1265</v>
      </c>
      <c r="E1051" s="14">
        <f t="shared" ca="1" si="378"/>
        <v>1.0004727899999999</v>
      </c>
      <c r="F1051" s="14">
        <f ca="1">(TRUNC(PRODUCT($E$12:$E1050),16))</f>
        <v>1.2924096587944001</v>
      </c>
      <c r="G1051" s="14">
        <f t="shared" si="379"/>
        <v>1</v>
      </c>
      <c r="H1051" s="14">
        <f t="shared" ca="1" si="380"/>
        <v>1.2924096599999999</v>
      </c>
      <c r="I1051" s="13">
        <f t="shared" si="375"/>
        <v>0.11</v>
      </c>
      <c r="J1051" s="29">
        <f t="shared" si="381"/>
        <v>44162</v>
      </c>
      <c r="K1051" s="2">
        <f t="shared" si="382"/>
        <v>714</v>
      </c>
      <c r="L1051" s="17">
        <f t="shared" si="383"/>
        <v>714</v>
      </c>
      <c r="M1051" s="12">
        <f t="shared" si="384"/>
        <v>1.3440490140000001</v>
      </c>
      <c r="N1051" s="12">
        <f t="shared" ca="1" si="385"/>
        <v>1.737061929</v>
      </c>
      <c r="O1051" s="17">
        <f t="shared" si="386"/>
        <v>0</v>
      </c>
      <c r="P1051" s="14">
        <f t="shared" ca="1" si="387"/>
        <v>737.06192899999996</v>
      </c>
      <c r="Q1051" s="14">
        <f t="shared" si="372"/>
        <v>0</v>
      </c>
      <c r="R1051" s="14">
        <f t="shared" si="388"/>
        <v>0</v>
      </c>
      <c r="S1051" s="20">
        <f t="shared" si="373"/>
        <v>0</v>
      </c>
      <c r="T1051" s="14">
        <f t="shared" si="389"/>
        <v>0</v>
      </c>
      <c r="U1051" s="4" t="str">
        <f t="shared" si="390"/>
        <v>J=</v>
      </c>
      <c r="V1051" s="29">
        <f t="shared" si="391"/>
        <v>45345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8">
        <f t="shared" si="374"/>
        <v>45202</v>
      </c>
      <c r="B1052" s="15">
        <f t="shared" ca="1" si="376"/>
        <v>1738.6030500000002</v>
      </c>
      <c r="C1052" s="14">
        <f t="shared" si="377"/>
        <v>1000</v>
      </c>
      <c r="D1052" s="13">
        <f ca="1">IF(A1052&lt;$B$1,VLOOKUP(A1052,[1]DI!$A$4:$B$15000,2,FALSE),0)</f>
        <v>0.1265</v>
      </c>
      <c r="E1052" s="14">
        <f t="shared" ca="1" si="378"/>
        <v>1.0004727899999999</v>
      </c>
      <c r="F1052" s="14">
        <f ca="1">(TRUNC(PRODUCT($E$12:$E1051),16))</f>
        <v>1.29302069715698</v>
      </c>
      <c r="G1052" s="14">
        <f t="shared" si="379"/>
        <v>1</v>
      </c>
      <c r="H1052" s="14">
        <f t="shared" ca="1" si="380"/>
        <v>1.2930207</v>
      </c>
      <c r="I1052" s="13">
        <f t="shared" si="375"/>
        <v>0.11</v>
      </c>
      <c r="J1052" s="29">
        <f t="shared" si="381"/>
        <v>44162</v>
      </c>
      <c r="K1052" s="2">
        <f t="shared" si="382"/>
        <v>715</v>
      </c>
      <c r="L1052" s="17">
        <f t="shared" si="383"/>
        <v>715</v>
      </c>
      <c r="M1052" s="12">
        <f t="shared" si="384"/>
        <v>1.3446057360000001</v>
      </c>
      <c r="N1052" s="12">
        <f t="shared" ca="1" si="385"/>
        <v>1.73860305</v>
      </c>
      <c r="O1052" s="17">
        <f t="shared" si="386"/>
        <v>0</v>
      </c>
      <c r="P1052" s="14">
        <f t="shared" ca="1" si="387"/>
        <v>738.60305000000005</v>
      </c>
      <c r="Q1052" s="14">
        <f t="shared" si="372"/>
        <v>0</v>
      </c>
      <c r="R1052" s="14">
        <f t="shared" si="388"/>
        <v>0</v>
      </c>
      <c r="S1052" s="20">
        <f t="shared" si="373"/>
        <v>0</v>
      </c>
      <c r="T1052" s="14">
        <f t="shared" si="389"/>
        <v>0</v>
      </c>
      <c r="U1052" s="4" t="str">
        <f t="shared" si="390"/>
        <v>J=</v>
      </c>
      <c r="V1052" s="29">
        <f t="shared" si="391"/>
        <v>45345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8">
        <f t="shared" si="374"/>
        <v>45203</v>
      </c>
      <c r="B1053" s="15">
        <f t="shared" ca="1" si="376"/>
        <v>1740.1455270000001</v>
      </c>
      <c r="C1053" s="14">
        <f t="shared" si="377"/>
        <v>1000</v>
      </c>
      <c r="D1053" s="13">
        <f ca="1">IF(A1053&lt;$B$1,VLOOKUP(A1053,[1]DI!$A$4:$B$15000,2,FALSE),0)</f>
        <v>0.1265</v>
      </c>
      <c r="E1053" s="14">
        <f t="shared" ca="1" si="378"/>
        <v>1.0004727899999999</v>
      </c>
      <c r="F1053" s="14">
        <f ca="1">(TRUNC(PRODUCT($E$12:$E1052),16))</f>
        <v>1.29363202441239</v>
      </c>
      <c r="G1053" s="14">
        <f t="shared" si="379"/>
        <v>1</v>
      </c>
      <c r="H1053" s="14">
        <f t="shared" ca="1" si="380"/>
        <v>1.29363202</v>
      </c>
      <c r="I1053" s="13">
        <f t="shared" si="375"/>
        <v>0.11</v>
      </c>
      <c r="J1053" s="29">
        <f t="shared" si="381"/>
        <v>44162</v>
      </c>
      <c r="K1053" s="2">
        <f t="shared" si="382"/>
        <v>716</v>
      </c>
      <c r="L1053" s="17">
        <f t="shared" si="383"/>
        <v>716</v>
      </c>
      <c r="M1053" s="12">
        <f t="shared" si="384"/>
        <v>1.3451626889999999</v>
      </c>
      <c r="N1053" s="12">
        <f t="shared" ca="1" si="385"/>
        <v>1.7401455269999999</v>
      </c>
      <c r="O1053" s="17">
        <f t="shared" si="386"/>
        <v>0</v>
      </c>
      <c r="P1053" s="14">
        <f t="shared" ca="1" si="387"/>
        <v>740.14552700000002</v>
      </c>
      <c r="Q1053" s="14">
        <f t="shared" si="372"/>
        <v>0</v>
      </c>
      <c r="R1053" s="14">
        <f t="shared" si="388"/>
        <v>0</v>
      </c>
      <c r="S1053" s="20">
        <f t="shared" si="373"/>
        <v>0</v>
      </c>
      <c r="T1053" s="14">
        <f t="shared" si="389"/>
        <v>0</v>
      </c>
      <c r="U1053" s="4" t="str">
        <f t="shared" si="390"/>
        <v>J=</v>
      </c>
      <c r="V1053" s="29">
        <f t="shared" si="391"/>
        <v>45345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8">
        <f t="shared" si="374"/>
        <v>45204</v>
      </c>
      <c r="B1054" s="15">
        <f t="shared" ca="1" si="376"/>
        <v>1741.6893869999999</v>
      </c>
      <c r="C1054" s="14">
        <f t="shared" si="377"/>
        <v>1000</v>
      </c>
      <c r="D1054" s="13">
        <f ca="1">IF(A1054&lt;$B$1,VLOOKUP(A1054,[1]DI!$A$4:$B$15000,2,FALSE),0)</f>
        <v>0.1265</v>
      </c>
      <c r="E1054" s="14">
        <f t="shared" ca="1" si="378"/>
        <v>1.0004727899999999</v>
      </c>
      <c r="F1054" s="14">
        <f ca="1">(TRUNC(PRODUCT($E$12:$E1053),16))</f>
        <v>1.29424364069721</v>
      </c>
      <c r="G1054" s="14">
        <f t="shared" si="379"/>
        <v>1</v>
      </c>
      <c r="H1054" s="14">
        <f t="shared" ca="1" si="380"/>
        <v>1.2942436399999999</v>
      </c>
      <c r="I1054" s="13">
        <f t="shared" si="375"/>
        <v>0.11</v>
      </c>
      <c r="J1054" s="29">
        <f t="shared" si="381"/>
        <v>44162</v>
      </c>
      <c r="K1054" s="2">
        <f t="shared" si="382"/>
        <v>717</v>
      </c>
      <c r="L1054" s="17">
        <f t="shared" si="383"/>
        <v>717</v>
      </c>
      <c r="M1054" s="12">
        <f t="shared" si="384"/>
        <v>1.345719873</v>
      </c>
      <c r="N1054" s="12">
        <f t="shared" ca="1" si="385"/>
        <v>1.7416893870000001</v>
      </c>
      <c r="O1054" s="17">
        <f t="shared" si="386"/>
        <v>0</v>
      </c>
      <c r="P1054" s="14">
        <f t="shared" ca="1" si="387"/>
        <v>741.68938700000001</v>
      </c>
      <c r="Q1054" s="14">
        <f t="shared" si="372"/>
        <v>0</v>
      </c>
      <c r="R1054" s="14">
        <f t="shared" si="388"/>
        <v>0</v>
      </c>
      <c r="S1054" s="20">
        <f t="shared" si="373"/>
        <v>0</v>
      </c>
      <c r="T1054" s="14">
        <f t="shared" si="389"/>
        <v>0</v>
      </c>
      <c r="U1054" s="4" t="str">
        <f t="shared" si="390"/>
        <v>J=</v>
      </c>
      <c r="V1054" s="29">
        <f t="shared" si="391"/>
        <v>45345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8">
        <f t="shared" si="374"/>
        <v>45205</v>
      </c>
      <c r="B1055" s="15">
        <f t="shared" ca="1" si="376"/>
        <v>1743.2346170000001</v>
      </c>
      <c r="C1055" s="14">
        <f t="shared" si="377"/>
        <v>1000</v>
      </c>
      <c r="D1055" s="13">
        <f ca="1">IF(A1055&lt;$B$1,VLOOKUP(A1055,[1]DI!$A$4:$B$15000,2,FALSE),0)</f>
        <v>0.1265</v>
      </c>
      <c r="E1055" s="14">
        <f t="shared" ca="1" si="378"/>
        <v>1.0004727899999999</v>
      </c>
      <c r="F1055" s="14">
        <f ca="1">(TRUNC(PRODUCT($E$12:$E1054),16))</f>
        <v>1.2948555461480999</v>
      </c>
      <c r="G1055" s="14">
        <f t="shared" si="379"/>
        <v>1</v>
      </c>
      <c r="H1055" s="14">
        <f t="shared" ca="1" si="380"/>
        <v>1.2948555500000001</v>
      </c>
      <c r="I1055" s="13">
        <f t="shared" si="375"/>
        <v>0.11</v>
      </c>
      <c r="J1055" s="29">
        <f t="shared" si="381"/>
        <v>44162</v>
      </c>
      <c r="K1055" s="2">
        <f t="shared" si="382"/>
        <v>718</v>
      </c>
      <c r="L1055" s="17">
        <f t="shared" si="383"/>
        <v>718</v>
      </c>
      <c r="M1055" s="12">
        <f t="shared" si="384"/>
        <v>1.3462772869999999</v>
      </c>
      <c r="N1055" s="12">
        <f t="shared" ca="1" si="385"/>
        <v>1.7432346169999999</v>
      </c>
      <c r="O1055" s="17">
        <f t="shared" si="386"/>
        <v>0</v>
      </c>
      <c r="P1055" s="14">
        <f t="shared" ca="1" si="387"/>
        <v>743.23461699999996</v>
      </c>
      <c r="Q1055" s="14">
        <f t="shared" si="372"/>
        <v>0</v>
      </c>
      <c r="R1055" s="14">
        <f t="shared" si="388"/>
        <v>0</v>
      </c>
      <c r="S1055" s="20">
        <f t="shared" si="373"/>
        <v>0</v>
      </c>
      <c r="T1055" s="14">
        <f t="shared" si="389"/>
        <v>0</v>
      </c>
      <c r="U1055" s="4" t="str">
        <f t="shared" si="390"/>
        <v>J=</v>
      </c>
      <c r="V1055" s="29">
        <f t="shared" si="391"/>
        <v>45345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8">
        <f t="shared" si="374"/>
        <v>45206</v>
      </c>
      <c r="B1056" s="15">
        <f t="shared" ca="1" si="376"/>
        <v>1744.7812060000001</v>
      </c>
      <c r="C1056" s="14">
        <f t="shared" si="377"/>
        <v>1000</v>
      </c>
      <c r="D1056" s="13">
        <f ca="1">IF(A1056&lt;$B$1,VLOOKUP(A1056,[1]DI!$A$4:$B$15000,2,FALSE),0)</f>
        <v>0</v>
      </c>
      <c r="E1056" s="14">
        <f t="shared" ca="1" si="378"/>
        <v>1</v>
      </c>
      <c r="F1056" s="14">
        <f ca="1">(TRUNC(PRODUCT($E$12:$E1055),16))</f>
        <v>1.2954677409017601</v>
      </c>
      <c r="G1056" s="14">
        <f t="shared" si="379"/>
        <v>1</v>
      </c>
      <c r="H1056" s="14">
        <f t="shared" ca="1" si="380"/>
        <v>1.2954677400000001</v>
      </c>
      <c r="I1056" s="13">
        <f t="shared" si="375"/>
        <v>0.11</v>
      </c>
      <c r="J1056" s="29">
        <f t="shared" si="381"/>
        <v>44162</v>
      </c>
      <c r="K1056" s="2">
        <f t="shared" si="382"/>
        <v>718</v>
      </c>
      <c r="L1056" s="17">
        <f t="shared" si="383"/>
        <v>719</v>
      </c>
      <c r="M1056" s="12">
        <f t="shared" si="384"/>
        <v>1.3468349319999999</v>
      </c>
      <c r="N1056" s="12">
        <f t="shared" ca="1" si="385"/>
        <v>1.7447812060000001</v>
      </c>
      <c r="O1056" s="17">
        <f t="shared" si="386"/>
        <v>0</v>
      </c>
      <c r="P1056" s="14">
        <f t="shared" ca="1" si="387"/>
        <v>744.781206</v>
      </c>
      <c r="Q1056" s="14">
        <f t="shared" si="372"/>
        <v>0</v>
      </c>
      <c r="R1056" s="14">
        <f t="shared" si="388"/>
        <v>0</v>
      </c>
      <c r="S1056" s="20">
        <f t="shared" si="373"/>
        <v>0</v>
      </c>
      <c r="T1056" s="14">
        <f t="shared" si="389"/>
        <v>0</v>
      </c>
      <c r="U1056" s="4" t="str">
        <f t="shared" si="390"/>
        <v>J=</v>
      </c>
      <c r="V1056" s="29">
        <f t="shared" si="391"/>
        <v>45345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8">
        <f t="shared" si="374"/>
        <v>45207</v>
      </c>
      <c r="B1057" s="15">
        <f t="shared" ca="1" si="376"/>
        <v>1744.7812060000001</v>
      </c>
      <c r="C1057" s="14">
        <f t="shared" si="377"/>
        <v>1000</v>
      </c>
      <c r="D1057" s="13">
        <f ca="1">IF(A1057&lt;$B$1,VLOOKUP(A1057,[1]DI!$A$4:$B$15000,2,FALSE),0)</f>
        <v>0</v>
      </c>
      <c r="E1057" s="14">
        <f t="shared" ca="1" si="378"/>
        <v>1</v>
      </c>
      <c r="F1057" s="14">
        <f ca="1">(TRUNC(PRODUCT($E$12:$E1056),16))</f>
        <v>1.2954677409017601</v>
      </c>
      <c r="G1057" s="14">
        <f t="shared" si="379"/>
        <v>1</v>
      </c>
      <c r="H1057" s="14">
        <f t="shared" ca="1" si="380"/>
        <v>1.2954677400000001</v>
      </c>
      <c r="I1057" s="13">
        <f t="shared" si="375"/>
        <v>0.11</v>
      </c>
      <c r="J1057" s="29">
        <f t="shared" si="381"/>
        <v>44162</v>
      </c>
      <c r="K1057" s="2">
        <f t="shared" si="382"/>
        <v>718</v>
      </c>
      <c r="L1057" s="17">
        <f t="shared" si="383"/>
        <v>719</v>
      </c>
      <c r="M1057" s="12">
        <f t="shared" si="384"/>
        <v>1.3468349319999999</v>
      </c>
      <c r="N1057" s="12">
        <f t="shared" ca="1" si="385"/>
        <v>1.7447812060000001</v>
      </c>
      <c r="O1057" s="17">
        <f t="shared" si="386"/>
        <v>0</v>
      </c>
      <c r="P1057" s="14">
        <f t="shared" ca="1" si="387"/>
        <v>744.781206</v>
      </c>
      <c r="Q1057" s="14">
        <f t="shared" si="372"/>
        <v>0</v>
      </c>
      <c r="R1057" s="14">
        <f t="shared" si="388"/>
        <v>0</v>
      </c>
      <c r="S1057" s="20">
        <f t="shared" si="373"/>
        <v>0</v>
      </c>
      <c r="T1057" s="14">
        <f t="shared" si="389"/>
        <v>0</v>
      </c>
      <c r="U1057" s="4" t="str">
        <f t="shared" si="390"/>
        <v>J=</v>
      </c>
      <c r="V1057" s="29">
        <f t="shared" si="391"/>
        <v>45345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8">
        <f t="shared" si="374"/>
        <v>45208</v>
      </c>
      <c r="B1058" s="15">
        <f t="shared" ca="1" si="376"/>
        <v>1744.7812060000001</v>
      </c>
      <c r="C1058" s="14">
        <f t="shared" si="377"/>
        <v>1000</v>
      </c>
      <c r="D1058" s="13">
        <f ca="1">IF(A1058&lt;$B$1,VLOOKUP(A1058,[1]DI!$A$4:$B$15000,2,FALSE),0)</f>
        <v>0.1265</v>
      </c>
      <c r="E1058" s="14">
        <f t="shared" ca="1" si="378"/>
        <v>1.0004727899999999</v>
      </c>
      <c r="F1058" s="14">
        <f ca="1">(TRUNC(PRODUCT($E$12:$E1057),16))</f>
        <v>1.2954677409017601</v>
      </c>
      <c r="G1058" s="14">
        <f t="shared" si="379"/>
        <v>1</v>
      </c>
      <c r="H1058" s="14">
        <f t="shared" ca="1" si="380"/>
        <v>1.2954677400000001</v>
      </c>
      <c r="I1058" s="13">
        <f t="shared" si="375"/>
        <v>0.11</v>
      </c>
      <c r="J1058" s="29">
        <f t="shared" si="381"/>
        <v>44162</v>
      </c>
      <c r="K1058" s="2">
        <f t="shared" si="382"/>
        <v>719</v>
      </c>
      <c r="L1058" s="17">
        <f t="shared" si="383"/>
        <v>719</v>
      </c>
      <c r="M1058" s="12">
        <f t="shared" si="384"/>
        <v>1.3468349319999999</v>
      </c>
      <c r="N1058" s="12">
        <f t="shared" ca="1" si="385"/>
        <v>1.7447812060000001</v>
      </c>
      <c r="O1058" s="17">
        <f t="shared" si="386"/>
        <v>0</v>
      </c>
      <c r="P1058" s="14">
        <f t="shared" ca="1" si="387"/>
        <v>744.781206</v>
      </c>
      <c r="Q1058" s="14">
        <f t="shared" si="372"/>
        <v>0</v>
      </c>
      <c r="R1058" s="14">
        <f t="shared" si="388"/>
        <v>0</v>
      </c>
      <c r="S1058" s="20">
        <f t="shared" si="373"/>
        <v>0</v>
      </c>
      <c r="T1058" s="14">
        <f t="shared" si="389"/>
        <v>0</v>
      </c>
      <c r="U1058" s="4" t="str">
        <f t="shared" si="390"/>
        <v>J=</v>
      </c>
      <c r="V1058" s="29">
        <f t="shared" si="391"/>
        <v>45345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8">
        <f t="shared" si="374"/>
        <v>45209</v>
      </c>
      <c r="B1059" s="15">
        <f t="shared" ca="1" si="376"/>
        <v>1746.3291819999999</v>
      </c>
      <c r="C1059" s="14">
        <f t="shared" si="377"/>
        <v>1000</v>
      </c>
      <c r="D1059" s="13">
        <f ca="1">IF(A1059&lt;$B$1,VLOOKUP(A1059,[1]DI!$A$4:$B$15000,2,FALSE),0)</f>
        <v>0.1265</v>
      </c>
      <c r="E1059" s="14">
        <f t="shared" ca="1" si="378"/>
        <v>1.0004727899999999</v>
      </c>
      <c r="F1059" s="14">
        <f ca="1">(TRUNC(PRODUCT($E$12:$E1058),16))</f>
        <v>1.2960802250949801</v>
      </c>
      <c r="G1059" s="14">
        <f t="shared" si="379"/>
        <v>1</v>
      </c>
      <c r="H1059" s="14">
        <f t="shared" ca="1" si="380"/>
        <v>1.2960802300000001</v>
      </c>
      <c r="I1059" s="13">
        <f t="shared" si="375"/>
        <v>0.11</v>
      </c>
      <c r="J1059" s="29">
        <f t="shared" si="381"/>
        <v>44162</v>
      </c>
      <c r="K1059" s="2">
        <f t="shared" si="382"/>
        <v>720</v>
      </c>
      <c r="L1059" s="17">
        <f t="shared" si="383"/>
        <v>720</v>
      </c>
      <c r="M1059" s="12">
        <f t="shared" si="384"/>
        <v>1.347392809</v>
      </c>
      <c r="N1059" s="12">
        <f t="shared" ca="1" si="385"/>
        <v>1.746329182</v>
      </c>
      <c r="O1059" s="17">
        <f t="shared" si="386"/>
        <v>0</v>
      </c>
      <c r="P1059" s="14">
        <f t="shared" ca="1" si="387"/>
        <v>746.32918199999995</v>
      </c>
      <c r="Q1059" s="14">
        <f t="shared" si="372"/>
        <v>0</v>
      </c>
      <c r="R1059" s="14">
        <f t="shared" si="388"/>
        <v>0</v>
      </c>
      <c r="S1059" s="20">
        <f t="shared" si="373"/>
        <v>0</v>
      </c>
      <c r="T1059" s="14">
        <f t="shared" si="389"/>
        <v>0</v>
      </c>
      <c r="U1059" s="4" t="str">
        <f t="shared" si="390"/>
        <v>J=</v>
      </c>
      <c r="V1059" s="29">
        <f t="shared" si="391"/>
        <v>45345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8">
        <f t="shared" si="374"/>
        <v>45210</v>
      </c>
      <c r="B1060" s="15">
        <f t="shared" ca="1" si="376"/>
        <v>1747.8785170000001</v>
      </c>
      <c r="C1060" s="14">
        <f t="shared" si="377"/>
        <v>1000</v>
      </c>
      <c r="D1060" s="13">
        <f ca="1">IF(A1060&lt;$B$1,VLOOKUP(A1060,[1]DI!$A$4:$B$15000,2,FALSE),0)</f>
        <v>0.1265</v>
      </c>
      <c r="E1060" s="14">
        <f t="shared" ca="1" si="378"/>
        <v>1.0004727899999999</v>
      </c>
      <c r="F1060" s="14">
        <f ca="1">(TRUNC(PRODUCT($E$12:$E1059),16))</f>
        <v>1.2966929988646101</v>
      </c>
      <c r="G1060" s="14">
        <f t="shared" si="379"/>
        <v>1</v>
      </c>
      <c r="H1060" s="14">
        <f t="shared" ca="1" si="380"/>
        <v>1.2966930000000001</v>
      </c>
      <c r="I1060" s="13">
        <f t="shared" si="375"/>
        <v>0.11</v>
      </c>
      <c r="J1060" s="29">
        <f t="shared" si="381"/>
        <v>44162</v>
      </c>
      <c r="K1060" s="2">
        <f t="shared" si="382"/>
        <v>721</v>
      </c>
      <c r="L1060" s="17">
        <f t="shared" si="383"/>
        <v>721</v>
      </c>
      <c r="M1060" s="12">
        <f t="shared" si="384"/>
        <v>1.3479509160000001</v>
      </c>
      <c r="N1060" s="12">
        <f t="shared" ca="1" si="385"/>
        <v>1.747878517</v>
      </c>
      <c r="O1060" s="17">
        <f t="shared" si="386"/>
        <v>0</v>
      </c>
      <c r="P1060" s="14">
        <f t="shared" ca="1" si="387"/>
        <v>747.87851699999999</v>
      </c>
      <c r="Q1060" s="14">
        <f t="shared" si="372"/>
        <v>0</v>
      </c>
      <c r="R1060" s="14">
        <f t="shared" si="388"/>
        <v>0</v>
      </c>
      <c r="S1060" s="20">
        <f t="shared" si="373"/>
        <v>0</v>
      </c>
      <c r="T1060" s="14">
        <f t="shared" si="389"/>
        <v>0</v>
      </c>
      <c r="U1060" s="4" t="str">
        <f t="shared" si="390"/>
        <v>J=</v>
      </c>
      <c r="V1060" s="29">
        <f t="shared" si="391"/>
        <v>45345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8">
        <f t="shared" si="374"/>
        <v>45211</v>
      </c>
      <c r="B1061" s="15">
        <f t="shared" ca="1" si="376"/>
        <v>1749.429228</v>
      </c>
      <c r="C1061" s="14">
        <f t="shared" si="377"/>
        <v>1000</v>
      </c>
      <c r="D1061" s="13">
        <f ca="1">IF(A1061&lt;$B$1,VLOOKUP(A1061,[1]DI!$A$4:$B$15000,2,FALSE),0)</f>
        <v>0</v>
      </c>
      <c r="E1061" s="14">
        <f t="shared" ca="1" si="378"/>
        <v>1</v>
      </c>
      <c r="F1061" s="14">
        <f ca="1">(TRUNC(PRODUCT($E$12:$E1060),16))</f>
        <v>1.2973060623475401</v>
      </c>
      <c r="G1061" s="14">
        <f t="shared" si="379"/>
        <v>1</v>
      </c>
      <c r="H1061" s="14">
        <f t="shared" ca="1" si="380"/>
        <v>1.2973060599999999</v>
      </c>
      <c r="I1061" s="13">
        <f t="shared" si="375"/>
        <v>0.11</v>
      </c>
      <c r="J1061" s="29">
        <f t="shared" si="381"/>
        <v>44162</v>
      </c>
      <c r="K1061" s="2">
        <f t="shared" si="382"/>
        <v>721</v>
      </c>
      <c r="L1061" s="17">
        <f t="shared" si="383"/>
        <v>722</v>
      </c>
      <c r="M1061" s="12">
        <f t="shared" si="384"/>
        <v>1.348509255</v>
      </c>
      <c r="N1061" s="12">
        <f t="shared" ca="1" si="385"/>
        <v>1.7494292279999999</v>
      </c>
      <c r="O1061" s="17">
        <f t="shared" si="386"/>
        <v>0</v>
      </c>
      <c r="P1061" s="14">
        <f t="shared" ca="1" si="387"/>
        <v>749.42922799999997</v>
      </c>
      <c r="Q1061" s="14">
        <f t="shared" si="372"/>
        <v>0</v>
      </c>
      <c r="R1061" s="14">
        <f t="shared" si="388"/>
        <v>0</v>
      </c>
      <c r="S1061" s="20">
        <f t="shared" si="373"/>
        <v>0</v>
      </c>
      <c r="T1061" s="14">
        <f t="shared" si="389"/>
        <v>0</v>
      </c>
      <c r="U1061" s="4" t="str">
        <f t="shared" si="390"/>
        <v>J=</v>
      </c>
      <c r="V1061" s="29">
        <f t="shared" si="391"/>
        <v>45345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8">
        <f t="shared" si="374"/>
        <v>45212</v>
      </c>
      <c r="B1062" s="15">
        <f t="shared" ca="1" si="376"/>
        <v>1749.429228</v>
      </c>
      <c r="C1062" s="14">
        <f t="shared" si="377"/>
        <v>1000</v>
      </c>
      <c r="D1062" s="13">
        <f ca="1">IF(A1062&lt;$B$1,VLOOKUP(A1062,[1]DI!$A$4:$B$15000,2,FALSE),0)</f>
        <v>0.1265</v>
      </c>
      <c r="E1062" s="14">
        <f t="shared" ca="1" si="378"/>
        <v>1.0004727899999999</v>
      </c>
      <c r="F1062" s="14">
        <f ca="1">(TRUNC(PRODUCT($E$12:$E1061),16))</f>
        <v>1.2973060623475401</v>
      </c>
      <c r="G1062" s="14">
        <f t="shared" si="379"/>
        <v>1</v>
      </c>
      <c r="H1062" s="14">
        <f t="shared" ca="1" si="380"/>
        <v>1.2973060599999999</v>
      </c>
      <c r="I1062" s="13">
        <f t="shared" si="375"/>
        <v>0.11</v>
      </c>
      <c r="J1062" s="29">
        <f t="shared" si="381"/>
        <v>44162</v>
      </c>
      <c r="K1062" s="2">
        <f t="shared" si="382"/>
        <v>722</v>
      </c>
      <c r="L1062" s="17">
        <f t="shared" si="383"/>
        <v>722</v>
      </c>
      <c r="M1062" s="12">
        <f t="shared" si="384"/>
        <v>1.348509255</v>
      </c>
      <c r="N1062" s="12">
        <f t="shared" ca="1" si="385"/>
        <v>1.7494292279999999</v>
      </c>
      <c r="O1062" s="17">
        <f t="shared" si="386"/>
        <v>0</v>
      </c>
      <c r="P1062" s="14">
        <f t="shared" ca="1" si="387"/>
        <v>749.42922799999997</v>
      </c>
      <c r="Q1062" s="14">
        <f t="shared" si="372"/>
        <v>0</v>
      </c>
      <c r="R1062" s="14">
        <f t="shared" si="388"/>
        <v>0</v>
      </c>
      <c r="S1062" s="20">
        <f t="shared" si="373"/>
        <v>0</v>
      </c>
      <c r="T1062" s="14">
        <f t="shared" si="389"/>
        <v>0</v>
      </c>
      <c r="U1062" s="4" t="str">
        <f t="shared" si="390"/>
        <v>J=</v>
      </c>
      <c r="V1062" s="29">
        <f t="shared" si="391"/>
        <v>45345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8">
        <f t="shared" si="374"/>
        <v>45213</v>
      </c>
      <c r="B1063" s="15">
        <f t="shared" ca="1" si="376"/>
        <v>1750.9813279999998</v>
      </c>
      <c r="C1063" s="14">
        <f t="shared" si="377"/>
        <v>1000</v>
      </c>
      <c r="D1063" s="13">
        <f ca="1">IF(A1063&lt;$B$1,VLOOKUP(A1063,[1]DI!$A$4:$B$15000,2,FALSE),0)</f>
        <v>0</v>
      </c>
      <c r="E1063" s="14">
        <f t="shared" ca="1" si="378"/>
        <v>1</v>
      </c>
      <c r="F1063" s="14">
        <f ca="1">(TRUNC(PRODUCT($E$12:$E1062),16))</f>
        <v>1.2979194156807601</v>
      </c>
      <c r="G1063" s="14">
        <f t="shared" si="379"/>
        <v>1</v>
      </c>
      <c r="H1063" s="14">
        <f t="shared" ca="1" si="380"/>
        <v>1.2979194199999999</v>
      </c>
      <c r="I1063" s="13">
        <f t="shared" si="375"/>
        <v>0.11</v>
      </c>
      <c r="J1063" s="29">
        <f t="shared" si="381"/>
        <v>44162</v>
      </c>
      <c r="K1063" s="2">
        <f t="shared" si="382"/>
        <v>722</v>
      </c>
      <c r="L1063" s="17">
        <f t="shared" si="383"/>
        <v>723</v>
      </c>
      <c r="M1063" s="12">
        <f t="shared" si="384"/>
        <v>1.349067824</v>
      </c>
      <c r="N1063" s="12">
        <f t="shared" ca="1" si="385"/>
        <v>1.7509813279999999</v>
      </c>
      <c r="O1063" s="17">
        <f t="shared" si="386"/>
        <v>0</v>
      </c>
      <c r="P1063" s="14">
        <f t="shared" ca="1" si="387"/>
        <v>750.98132799999996</v>
      </c>
      <c r="Q1063" s="14">
        <f t="shared" si="372"/>
        <v>0</v>
      </c>
      <c r="R1063" s="14">
        <f t="shared" si="388"/>
        <v>0</v>
      </c>
      <c r="S1063" s="20">
        <f t="shared" si="373"/>
        <v>0</v>
      </c>
      <c r="T1063" s="14">
        <f t="shared" si="389"/>
        <v>0</v>
      </c>
      <c r="U1063" s="4" t="str">
        <f t="shared" si="390"/>
        <v>J=</v>
      </c>
      <c r="V1063" s="29">
        <f t="shared" si="391"/>
        <v>45345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8">
        <f t="shared" si="374"/>
        <v>45214</v>
      </c>
      <c r="B1064" s="15">
        <f t="shared" ca="1" si="376"/>
        <v>1750.9813279999998</v>
      </c>
      <c r="C1064" s="14">
        <f t="shared" si="377"/>
        <v>1000</v>
      </c>
      <c r="D1064" s="13">
        <f ca="1">IF(A1064&lt;$B$1,VLOOKUP(A1064,[1]DI!$A$4:$B$15000,2,FALSE),0)</f>
        <v>0</v>
      </c>
      <c r="E1064" s="14">
        <f t="shared" ca="1" si="378"/>
        <v>1</v>
      </c>
      <c r="F1064" s="14">
        <f ca="1">(TRUNC(PRODUCT($E$12:$E1063),16))</f>
        <v>1.2979194156807601</v>
      </c>
      <c r="G1064" s="14">
        <f t="shared" si="379"/>
        <v>1</v>
      </c>
      <c r="H1064" s="14">
        <f t="shared" ca="1" si="380"/>
        <v>1.2979194199999999</v>
      </c>
      <c r="I1064" s="13">
        <f t="shared" si="375"/>
        <v>0.11</v>
      </c>
      <c r="J1064" s="29">
        <f t="shared" si="381"/>
        <v>44162</v>
      </c>
      <c r="K1064" s="2">
        <f t="shared" si="382"/>
        <v>722</v>
      </c>
      <c r="L1064" s="17">
        <f t="shared" si="383"/>
        <v>723</v>
      </c>
      <c r="M1064" s="12">
        <f t="shared" si="384"/>
        <v>1.349067824</v>
      </c>
      <c r="N1064" s="12">
        <f t="shared" ca="1" si="385"/>
        <v>1.7509813279999999</v>
      </c>
      <c r="O1064" s="17">
        <f t="shared" si="386"/>
        <v>0</v>
      </c>
      <c r="P1064" s="14">
        <f t="shared" ca="1" si="387"/>
        <v>750.98132799999996</v>
      </c>
      <c r="Q1064" s="14">
        <f t="shared" si="372"/>
        <v>0</v>
      </c>
      <c r="R1064" s="14">
        <f t="shared" si="388"/>
        <v>0</v>
      </c>
      <c r="S1064" s="20">
        <f t="shared" si="373"/>
        <v>0</v>
      </c>
      <c r="T1064" s="14">
        <f t="shared" si="389"/>
        <v>0</v>
      </c>
      <c r="U1064" s="4" t="str">
        <f t="shared" si="390"/>
        <v>J=</v>
      </c>
      <c r="V1064" s="29">
        <f t="shared" si="391"/>
        <v>45345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8">
        <f t="shared" si="374"/>
        <v>45215</v>
      </c>
      <c r="B1065" s="15">
        <f t="shared" ca="1" si="376"/>
        <v>1750.9813279999998</v>
      </c>
      <c r="C1065" s="14">
        <f t="shared" si="377"/>
        <v>1000</v>
      </c>
      <c r="D1065" s="13">
        <f ca="1">IF(A1065&lt;$B$1,VLOOKUP(A1065,[1]DI!$A$4:$B$15000,2,FALSE),0)</f>
        <v>0.1265</v>
      </c>
      <c r="E1065" s="14">
        <f t="shared" ca="1" si="378"/>
        <v>1.0004727899999999</v>
      </c>
      <c r="F1065" s="14">
        <f ca="1">(TRUNC(PRODUCT($E$12:$E1064),16))</f>
        <v>1.2979194156807601</v>
      </c>
      <c r="G1065" s="14">
        <f t="shared" si="379"/>
        <v>1</v>
      </c>
      <c r="H1065" s="14">
        <f t="shared" ca="1" si="380"/>
        <v>1.2979194199999999</v>
      </c>
      <c r="I1065" s="13">
        <f t="shared" si="375"/>
        <v>0.11</v>
      </c>
      <c r="J1065" s="29">
        <f t="shared" si="381"/>
        <v>44162</v>
      </c>
      <c r="K1065" s="2">
        <f t="shared" si="382"/>
        <v>723</v>
      </c>
      <c r="L1065" s="17">
        <f t="shared" si="383"/>
        <v>723</v>
      </c>
      <c r="M1065" s="12">
        <f t="shared" si="384"/>
        <v>1.349067824</v>
      </c>
      <c r="N1065" s="12">
        <f t="shared" ca="1" si="385"/>
        <v>1.7509813279999999</v>
      </c>
      <c r="O1065" s="17">
        <f t="shared" si="386"/>
        <v>0</v>
      </c>
      <c r="P1065" s="14">
        <f t="shared" ca="1" si="387"/>
        <v>750.98132799999996</v>
      </c>
      <c r="Q1065" s="14">
        <f t="shared" si="372"/>
        <v>0</v>
      </c>
      <c r="R1065" s="14">
        <f t="shared" si="388"/>
        <v>0</v>
      </c>
      <c r="S1065" s="20">
        <f t="shared" si="373"/>
        <v>0</v>
      </c>
      <c r="T1065" s="14">
        <f t="shared" si="389"/>
        <v>0</v>
      </c>
      <c r="U1065" s="4" t="str">
        <f t="shared" si="390"/>
        <v>J=</v>
      </c>
      <c r="V1065" s="29">
        <f t="shared" si="391"/>
        <v>45345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8">
        <f t="shared" si="374"/>
        <v>45216</v>
      </c>
      <c r="B1066" s="15">
        <f t="shared" ca="1" si="376"/>
        <v>1752.534793</v>
      </c>
      <c r="C1066" s="14">
        <f t="shared" si="377"/>
        <v>1000</v>
      </c>
      <c r="D1066" s="13">
        <f ca="1">IF(A1066&lt;$B$1,VLOOKUP(A1066,[1]DI!$A$4:$B$15000,2,FALSE),0)</f>
        <v>0.1265</v>
      </c>
      <c r="E1066" s="14">
        <f t="shared" ca="1" si="378"/>
        <v>1.0004727899999999</v>
      </c>
      <c r="F1066" s="14">
        <f ca="1">(TRUNC(PRODUCT($E$12:$E1065),16))</f>
        <v>1.2985330590013</v>
      </c>
      <c r="G1066" s="14">
        <f t="shared" si="379"/>
        <v>1</v>
      </c>
      <c r="H1066" s="14">
        <f t="shared" ca="1" si="380"/>
        <v>1.29853306</v>
      </c>
      <c r="I1066" s="13">
        <f t="shared" si="375"/>
        <v>0.11</v>
      </c>
      <c r="J1066" s="29">
        <f t="shared" si="381"/>
        <v>44162</v>
      </c>
      <c r="K1066" s="2">
        <f t="shared" si="382"/>
        <v>724</v>
      </c>
      <c r="L1066" s="17">
        <f t="shared" si="383"/>
        <v>724</v>
      </c>
      <c r="M1066" s="12">
        <f t="shared" si="384"/>
        <v>1.3496266260000001</v>
      </c>
      <c r="N1066" s="12">
        <f t="shared" ca="1" si="385"/>
        <v>1.7525347929999999</v>
      </c>
      <c r="O1066" s="17">
        <f t="shared" si="386"/>
        <v>0</v>
      </c>
      <c r="P1066" s="14">
        <f t="shared" ca="1" si="387"/>
        <v>752.53479300000004</v>
      </c>
      <c r="Q1066" s="14">
        <f t="shared" si="372"/>
        <v>0</v>
      </c>
      <c r="R1066" s="14">
        <f t="shared" si="388"/>
        <v>0</v>
      </c>
      <c r="S1066" s="20">
        <f t="shared" si="373"/>
        <v>0</v>
      </c>
      <c r="T1066" s="14">
        <f t="shared" si="389"/>
        <v>0</v>
      </c>
      <c r="U1066" s="4" t="str">
        <f t="shared" si="390"/>
        <v>J=</v>
      </c>
      <c r="V1066" s="29">
        <f t="shared" si="391"/>
        <v>45345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8">
        <f t="shared" si="374"/>
        <v>45217</v>
      </c>
      <c r="B1067" s="15">
        <f t="shared" ca="1" si="376"/>
        <v>1754.0896339999999</v>
      </c>
      <c r="C1067" s="14">
        <f t="shared" si="377"/>
        <v>1000</v>
      </c>
      <c r="D1067" s="13">
        <f ca="1">IF(A1067&lt;$B$1,VLOOKUP(A1067,[1]DI!$A$4:$B$15000,2,FALSE),0)</f>
        <v>0.1265</v>
      </c>
      <c r="E1067" s="14">
        <f t="shared" ca="1" si="378"/>
        <v>1.0004727899999999</v>
      </c>
      <c r="F1067" s="14">
        <f ca="1">(TRUNC(PRODUCT($E$12:$E1066),16))</f>
        <v>1.29914699244626</v>
      </c>
      <c r="G1067" s="14">
        <f t="shared" si="379"/>
        <v>1</v>
      </c>
      <c r="H1067" s="14">
        <f t="shared" ca="1" si="380"/>
        <v>1.2991469899999999</v>
      </c>
      <c r="I1067" s="13">
        <f t="shared" si="375"/>
        <v>0.11</v>
      </c>
      <c r="J1067" s="29">
        <f t="shared" si="381"/>
        <v>44162</v>
      </c>
      <c r="K1067" s="2">
        <f t="shared" si="382"/>
        <v>725</v>
      </c>
      <c r="L1067" s="17">
        <f t="shared" si="383"/>
        <v>725</v>
      </c>
      <c r="M1067" s="12">
        <f t="shared" si="384"/>
        <v>1.350185658</v>
      </c>
      <c r="N1067" s="12">
        <f t="shared" ca="1" si="385"/>
        <v>1.7540896340000001</v>
      </c>
      <c r="O1067" s="17">
        <f t="shared" si="386"/>
        <v>0</v>
      </c>
      <c r="P1067" s="14">
        <f t="shared" ca="1" si="387"/>
        <v>754.08963400000005</v>
      </c>
      <c r="Q1067" s="14">
        <f t="shared" si="372"/>
        <v>0</v>
      </c>
      <c r="R1067" s="14">
        <f t="shared" si="388"/>
        <v>0</v>
      </c>
      <c r="S1067" s="20">
        <f t="shared" si="373"/>
        <v>0</v>
      </c>
      <c r="T1067" s="14">
        <f t="shared" si="389"/>
        <v>0</v>
      </c>
      <c r="U1067" s="4" t="str">
        <f t="shared" si="390"/>
        <v>J=</v>
      </c>
      <c r="V1067" s="29">
        <f t="shared" si="391"/>
        <v>45345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8">
        <f t="shared" si="374"/>
        <v>45218</v>
      </c>
      <c r="B1068" s="15">
        <f t="shared" ca="1" si="376"/>
        <v>1755.6458680000001</v>
      </c>
      <c r="C1068" s="14">
        <f t="shared" si="377"/>
        <v>1000</v>
      </c>
      <c r="D1068" s="13">
        <f ca="1">IF(A1068&lt;$B$1,VLOOKUP(A1068,[1]DI!$A$4:$B$15000,2,FALSE),0)</f>
        <v>0.1265</v>
      </c>
      <c r="E1068" s="14">
        <f t="shared" ca="1" si="378"/>
        <v>1.0004727899999999</v>
      </c>
      <c r="F1068" s="14">
        <f ca="1">(TRUNC(PRODUCT($E$12:$E1067),16))</f>
        <v>1.29976121615282</v>
      </c>
      <c r="G1068" s="14">
        <f t="shared" si="379"/>
        <v>1</v>
      </c>
      <c r="H1068" s="14">
        <f t="shared" ca="1" si="380"/>
        <v>1.2997612199999999</v>
      </c>
      <c r="I1068" s="13">
        <f t="shared" si="375"/>
        <v>0.11</v>
      </c>
      <c r="J1068" s="29">
        <f t="shared" si="381"/>
        <v>44162</v>
      </c>
      <c r="K1068" s="2">
        <f t="shared" si="382"/>
        <v>726</v>
      </c>
      <c r="L1068" s="17">
        <f t="shared" si="383"/>
        <v>726</v>
      </c>
      <c r="M1068" s="12">
        <f t="shared" si="384"/>
        <v>1.3507449220000001</v>
      </c>
      <c r="N1068" s="12">
        <f t="shared" ca="1" si="385"/>
        <v>1.755645868</v>
      </c>
      <c r="O1068" s="17">
        <f t="shared" si="386"/>
        <v>0</v>
      </c>
      <c r="P1068" s="14">
        <f t="shared" ca="1" si="387"/>
        <v>755.64586799999995</v>
      </c>
      <c r="Q1068" s="14">
        <f t="shared" si="372"/>
        <v>0</v>
      </c>
      <c r="R1068" s="14">
        <f t="shared" si="388"/>
        <v>0</v>
      </c>
      <c r="S1068" s="20">
        <f t="shared" si="373"/>
        <v>0</v>
      </c>
      <c r="T1068" s="14">
        <f t="shared" si="389"/>
        <v>0</v>
      </c>
      <c r="U1068" s="4" t="str">
        <f t="shared" si="390"/>
        <v>J=</v>
      </c>
      <c r="V1068" s="29">
        <f t="shared" si="391"/>
        <v>45345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8">
        <f t="shared" si="374"/>
        <v>45219</v>
      </c>
      <c r="B1069" s="15">
        <f t="shared" ca="1" si="376"/>
        <v>1757.203469</v>
      </c>
      <c r="C1069" s="14">
        <f t="shared" si="377"/>
        <v>1000</v>
      </c>
      <c r="D1069" s="13">
        <f ca="1">IF(A1069&lt;$B$1,VLOOKUP(A1069,[1]DI!$A$4:$B$15000,2,FALSE),0)</f>
        <v>0.1265</v>
      </c>
      <c r="E1069" s="14">
        <f t="shared" ca="1" si="378"/>
        <v>1.0004727899999999</v>
      </c>
      <c r="F1069" s="14">
        <f ca="1">(TRUNC(PRODUCT($E$12:$E1068),16))</f>
        <v>1.3003757302582</v>
      </c>
      <c r="G1069" s="14">
        <f t="shared" si="379"/>
        <v>1</v>
      </c>
      <c r="H1069" s="14">
        <f t="shared" ca="1" si="380"/>
        <v>1.3003757300000001</v>
      </c>
      <c r="I1069" s="13">
        <f t="shared" si="375"/>
        <v>0.11</v>
      </c>
      <c r="J1069" s="29">
        <f t="shared" si="381"/>
        <v>44162</v>
      </c>
      <c r="K1069" s="2">
        <f t="shared" si="382"/>
        <v>727</v>
      </c>
      <c r="L1069" s="17">
        <f t="shared" si="383"/>
        <v>727</v>
      </c>
      <c r="M1069" s="12">
        <f t="shared" si="384"/>
        <v>1.351304418</v>
      </c>
      <c r="N1069" s="12">
        <f t="shared" ca="1" si="385"/>
        <v>1.757203469</v>
      </c>
      <c r="O1069" s="17">
        <f t="shared" si="386"/>
        <v>0</v>
      </c>
      <c r="P1069" s="14">
        <f t="shared" ca="1" si="387"/>
        <v>757.20346900000004</v>
      </c>
      <c r="Q1069" s="14">
        <f t="shared" si="372"/>
        <v>0</v>
      </c>
      <c r="R1069" s="14">
        <f t="shared" si="388"/>
        <v>0</v>
      </c>
      <c r="S1069" s="20">
        <f t="shared" si="373"/>
        <v>0</v>
      </c>
      <c r="T1069" s="14">
        <f t="shared" si="389"/>
        <v>0</v>
      </c>
      <c r="U1069" s="4" t="str">
        <f t="shared" si="390"/>
        <v>J=</v>
      </c>
      <c r="V1069" s="29">
        <f t="shared" si="391"/>
        <v>45345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8">
        <f t="shared" si="374"/>
        <v>45220</v>
      </c>
      <c r="B1070" s="15">
        <f t="shared" ca="1" si="376"/>
        <v>1758.7624519999999</v>
      </c>
      <c r="C1070" s="14">
        <f t="shared" si="377"/>
        <v>1000</v>
      </c>
      <c r="D1070" s="13">
        <f ca="1">IF(A1070&lt;$B$1,VLOOKUP(A1070,[1]DI!$A$4:$B$15000,2,FALSE),0)</f>
        <v>0</v>
      </c>
      <c r="E1070" s="14">
        <f t="shared" ca="1" si="378"/>
        <v>1</v>
      </c>
      <c r="F1070" s="14">
        <f ca="1">(TRUNC(PRODUCT($E$12:$E1069),16))</f>
        <v>1.3009905348997099</v>
      </c>
      <c r="G1070" s="14">
        <f t="shared" si="379"/>
        <v>1</v>
      </c>
      <c r="H1070" s="14">
        <f t="shared" ca="1" si="380"/>
        <v>1.30099053</v>
      </c>
      <c r="I1070" s="13">
        <f t="shared" si="375"/>
        <v>0.11</v>
      </c>
      <c r="J1070" s="29">
        <f t="shared" si="381"/>
        <v>44162</v>
      </c>
      <c r="K1070" s="2">
        <f t="shared" si="382"/>
        <v>727</v>
      </c>
      <c r="L1070" s="17">
        <f t="shared" si="383"/>
        <v>728</v>
      </c>
      <c r="M1070" s="12">
        <f t="shared" si="384"/>
        <v>1.351864146</v>
      </c>
      <c r="N1070" s="12">
        <f t="shared" ca="1" si="385"/>
        <v>1.758762452</v>
      </c>
      <c r="O1070" s="17">
        <f t="shared" si="386"/>
        <v>0</v>
      </c>
      <c r="P1070" s="14">
        <f t="shared" ca="1" si="387"/>
        <v>758.76245200000005</v>
      </c>
      <c r="Q1070" s="14">
        <f t="shared" si="372"/>
        <v>0</v>
      </c>
      <c r="R1070" s="14">
        <f t="shared" si="388"/>
        <v>0</v>
      </c>
      <c r="S1070" s="20">
        <f t="shared" si="373"/>
        <v>0</v>
      </c>
      <c r="T1070" s="14">
        <f t="shared" si="389"/>
        <v>0</v>
      </c>
      <c r="U1070" s="4" t="str">
        <f t="shared" si="390"/>
        <v>J=</v>
      </c>
      <c r="V1070" s="29">
        <f t="shared" si="391"/>
        <v>45345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8">
        <f t="shared" si="374"/>
        <v>45221</v>
      </c>
      <c r="B1071" s="15">
        <f t="shared" ca="1" si="376"/>
        <v>1758.7624519999999</v>
      </c>
      <c r="C1071" s="14">
        <f t="shared" si="377"/>
        <v>1000</v>
      </c>
      <c r="D1071" s="13">
        <f ca="1">IF(A1071&lt;$B$1,VLOOKUP(A1071,[1]DI!$A$4:$B$15000,2,FALSE),0)</f>
        <v>0</v>
      </c>
      <c r="E1071" s="14">
        <f t="shared" ca="1" si="378"/>
        <v>1</v>
      </c>
      <c r="F1071" s="14">
        <f ca="1">(TRUNC(PRODUCT($E$12:$E1070),16))</f>
        <v>1.3009905348997099</v>
      </c>
      <c r="G1071" s="14">
        <f t="shared" si="379"/>
        <v>1</v>
      </c>
      <c r="H1071" s="14">
        <f t="shared" ca="1" si="380"/>
        <v>1.30099053</v>
      </c>
      <c r="I1071" s="13">
        <f t="shared" si="375"/>
        <v>0.11</v>
      </c>
      <c r="J1071" s="29">
        <f t="shared" si="381"/>
        <v>44162</v>
      </c>
      <c r="K1071" s="2">
        <f t="shared" si="382"/>
        <v>727</v>
      </c>
      <c r="L1071" s="17">
        <f t="shared" si="383"/>
        <v>728</v>
      </c>
      <c r="M1071" s="12">
        <f t="shared" si="384"/>
        <v>1.351864146</v>
      </c>
      <c r="N1071" s="12">
        <f t="shared" ca="1" si="385"/>
        <v>1.758762452</v>
      </c>
      <c r="O1071" s="17">
        <f t="shared" si="386"/>
        <v>0</v>
      </c>
      <c r="P1071" s="14">
        <f t="shared" ca="1" si="387"/>
        <v>758.76245200000005</v>
      </c>
      <c r="Q1071" s="14">
        <f t="shared" si="372"/>
        <v>0</v>
      </c>
      <c r="R1071" s="14">
        <f t="shared" si="388"/>
        <v>0</v>
      </c>
      <c r="S1071" s="20">
        <f t="shared" si="373"/>
        <v>0</v>
      </c>
      <c r="T1071" s="14">
        <f t="shared" si="389"/>
        <v>0</v>
      </c>
      <c r="U1071" s="4" t="str">
        <f t="shared" si="390"/>
        <v>J=</v>
      </c>
      <c r="V1071" s="29">
        <f t="shared" si="391"/>
        <v>45345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8">
        <f t="shared" si="374"/>
        <v>45222</v>
      </c>
      <c r="B1072" s="15">
        <f t="shared" ca="1" si="376"/>
        <v>1758.7624519999999</v>
      </c>
      <c r="C1072" s="14">
        <f t="shared" si="377"/>
        <v>1000</v>
      </c>
      <c r="D1072" s="13">
        <f ca="1">IF(A1072&lt;$B$1,VLOOKUP(A1072,[1]DI!$A$4:$B$15000,2,FALSE),0)</f>
        <v>0.1265</v>
      </c>
      <c r="E1072" s="14">
        <f t="shared" ca="1" si="378"/>
        <v>1.0004727899999999</v>
      </c>
      <c r="F1072" s="14">
        <f ca="1">(TRUNC(PRODUCT($E$12:$E1071),16))</f>
        <v>1.3009905348997099</v>
      </c>
      <c r="G1072" s="14">
        <f t="shared" si="379"/>
        <v>1</v>
      </c>
      <c r="H1072" s="14">
        <f t="shared" ca="1" si="380"/>
        <v>1.30099053</v>
      </c>
      <c r="I1072" s="13">
        <f t="shared" si="375"/>
        <v>0.11</v>
      </c>
      <c r="J1072" s="29">
        <f t="shared" si="381"/>
        <v>44162</v>
      </c>
      <c r="K1072" s="2">
        <f t="shared" si="382"/>
        <v>728</v>
      </c>
      <c r="L1072" s="17">
        <f t="shared" si="383"/>
        <v>728</v>
      </c>
      <c r="M1072" s="12">
        <f t="shared" si="384"/>
        <v>1.351864146</v>
      </c>
      <c r="N1072" s="12">
        <f t="shared" ca="1" si="385"/>
        <v>1.758762452</v>
      </c>
      <c r="O1072" s="17">
        <f t="shared" si="386"/>
        <v>0</v>
      </c>
      <c r="P1072" s="14">
        <f t="shared" ca="1" si="387"/>
        <v>758.76245200000005</v>
      </c>
      <c r="Q1072" s="14">
        <f t="shared" si="372"/>
        <v>0</v>
      </c>
      <c r="R1072" s="14">
        <f t="shared" si="388"/>
        <v>0</v>
      </c>
      <c r="S1072" s="20">
        <f t="shared" si="373"/>
        <v>0</v>
      </c>
      <c r="T1072" s="14">
        <f t="shared" si="389"/>
        <v>0</v>
      </c>
      <c r="U1072" s="4" t="str">
        <f t="shared" si="390"/>
        <v>J=</v>
      </c>
      <c r="V1072" s="29">
        <f t="shared" si="391"/>
        <v>45345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8">
        <f t="shared" si="374"/>
        <v>45223</v>
      </c>
      <c r="B1073" s="15">
        <f t="shared" ca="1" si="376"/>
        <v>1760.322829</v>
      </c>
      <c r="C1073" s="14">
        <f t="shared" si="377"/>
        <v>1000</v>
      </c>
      <c r="D1073" s="13">
        <f ca="1">IF(A1073&lt;$B$1,VLOOKUP(A1073,[1]DI!$A$4:$B$15000,2,FALSE),0)</f>
        <v>0.1265</v>
      </c>
      <c r="E1073" s="14">
        <f t="shared" ca="1" si="378"/>
        <v>1.0004727899999999</v>
      </c>
      <c r="F1073" s="14">
        <f ca="1">(TRUNC(PRODUCT($E$12:$E1072),16))</f>
        <v>1.3016056302147101</v>
      </c>
      <c r="G1073" s="14">
        <f t="shared" si="379"/>
        <v>1</v>
      </c>
      <c r="H1073" s="14">
        <f t="shared" ca="1" si="380"/>
        <v>1.3016056300000001</v>
      </c>
      <c r="I1073" s="13">
        <f t="shared" si="375"/>
        <v>0.11</v>
      </c>
      <c r="J1073" s="29">
        <f t="shared" si="381"/>
        <v>44162</v>
      </c>
      <c r="K1073" s="2">
        <f t="shared" si="382"/>
        <v>729</v>
      </c>
      <c r="L1073" s="17">
        <f t="shared" si="383"/>
        <v>729</v>
      </c>
      <c r="M1073" s="12">
        <f t="shared" si="384"/>
        <v>1.3524241050000001</v>
      </c>
      <c r="N1073" s="12">
        <f t="shared" ca="1" si="385"/>
        <v>1.7603228289999999</v>
      </c>
      <c r="O1073" s="17">
        <f t="shared" si="386"/>
        <v>0</v>
      </c>
      <c r="P1073" s="14">
        <f t="shared" ca="1" si="387"/>
        <v>760.32282899999996</v>
      </c>
      <c r="Q1073" s="14">
        <f t="shared" si="372"/>
        <v>0</v>
      </c>
      <c r="R1073" s="14">
        <f t="shared" si="388"/>
        <v>0</v>
      </c>
      <c r="S1073" s="20">
        <f t="shared" si="373"/>
        <v>0</v>
      </c>
      <c r="T1073" s="14">
        <f t="shared" si="389"/>
        <v>0</v>
      </c>
      <c r="U1073" s="4" t="str">
        <f t="shared" si="390"/>
        <v>J=</v>
      </c>
      <c r="V1073" s="29">
        <f t="shared" si="391"/>
        <v>45345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8">
        <f t="shared" si="374"/>
        <v>45224</v>
      </c>
      <c r="B1074" s="15">
        <f t="shared" ca="1" si="376"/>
        <v>1761.884591</v>
      </c>
      <c r="C1074" s="14">
        <f t="shared" si="377"/>
        <v>1000</v>
      </c>
      <c r="D1074" s="13">
        <f ca="1">IF(A1074&lt;$B$1,VLOOKUP(A1074,[1]DI!$A$4:$B$15000,2,FALSE),0)</f>
        <v>0.1265</v>
      </c>
      <c r="E1074" s="14">
        <f t="shared" ca="1" si="378"/>
        <v>1.0004727899999999</v>
      </c>
      <c r="F1074" s="14">
        <f ca="1">(TRUNC(PRODUCT($E$12:$E1073),16))</f>
        <v>1.30222101634062</v>
      </c>
      <c r="G1074" s="14">
        <f t="shared" si="379"/>
        <v>1</v>
      </c>
      <c r="H1074" s="14">
        <f t="shared" ca="1" si="380"/>
        <v>1.30222102</v>
      </c>
      <c r="I1074" s="13">
        <f t="shared" si="375"/>
        <v>0.11</v>
      </c>
      <c r="J1074" s="29">
        <f t="shared" si="381"/>
        <v>44162</v>
      </c>
      <c r="K1074" s="2">
        <f t="shared" si="382"/>
        <v>730</v>
      </c>
      <c r="L1074" s="17">
        <f t="shared" si="383"/>
        <v>730</v>
      </c>
      <c r="M1074" s="12">
        <f t="shared" si="384"/>
        <v>1.3529842969999999</v>
      </c>
      <c r="N1074" s="12">
        <f t="shared" ca="1" si="385"/>
        <v>1.7618845910000001</v>
      </c>
      <c r="O1074" s="17">
        <f t="shared" si="386"/>
        <v>0</v>
      </c>
      <c r="P1074" s="14">
        <f t="shared" ca="1" si="387"/>
        <v>761.884591</v>
      </c>
      <c r="Q1074" s="14">
        <f t="shared" ref="Q1074:Q1137" si="392">Q1073</f>
        <v>0</v>
      </c>
      <c r="R1074" s="14">
        <f t="shared" si="388"/>
        <v>0</v>
      </c>
      <c r="S1074" s="20">
        <f t="shared" si="373"/>
        <v>0</v>
      </c>
      <c r="T1074" s="14">
        <f t="shared" si="389"/>
        <v>0</v>
      </c>
      <c r="U1074" s="4" t="str">
        <f t="shared" si="390"/>
        <v>J=</v>
      </c>
      <c r="V1074" s="29">
        <f t="shared" si="391"/>
        <v>45345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8">
        <f t="shared" si="374"/>
        <v>45225</v>
      </c>
      <c r="B1075" s="15">
        <f t="shared" ca="1" si="376"/>
        <v>1763.447723</v>
      </c>
      <c r="C1075" s="14">
        <f t="shared" si="377"/>
        <v>1000</v>
      </c>
      <c r="D1075" s="13">
        <f ca="1">IF(A1075&lt;$B$1,VLOOKUP(A1075,[1]DI!$A$4:$B$15000,2,FALSE),0)</f>
        <v>0.1265</v>
      </c>
      <c r="E1075" s="14">
        <f t="shared" ca="1" si="378"/>
        <v>1.0004727899999999</v>
      </c>
      <c r="F1075" s="14">
        <f ca="1">(TRUNC(PRODUCT($E$12:$E1074),16))</f>
        <v>1.30283669341493</v>
      </c>
      <c r="G1075" s="14">
        <f t="shared" si="379"/>
        <v>1</v>
      </c>
      <c r="H1075" s="14">
        <f t="shared" ca="1" si="380"/>
        <v>1.3028366899999999</v>
      </c>
      <c r="I1075" s="13">
        <f t="shared" si="375"/>
        <v>0.11</v>
      </c>
      <c r="J1075" s="29">
        <f t="shared" si="381"/>
        <v>44162</v>
      </c>
      <c r="K1075" s="2">
        <f t="shared" si="382"/>
        <v>731</v>
      </c>
      <c r="L1075" s="17">
        <f t="shared" si="383"/>
        <v>731</v>
      </c>
      <c r="M1075" s="12">
        <f t="shared" si="384"/>
        <v>1.3535447199999999</v>
      </c>
      <c r="N1075" s="12">
        <f t="shared" ca="1" si="385"/>
        <v>1.7634477230000001</v>
      </c>
      <c r="O1075" s="17">
        <f t="shared" si="386"/>
        <v>0</v>
      </c>
      <c r="P1075" s="14">
        <f t="shared" ca="1" si="387"/>
        <v>763.447723</v>
      </c>
      <c r="Q1075" s="14">
        <f t="shared" si="392"/>
        <v>0</v>
      </c>
      <c r="R1075" s="14">
        <f t="shared" si="388"/>
        <v>0</v>
      </c>
      <c r="S1075" s="20">
        <f t="shared" si="373"/>
        <v>0</v>
      </c>
      <c r="T1075" s="14">
        <f t="shared" si="389"/>
        <v>0</v>
      </c>
      <c r="U1075" s="4" t="str">
        <f t="shared" si="390"/>
        <v>J=</v>
      </c>
      <c r="V1075" s="29">
        <f t="shared" si="391"/>
        <v>45345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8">
        <f t="shared" si="374"/>
        <v>45226</v>
      </c>
      <c r="B1076" s="15">
        <f t="shared" ca="1" si="376"/>
        <v>1765.012254</v>
      </c>
      <c r="C1076" s="14">
        <f t="shared" si="377"/>
        <v>1000</v>
      </c>
      <c r="D1076" s="13">
        <f ca="1">IF(A1076&lt;$B$1,VLOOKUP(A1076,[1]DI!$A$4:$B$15000,2,FALSE),0)</f>
        <v>0.1265</v>
      </c>
      <c r="E1076" s="14">
        <f t="shared" ca="1" si="378"/>
        <v>1.0004727899999999</v>
      </c>
      <c r="F1076" s="14">
        <f ca="1">(TRUNC(PRODUCT($E$12:$E1075),16))</f>
        <v>1.30345266157521</v>
      </c>
      <c r="G1076" s="14">
        <f t="shared" si="379"/>
        <v>1</v>
      </c>
      <c r="H1076" s="14">
        <f t="shared" ca="1" si="380"/>
        <v>1.30345266</v>
      </c>
      <c r="I1076" s="13">
        <f t="shared" si="375"/>
        <v>0.11</v>
      </c>
      <c r="J1076" s="29">
        <f t="shared" si="381"/>
        <v>44162</v>
      </c>
      <c r="K1076" s="2">
        <f t="shared" si="382"/>
        <v>732</v>
      </c>
      <c r="L1076" s="17">
        <f t="shared" si="383"/>
        <v>732</v>
      </c>
      <c r="M1076" s="12">
        <f t="shared" si="384"/>
        <v>1.3541053759999999</v>
      </c>
      <c r="N1076" s="12">
        <f t="shared" ca="1" si="385"/>
        <v>1.7650122539999999</v>
      </c>
      <c r="O1076" s="17">
        <f t="shared" si="386"/>
        <v>0</v>
      </c>
      <c r="P1076" s="14">
        <f t="shared" ca="1" si="387"/>
        <v>765.01225399999998</v>
      </c>
      <c r="Q1076" s="14">
        <f t="shared" si="392"/>
        <v>0</v>
      </c>
      <c r="R1076" s="14">
        <f t="shared" si="388"/>
        <v>0</v>
      </c>
      <c r="S1076" s="20">
        <f t="shared" si="373"/>
        <v>0</v>
      </c>
      <c r="T1076" s="14">
        <f t="shared" si="389"/>
        <v>0</v>
      </c>
      <c r="U1076" s="4" t="str">
        <f t="shared" si="390"/>
        <v>J=</v>
      </c>
      <c r="V1076" s="29">
        <f t="shared" si="391"/>
        <v>45345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8">
        <f t="shared" si="374"/>
        <v>45227</v>
      </c>
      <c r="B1077" s="15">
        <f t="shared" ca="1" si="376"/>
        <v>1766.5781710000001</v>
      </c>
      <c r="C1077" s="14">
        <f t="shared" si="377"/>
        <v>1000</v>
      </c>
      <c r="D1077" s="13">
        <f ca="1">IF(A1077&lt;$B$1,VLOOKUP(A1077,[1]DI!$A$4:$B$15000,2,FALSE),0)</f>
        <v>0</v>
      </c>
      <c r="E1077" s="14">
        <f t="shared" ca="1" si="378"/>
        <v>1</v>
      </c>
      <c r="F1077" s="14">
        <f ca="1">(TRUNC(PRODUCT($E$12:$E1076),16))</f>
        <v>1.3040689209590799</v>
      </c>
      <c r="G1077" s="14">
        <f t="shared" si="379"/>
        <v>1</v>
      </c>
      <c r="H1077" s="14">
        <f t="shared" ca="1" si="380"/>
        <v>1.30406892</v>
      </c>
      <c r="I1077" s="13">
        <f t="shared" si="375"/>
        <v>0.11</v>
      </c>
      <c r="J1077" s="29">
        <f t="shared" si="381"/>
        <v>44162</v>
      </c>
      <c r="K1077" s="2">
        <f t="shared" si="382"/>
        <v>732</v>
      </c>
      <c r="L1077" s="17">
        <f t="shared" si="383"/>
        <v>733</v>
      </c>
      <c r="M1077" s="12">
        <f t="shared" si="384"/>
        <v>1.3546662629999999</v>
      </c>
      <c r="N1077" s="12">
        <f t="shared" ca="1" si="385"/>
        <v>1.7665781709999999</v>
      </c>
      <c r="O1077" s="17">
        <f t="shared" si="386"/>
        <v>0</v>
      </c>
      <c r="P1077" s="14">
        <f t="shared" ca="1" si="387"/>
        <v>766.578171</v>
      </c>
      <c r="Q1077" s="14">
        <f t="shared" si="392"/>
        <v>0</v>
      </c>
      <c r="R1077" s="14">
        <f t="shared" si="388"/>
        <v>0</v>
      </c>
      <c r="S1077" s="20">
        <f t="shared" si="373"/>
        <v>0</v>
      </c>
      <c r="T1077" s="14">
        <f t="shared" si="389"/>
        <v>0</v>
      </c>
      <c r="U1077" s="4" t="str">
        <f t="shared" si="390"/>
        <v>J=</v>
      </c>
      <c r="V1077" s="29">
        <f t="shared" si="391"/>
        <v>45345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8">
        <f t="shared" si="374"/>
        <v>45228</v>
      </c>
      <c r="B1078" s="15">
        <f t="shared" ca="1" si="376"/>
        <v>1766.5781710000001</v>
      </c>
      <c r="C1078" s="14">
        <f t="shared" si="377"/>
        <v>1000</v>
      </c>
      <c r="D1078" s="13">
        <f ca="1">IF(A1078&lt;$B$1,VLOOKUP(A1078,[1]DI!$A$4:$B$15000,2,FALSE),0)</f>
        <v>0</v>
      </c>
      <c r="E1078" s="14">
        <f t="shared" ca="1" si="378"/>
        <v>1</v>
      </c>
      <c r="F1078" s="14">
        <f ca="1">(TRUNC(PRODUCT($E$12:$E1077),16))</f>
        <v>1.3040689209590799</v>
      </c>
      <c r="G1078" s="14">
        <f t="shared" si="379"/>
        <v>1</v>
      </c>
      <c r="H1078" s="14">
        <f t="shared" ca="1" si="380"/>
        <v>1.30406892</v>
      </c>
      <c r="I1078" s="13">
        <f t="shared" si="375"/>
        <v>0.11</v>
      </c>
      <c r="J1078" s="29">
        <f t="shared" si="381"/>
        <v>44162</v>
      </c>
      <c r="K1078" s="2">
        <f t="shared" si="382"/>
        <v>732</v>
      </c>
      <c r="L1078" s="17">
        <f t="shared" si="383"/>
        <v>733</v>
      </c>
      <c r="M1078" s="12">
        <f t="shared" si="384"/>
        <v>1.3546662629999999</v>
      </c>
      <c r="N1078" s="12">
        <f t="shared" ca="1" si="385"/>
        <v>1.7665781709999999</v>
      </c>
      <c r="O1078" s="17">
        <f t="shared" si="386"/>
        <v>0</v>
      </c>
      <c r="P1078" s="14">
        <f t="shared" ca="1" si="387"/>
        <v>766.578171</v>
      </c>
      <c r="Q1078" s="14">
        <f t="shared" si="392"/>
        <v>0</v>
      </c>
      <c r="R1078" s="14">
        <f t="shared" si="388"/>
        <v>0</v>
      </c>
      <c r="S1078" s="20">
        <f t="shared" si="373"/>
        <v>0</v>
      </c>
      <c r="T1078" s="14">
        <f t="shared" si="389"/>
        <v>0</v>
      </c>
      <c r="U1078" s="4" t="str">
        <f t="shared" si="390"/>
        <v>J=</v>
      </c>
      <c r="V1078" s="29">
        <f t="shared" si="391"/>
        <v>45345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8">
        <f t="shared" si="374"/>
        <v>45229</v>
      </c>
      <c r="B1079" s="15">
        <f t="shared" ca="1" si="376"/>
        <v>1766.5781710000001</v>
      </c>
      <c r="C1079" s="14">
        <f t="shared" si="377"/>
        <v>1000</v>
      </c>
      <c r="D1079" s="13">
        <f ca="1">IF(A1079&lt;$B$1,VLOOKUP(A1079,[1]DI!$A$4:$B$15000,2,FALSE),0)</f>
        <v>0.1265</v>
      </c>
      <c r="E1079" s="14">
        <f t="shared" ca="1" si="378"/>
        <v>1.0004727899999999</v>
      </c>
      <c r="F1079" s="14">
        <f ca="1">(TRUNC(PRODUCT($E$12:$E1078),16))</f>
        <v>1.3040689209590799</v>
      </c>
      <c r="G1079" s="14">
        <f t="shared" si="379"/>
        <v>1</v>
      </c>
      <c r="H1079" s="14">
        <f t="shared" ca="1" si="380"/>
        <v>1.30406892</v>
      </c>
      <c r="I1079" s="13">
        <f t="shared" si="375"/>
        <v>0.11</v>
      </c>
      <c r="J1079" s="29">
        <f t="shared" si="381"/>
        <v>44162</v>
      </c>
      <c r="K1079" s="2">
        <f t="shared" si="382"/>
        <v>733</v>
      </c>
      <c r="L1079" s="17">
        <f t="shared" si="383"/>
        <v>733</v>
      </c>
      <c r="M1079" s="12">
        <f t="shared" si="384"/>
        <v>1.3546662629999999</v>
      </c>
      <c r="N1079" s="12">
        <f t="shared" ca="1" si="385"/>
        <v>1.7665781709999999</v>
      </c>
      <c r="O1079" s="17">
        <f t="shared" si="386"/>
        <v>0</v>
      </c>
      <c r="P1079" s="14">
        <f t="shared" ca="1" si="387"/>
        <v>766.578171</v>
      </c>
      <c r="Q1079" s="14">
        <f t="shared" si="392"/>
        <v>0</v>
      </c>
      <c r="R1079" s="14">
        <f t="shared" si="388"/>
        <v>0</v>
      </c>
      <c r="S1079" s="20">
        <f t="shared" si="373"/>
        <v>0</v>
      </c>
      <c r="T1079" s="14">
        <f t="shared" si="389"/>
        <v>0</v>
      </c>
      <c r="U1079" s="4" t="str">
        <f t="shared" si="390"/>
        <v>J=</v>
      </c>
      <c r="V1079" s="29">
        <f t="shared" si="391"/>
        <v>45345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8">
        <f t="shared" si="374"/>
        <v>45230</v>
      </c>
      <c r="B1080" s="15">
        <f t="shared" ca="1" si="376"/>
        <v>1768.1454760000001</v>
      </c>
      <c r="C1080" s="14">
        <f t="shared" si="377"/>
        <v>1000</v>
      </c>
      <c r="D1080" s="13">
        <f ca="1">IF(A1080&lt;$B$1,VLOOKUP(A1080,[1]DI!$A$4:$B$15000,2,FALSE),0)</f>
        <v>0.1265</v>
      </c>
      <c r="E1080" s="14">
        <f t="shared" ca="1" si="378"/>
        <v>1.0004727899999999</v>
      </c>
      <c r="F1080" s="14">
        <f ca="1">(TRUNC(PRODUCT($E$12:$E1079),16))</f>
        <v>1.30468547170422</v>
      </c>
      <c r="G1080" s="14">
        <f t="shared" si="379"/>
        <v>1</v>
      </c>
      <c r="H1080" s="14">
        <f t="shared" ca="1" si="380"/>
        <v>1.3046854699999999</v>
      </c>
      <c r="I1080" s="13">
        <f t="shared" si="375"/>
        <v>0.11</v>
      </c>
      <c r="J1080" s="29">
        <f t="shared" si="381"/>
        <v>44162</v>
      </c>
      <c r="K1080" s="2">
        <f t="shared" si="382"/>
        <v>734</v>
      </c>
      <c r="L1080" s="17">
        <f t="shared" si="383"/>
        <v>734</v>
      </c>
      <c r="M1080" s="12">
        <f t="shared" si="384"/>
        <v>1.355227384</v>
      </c>
      <c r="N1080" s="12">
        <f t="shared" ca="1" si="385"/>
        <v>1.7681454759999999</v>
      </c>
      <c r="O1080" s="17">
        <f t="shared" si="386"/>
        <v>0</v>
      </c>
      <c r="P1080" s="14">
        <f t="shared" ca="1" si="387"/>
        <v>768.14547600000003</v>
      </c>
      <c r="Q1080" s="14">
        <f t="shared" si="392"/>
        <v>0</v>
      </c>
      <c r="R1080" s="14">
        <f t="shared" si="388"/>
        <v>0</v>
      </c>
      <c r="S1080" s="20">
        <f t="shared" si="373"/>
        <v>0</v>
      </c>
      <c r="T1080" s="14">
        <f t="shared" si="389"/>
        <v>0</v>
      </c>
      <c r="U1080" s="4" t="str">
        <f t="shared" si="390"/>
        <v>J=</v>
      </c>
      <c r="V1080" s="29">
        <f t="shared" si="391"/>
        <v>45345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8">
        <f t="shared" si="374"/>
        <v>45231</v>
      </c>
      <c r="B1081" s="15">
        <f t="shared" ca="1" si="376"/>
        <v>1769.7141689999999</v>
      </c>
      <c r="C1081" s="14">
        <f t="shared" si="377"/>
        <v>1000</v>
      </c>
      <c r="D1081" s="13">
        <f ca="1">IF(A1081&lt;$B$1,VLOOKUP(A1081,[1]DI!$A$4:$B$15000,2,FALSE),0)</f>
        <v>0.1265</v>
      </c>
      <c r="E1081" s="14">
        <f t="shared" ca="1" si="378"/>
        <v>1.0004727899999999</v>
      </c>
      <c r="F1081" s="14">
        <f ca="1">(TRUNC(PRODUCT($E$12:$E1080),16))</f>
        <v>1.3053023139483799</v>
      </c>
      <c r="G1081" s="14">
        <f t="shared" si="379"/>
        <v>1</v>
      </c>
      <c r="H1081" s="14">
        <f t="shared" ca="1" si="380"/>
        <v>1.3053023100000001</v>
      </c>
      <c r="I1081" s="13">
        <f t="shared" si="375"/>
        <v>0.11</v>
      </c>
      <c r="J1081" s="29">
        <f t="shared" si="381"/>
        <v>44162</v>
      </c>
      <c r="K1081" s="2">
        <f t="shared" si="382"/>
        <v>735</v>
      </c>
      <c r="L1081" s="17">
        <f t="shared" si="383"/>
        <v>735</v>
      </c>
      <c r="M1081" s="12">
        <f t="shared" si="384"/>
        <v>1.355788736</v>
      </c>
      <c r="N1081" s="12">
        <f t="shared" ca="1" si="385"/>
        <v>1.769714169</v>
      </c>
      <c r="O1081" s="17">
        <f t="shared" si="386"/>
        <v>0</v>
      </c>
      <c r="P1081" s="14">
        <f t="shared" ca="1" si="387"/>
        <v>769.71416899999997</v>
      </c>
      <c r="Q1081" s="14">
        <f t="shared" si="392"/>
        <v>0</v>
      </c>
      <c r="R1081" s="14">
        <f t="shared" si="388"/>
        <v>0</v>
      </c>
      <c r="S1081" s="20">
        <f t="shared" si="373"/>
        <v>0</v>
      </c>
      <c r="T1081" s="14">
        <f t="shared" si="389"/>
        <v>0</v>
      </c>
      <c r="U1081" s="4" t="str">
        <f t="shared" si="390"/>
        <v>J=</v>
      </c>
      <c r="V1081" s="29">
        <f t="shared" si="391"/>
        <v>45345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8">
        <f t="shared" si="374"/>
        <v>45232</v>
      </c>
      <c r="B1082" s="15">
        <f t="shared" ca="1" si="376"/>
        <v>1771.284265</v>
      </c>
      <c r="C1082" s="14">
        <f t="shared" si="377"/>
        <v>1000</v>
      </c>
      <c r="D1082" s="13">
        <f ca="1">IF(A1082&lt;$B$1,VLOOKUP(A1082,[1]DI!$A$4:$B$15000,2,FALSE),0)</f>
        <v>0</v>
      </c>
      <c r="E1082" s="14">
        <f t="shared" ca="1" si="378"/>
        <v>1</v>
      </c>
      <c r="F1082" s="14">
        <f ca="1">(TRUNC(PRODUCT($E$12:$E1081),16))</f>
        <v>1.3059194478294001</v>
      </c>
      <c r="G1082" s="14">
        <f t="shared" si="379"/>
        <v>1</v>
      </c>
      <c r="H1082" s="14">
        <f t="shared" ca="1" si="380"/>
        <v>1.30591945</v>
      </c>
      <c r="I1082" s="13">
        <f t="shared" si="375"/>
        <v>0.11</v>
      </c>
      <c r="J1082" s="29">
        <f t="shared" si="381"/>
        <v>44162</v>
      </c>
      <c r="K1082" s="2">
        <f t="shared" si="382"/>
        <v>735</v>
      </c>
      <c r="L1082" s="17">
        <f t="shared" si="383"/>
        <v>736</v>
      </c>
      <c r="M1082" s="12">
        <f t="shared" si="384"/>
        <v>1.3563503210000001</v>
      </c>
      <c r="N1082" s="12">
        <f t="shared" ca="1" si="385"/>
        <v>1.771284265</v>
      </c>
      <c r="O1082" s="17">
        <f t="shared" si="386"/>
        <v>0</v>
      </c>
      <c r="P1082" s="14">
        <f t="shared" ca="1" si="387"/>
        <v>771.284265</v>
      </c>
      <c r="Q1082" s="14">
        <f t="shared" si="392"/>
        <v>0</v>
      </c>
      <c r="R1082" s="14">
        <f t="shared" si="388"/>
        <v>0</v>
      </c>
      <c r="S1082" s="20">
        <f t="shared" si="373"/>
        <v>0</v>
      </c>
      <c r="T1082" s="14">
        <f t="shared" si="389"/>
        <v>0</v>
      </c>
      <c r="U1082" s="4" t="str">
        <f t="shared" si="390"/>
        <v>J=</v>
      </c>
      <c r="V1082" s="29">
        <f t="shared" si="391"/>
        <v>45345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8">
        <f t="shared" si="374"/>
        <v>45233</v>
      </c>
      <c r="B1083" s="15">
        <f t="shared" ca="1" si="376"/>
        <v>1771.284265</v>
      </c>
      <c r="C1083" s="14">
        <f t="shared" si="377"/>
        <v>1000</v>
      </c>
      <c r="D1083" s="13">
        <f ca="1">IF(A1083&lt;$B$1,VLOOKUP(A1083,[1]DI!$A$4:$B$15000,2,FALSE),0)</f>
        <v>0.1215</v>
      </c>
      <c r="E1083" s="14">
        <f t="shared" ca="1" si="378"/>
        <v>1.00045513</v>
      </c>
      <c r="F1083" s="14">
        <f ca="1">(TRUNC(PRODUCT($E$12:$E1082),16))</f>
        <v>1.3059194478294001</v>
      </c>
      <c r="G1083" s="14">
        <f t="shared" si="379"/>
        <v>1</v>
      </c>
      <c r="H1083" s="14">
        <f t="shared" ca="1" si="380"/>
        <v>1.30591945</v>
      </c>
      <c r="I1083" s="13">
        <f t="shared" si="375"/>
        <v>0.11</v>
      </c>
      <c r="J1083" s="29">
        <f t="shared" si="381"/>
        <v>44162</v>
      </c>
      <c r="K1083" s="2">
        <f t="shared" si="382"/>
        <v>736</v>
      </c>
      <c r="L1083" s="17">
        <f t="shared" si="383"/>
        <v>736</v>
      </c>
      <c r="M1083" s="12">
        <f t="shared" si="384"/>
        <v>1.3563503210000001</v>
      </c>
      <c r="N1083" s="12">
        <f t="shared" ca="1" si="385"/>
        <v>1.771284265</v>
      </c>
      <c r="O1083" s="17">
        <f t="shared" si="386"/>
        <v>0</v>
      </c>
      <c r="P1083" s="14">
        <f t="shared" ca="1" si="387"/>
        <v>771.284265</v>
      </c>
      <c r="Q1083" s="14">
        <f t="shared" si="392"/>
        <v>0</v>
      </c>
      <c r="R1083" s="14">
        <f t="shared" si="388"/>
        <v>0</v>
      </c>
      <c r="S1083" s="20">
        <f t="shared" si="373"/>
        <v>0</v>
      </c>
      <c r="T1083" s="14">
        <f t="shared" si="389"/>
        <v>0</v>
      </c>
      <c r="U1083" s="4" t="str">
        <f t="shared" si="390"/>
        <v>J=</v>
      </c>
      <c r="V1083" s="29">
        <f t="shared" si="391"/>
        <v>45345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8">
        <f t="shared" si="374"/>
        <v>45234</v>
      </c>
      <c r="B1084" s="15">
        <f t="shared" ca="1" si="376"/>
        <v>1772.824449</v>
      </c>
      <c r="C1084" s="14">
        <f t="shared" si="377"/>
        <v>1000</v>
      </c>
      <c r="D1084" s="13">
        <f ca="1">IF(A1084&lt;$B$1,VLOOKUP(A1084,[1]DI!$A$4:$B$15000,2,FALSE),0)</f>
        <v>0</v>
      </c>
      <c r="E1084" s="14">
        <f t="shared" ca="1" si="378"/>
        <v>1</v>
      </c>
      <c r="F1084" s="14">
        <f ca="1">(TRUNC(PRODUCT($E$12:$E1083),16))</f>
        <v>1.3065138109476899</v>
      </c>
      <c r="G1084" s="14">
        <f t="shared" si="379"/>
        <v>1</v>
      </c>
      <c r="H1084" s="14">
        <f t="shared" ca="1" si="380"/>
        <v>1.30651381</v>
      </c>
      <c r="I1084" s="13">
        <f t="shared" si="375"/>
        <v>0.11</v>
      </c>
      <c r="J1084" s="29">
        <f t="shared" si="381"/>
        <v>44162</v>
      </c>
      <c r="K1084" s="2">
        <f t="shared" si="382"/>
        <v>736</v>
      </c>
      <c r="L1084" s="17">
        <f t="shared" si="383"/>
        <v>737</v>
      </c>
      <c r="M1084" s="12">
        <f t="shared" si="384"/>
        <v>1.3569121390000001</v>
      </c>
      <c r="N1084" s="12">
        <f t="shared" ca="1" si="385"/>
        <v>1.772824449</v>
      </c>
      <c r="O1084" s="17">
        <f t="shared" si="386"/>
        <v>0</v>
      </c>
      <c r="P1084" s="14">
        <f t="shared" ca="1" si="387"/>
        <v>772.82444899999996</v>
      </c>
      <c r="Q1084" s="14">
        <f t="shared" si="392"/>
        <v>0</v>
      </c>
      <c r="R1084" s="14">
        <f t="shared" si="388"/>
        <v>0</v>
      </c>
      <c r="S1084" s="20">
        <f t="shared" si="373"/>
        <v>0</v>
      </c>
      <c r="T1084" s="14">
        <f t="shared" si="389"/>
        <v>0</v>
      </c>
      <c r="U1084" s="4" t="str">
        <f t="shared" si="390"/>
        <v>J=</v>
      </c>
      <c r="V1084" s="29">
        <f t="shared" si="391"/>
        <v>45345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8">
        <f t="shared" si="374"/>
        <v>45235</v>
      </c>
      <c r="B1085" s="15">
        <f t="shared" ca="1" si="376"/>
        <v>1772.824449</v>
      </c>
      <c r="C1085" s="14">
        <f t="shared" si="377"/>
        <v>1000</v>
      </c>
      <c r="D1085" s="13">
        <f ca="1">IF(A1085&lt;$B$1,VLOOKUP(A1085,[1]DI!$A$4:$B$15000,2,FALSE),0)</f>
        <v>0</v>
      </c>
      <c r="E1085" s="14">
        <f t="shared" ca="1" si="378"/>
        <v>1</v>
      </c>
      <c r="F1085" s="14">
        <f ca="1">(TRUNC(PRODUCT($E$12:$E1084),16))</f>
        <v>1.3065138109476899</v>
      </c>
      <c r="G1085" s="14">
        <f t="shared" si="379"/>
        <v>1</v>
      </c>
      <c r="H1085" s="14">
        <f t="shared" ca="1" si="380"/>
        <v>1.30651381</v>
      </c>
      <c r="I1085" s="13">
        <f t="shared" si="375"/>
        <v>0.11</v>
      </c>
      <c r="J1085" s="29">
        <f t="shared" si="381"/>
        <v>44162</v>
      </c>
      <c r="K1085" s="2">
        <f t="shared" si="382"/>
        <v>736</v>
      </c>
      <c r="L1085" s="17">
        <f t="shared" si="383"/>
        <v>737</v>
      </c>
      <c r="M1085" s="12">
        <f t="shared" si="384"/>
        <v>1.3569121390000001</v>
      </c>
      <c r="N1085" s="12">
        <f t="shared" ca="1" si="385"/>
        <v>1.772824449</v>
      </c>
      <c r="O1085" s="17">
        <f t="shared" si="386"/>
        <v>0</v>
      </c>
      <c r="P1085" s="14">
        <f t="shared" ca="1" si="387"/>
        <v>772.82444899999996</v>
      </c>
      <c r="Q1085" s="14">
        <f t="shared" si="392"/>
        <v>0</v>
      </c>
      <c r="R1085" s="14">
        <f t="shared" si="388"/>
        <v>0</v>
      </c>
      <c r="S1085" s="20">
        <f t="shared" si="373"/>
        <v>0</v>
      </c>
      <c r="T1085" s="14">
        <f t="shared" si="389"/>
        <v>0</v>
      </c>
      <c r="U1085" s="4" t="str">
        <f t="shared" si="390"/>
        <v>J=</v>
      </c>
      <c r="V1085" s="29">
        <f t="shared" si="391"/>
        <v>45345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8">
        <f t="shared" si="374"/>
        <v>45236</v>
      </c>
      <c r="B1086" s="15">
        <f t="shared" ca="1" si="376"/>
        <v>1772.824449</v>
      </c>
      <c r="C1086" s="14">
        <f t="shared" si="377"/>
        <v>1000</v>
      </c>
      <c r="D1086" s="13">
        <f ca="1">IF(A1086&lt;$B$1,VLOOKUP(A1086,[1]DI!$A$4:$B$15000,2,FALSE),0)</f>
        <v>0.1215</v>
      </c>
      <c r="E1086" s="14">
        <f t="shared" ca="1" si="378"/>
        <v>1.00045513</v>
      </c>
      <c r="F1086" s="14">
        <f ca="1">(TRUNC(PRODUCT($E$12:$E1085),16))</f>
        <v>1.3065138109476899</v>
      </c>
      <c r="G1086" s="14">
        <f t="shared" si="379"/>
        <v>1</v>
      </c>
      <c r="H1086" s="14">
        <f t="shared" ca="1" si="380"/>
        <v>1.30651381</v>
      </c>
      <c r="I1086" s="13">
        <f t="shared" si="375"/>
        <v>0.11</v>
      </c>
      <c r="J1086" s="29">
        <f t="shared" si="381"/>
        <v>44162</v>
      </c>
      <c r="K1086" s="2">
        <f t="shared" si="382"/>
        <v>737</v>
      </c>
      <c r="L1086" s="17">
        <f t="shared" si="383"/>
        <v>737</v>
      </c>
      <c r="M1086" s="12">
        <f t="shared" si="384"/>
        <v>1.3569121390000001</v>
      </c>
      <c r="N1086" s="12">
        <f t="shared" ca="1" si="385"/>
        <v>1.772824449</v>
      </c>
      <c r="O1086" s="17">
        <f t="shared" si="386"/>
        <v>0</v>
      </c>
      <c r="P1086" s="14">
        <f t="shared" ca="1" si="387"/>
        <v>772.82444899999996</v>
      </c>
      <c r="Q1086" s="14">
        <f t="shared" si="392"/>
        <v>0</v>
      </c>
      <c r="R1086" s="14">
        <f t="shared" si="388"/>
        <v>0</v>
      </c>
      <c r="S1086" s="20">
        <f t="shared" si="373"/>
        <v>0</v>
      </c>
      <c r="T1086" s="14">
        <f t="shared" si="389"/>
        <v>0</v>
      </c>
      <c r="U1086" s="4" t="str">
        <f t="shared" si="390"/>
        <v>J=</v>
      </c>
      <c r="V1086" s="29">
        <f t="shared" si="391"/>
        <v>45345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8">
        <f t="shared" si="374"/>
        <v>45237</v>
      </c>
      <c r="B1087" s="15">
        <f t="shared" ca="1" si="376"/>
        <v>1774.3659699999998</v>
      </c>
      <c r="C1087" s="14">
        <f t="shared" si="377"/>
        <v>1000</v>
      </c>
      <c r="D1087" s="13">
        <f ca="1">IF(A1087&lt;$B$1,VLOOKUP(A1087,[1]DI!$A$4:$B$15000,2,FALSE),0)</f>
        <v>0.1215</v>
      </c>
      <c r="E1087" s="14">
        <f t="shared" ca="1" si="378"/>
        <v>1.00045513</v>
      </c>
      <c r="F1087" s="14">
        <f ca="1">(TRUNC(PRODUCT($E$12:$E1086),16))</f>
        <v>1.30710844457846</v>
      </c>
      <c r="G1087" s="14">
        <f t="shared" si="379"/>
        <v>1</v>
      </c>
      <c r="H1087" s="14">
        <f t="shared" ca="1" si="380"/>
        <v>1.3071084399999999</v>
      </c>
      <c r="I1087" s="13">
        <f t="shared" si="375"/>
        <v>0.11</v>
      </c>
      <c r="J1087" s="29">
        <f t="shared" si="381"/>
        <v>44162</v>
      </c>
      <c r="K1087" s="2">
        <f t="shared" si="382"/>
        <v>738</v>
      </c>
      <c r="L1087" s="17">
        <f t="shared" si="383"/>
        <v>738</v>
      </c>
      <c r="M1087" s="12">
        <f t="shared" si="384"/>
        <v>1.3574741889999999</v>
      </c>
      <c r="N1087" s="12">
        <f t="shared" ca="1" si="385"/>
        <v>1.7743659700000001</v>
      </c>
      <c r="O1087" s="17">
        <f t="shared" si="386"/>
        <v>0</v>
      </c>
      <c r="P1087" s="14">
        <f t="shared" ca="1" si="387"/>
        <v>774.36596999999995</v>
      </c>
      <c r="Q1087" s="14">
        <f t="shared" si="392"/>
        <v>0</v>
      </c>
      <c r="R1087" s="14">
        <f t="shared" si="388"/>
        <v>0</v>
      </c>
      <c r="S1087" s="20">
        <f t="shared" si="373"/>
        <v>0</v>
      </c>
      <c r="T1087" s="14">
        <f t="shared" si="389"/>
        <v>0</v>
      </c>
      <c r="U1087" s="4" t="str">
        <f t="shared" si="390"/>
        <v>J=</v>
      </c>
      <c r="V1087" s="29">
        <f t="shared" si="391"/>
        <v>45345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8">
        <f t="shared" si="374"/>
        <v>45238</v>
      </c>
      <c r="B1088" s="15">
        <f t="shared" ca="1" si="376"/>
        <v>1775.908844</v>
      </c>
      <c r="C1088" s="14">
        <f t="shared" si="377"/>
        <v>1000</v>
      </c>
      <c r="D1088" s="13">
        <f ca="1">IF(A1088&lt;$B$1,VLOOKUP(A1088,[1]DI!$A$4:$B$15000,2,FALSE),0)</f>
        <v>0.1215</v>
      </c>
      <c r="E1088" s="14">
        <f t="shared" ca="1" si="378"/>
        <v>1.00045513</v>
      </c>
      <c r="F1088" s="14">
        <f ca="1">(TRUNC(PRODUCT($E$12:$E1087),16))</f>
        <v>1.30770334884484</v>
      </c>
      <c r="G1088" s="14">
        <f t="shared" si="379"/>
        <v>1</v>
      </c>
      <c r="H1088" s="14">
        <f t="shared" ca="1" si="380"/>
        <v>1.3077033499999999</v>
      </c>
      <c r="I1088" s="13">
        <f t="shared" si="375"/>
        <v>0.11</v>
      </c>
      <c r="J1088" s="29">
        <f t="shared" si="381"/>
        <v>44162</v>
      </c>
      <c r="K1088" s="2">
        <f t="shared" si="382"/>
        <v>739</v>
      </c>
      <c r="L1088" s="17">
        <f t="shared" si="383"/>
        <v>739</v>
      </c>
      <c r="M1088" s="12">
        <f t="shared" si="384"/>
        <v>1.358036472</v>
      </c>
      <c r="N1088" s="12">
        <f t="shared" ca="1" si="385"/>
        <v>1.7759088439999999</v>
      </c>
      <c r="O1088" s="17">
        <f t="shared" si="386"/>
        <v>0</v>
      </c>
      <c r="P1088" s="14">
        <f t="shared" ca="1" si="387"/>
        <v>775.90884400000004</v>
      </c>
      <c r="Q1088" s="14">
        <f t="shared" si="392"/>
        <v>0</v>
      </c>
      <c r="R1088" s="14">
        <f t="shared" si="388"/>
        <v>0</v>
      </c>
      <c r="S1088" s="20">
        <f t="shared" si="373"/>
        <v>0</v>
      </c>
      <c r="T1088" s="14">
        <f t="shared" si="389"/>
        <v>0</v>
      </c>
      <c r="U1088" s="4" t="str">
        <f t="shared" si="390"/>
        <v>J=</v>
      </c>
      <c r="V1088" s="29">
        <f t="shared" si="391"/>
        <v>45345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8">
        <f t="shared" si="374"/>
        <v>45239</v>
      </c>
      <c r="B1089" s="15">
        <f t="shared" ca="1" si="376"/>
        <v>1777.453045</v>
      </c>
      <c r="C1089" s="14">
        <f t="shared" si="377"/>
        <v>1000</v>
      </c>
      <c r="D1089" s="13">
        <f ca="1">IF(A1089&lt;$B$1,VLOOKUP(A1089,[1]DI!$A$4:$B$15000,2,FALSE),0)</f>
        <v>0.1215</v>
      </c>
      <c r="E1089" s="14">
        <f t="shared" ca="1" si="378"/>
        <v>1.00045513</v>
      </c>
      <c r="F1089" s="14">
        <f ca="1">(TRUNC(PRODUCT($E$12:$E1088),16))</f>
        <v>1.30829852387</v>
      </c>
      <c r="G1089" s="14">
        <f t="shared" si="379"/>
        <v>1</v>
      </c>
      <c r="H1089" s="14">
        <f t="shared" ca="1" si="380"/>
        <v>1.3082985199999999</v>
      </c>
      <c r="I1089" s="13">
        <f t="shared" si="375"/>
        <v>0.11</v>
      </c>
      <c r="J1089" s="29">
        <f t="shared" si="381"/>
        <v>44162</v>
      </c>
      <c r="K1089" s="2">
        <f t="shared" si="382"/>
        <v>740</v>
      </c>
      <c r="L1089" s="17">
        <f t="shared" si="383"/>
        <v>740</v>
      </c>
      <c r="M1089" s="12">
        <f t="shared" si="384"/>
        <v>1.358598988</v>
      </c>
      <c r="N1089" s="12">
        <f t="shared" ca="1" si="385"/>
        <v>1.7774530449999999</v>
      </c>
      <c r="O1089" s="17">
        <f t="shared" si="386"/>
        <v>0</v>
      </c>
      <c r="P1089" s="14">
        <f t="shared" ca="1" si="387"/>
        <v>777.45304499999997</v>
      </c>
      <c r="Q1089" s="14">
        <f t="shared" si="392"/>
        <v>0</v>
      </c>
      <c r="R1089" s="14">
        <f t="shared" si="388"/>
        <v>0</v>
      </c>
      <c r="S1089" s="20">
        <f t="shared" si="373"/>
        <v>0</v>
      </c>
      <c r="T1089" s="14">
        <f t="shared" si="389"/>
        <v>0</v>
      </c>
      <c r="U1089" s="4" t="str">
        <f t="shared" si="390"/>
        <v>J=</v>
      </c>
      <c r="V1089" s="29">
        <f t="shared" si="391"/>
        <v>45345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8">
        <f t="shared" si="374"/>
        <v>45240</v>
      </c>
      <c r="B1090" s="15">
        <f t="shared" ca="1" si="376"/>
        <v>1778.998603</v>
      </c>
      <c r="C1090" s="14">
        <f t="shared" si="377"/>
        <v>1000</v>
      </c>
      <c r="D1090" s="13">
        <f ca="1">IF(A1090&lt;$B$1,VLOOKUP(A1090,[1]DI!$A$4:$B$15000,2,FALSE),0)</f>
        <v>0.1215</v>
      </c>
      <c r="E1090" s="14">
        <f t="shared" ca="1" si="378"/>
        <v>1.00045513</v>
      </c>
      <c r="F1090" s="14">
        <f ca="1">(TRUNC(PRODUCT($E$12:$E1089),16))</f>
        <v>1.30889396977717</v>
      </c>
      <c r="G1090" s="14">
        <f t="shared" si="379"/>
        <v>1</v>
      </c>
      <c r="H1090" s="14">
        <f t="shared" ca="1" si="380"/>
        <v>1.30889397</v>
      </c>
      <c r="I1090" s="13">
        <f t="shared" si="375"/>
        <v>0.11</v>
      </c>
      <c r="J1090" s="29">
        <f t="shared" si="381"/>
        <v>44162</v>
      </c>
      <c r="K1090" s="2">
        <f t="shared" si="382"/>
        <v>741</v>
      </c>
      <c r="L1090" s="17">
        <f t="shared" si="383"/>
        <v>741</v>
      </c>
      <c r="M1090" s="12">
        <f t="shared" si="384"/>
        <v>1.3591617380000001</v>
      </c>
      <c r="N1090" s="12">
        <f t="shared" ca="1" si="385"/>
        <v>1.778998603</v>
      </c>
      <c r="O1090" s="17">
        <f t="shared" si="386"/>
        <v>0</v>
      </c>
      <c r="P1090" s="14">
        <f t="shared" ca="1" si="387"/>
        <v>778.998603</v>
      </c>
      <c r="Q1090" s="14">
        <f t="shared" si="392"/>
        <v>0</v>
      </c>
      <c r="R1090" s="14">
        <f t="shared" si="388"/>
        <v>0</v>
      </c>
      <c r="S1090" s="20">
        <f t="shared" si="373"/>
        <v>0</v>
      </c>
      <c r="T1090" s="14">
        <f t="shared" si="389"/>
        <v>0</v>
      </c>
      <c r="U1090" s="4" t="str">
        <f t="shared" si="390"/>
        <v>J=</v>
      </c>
      <c r="V1090" s="29">
        <f t="shared" si="391"/>
        <v>45345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8">
        <f t="shared" si="374"/>
        <v>45241</v>
      </c>
      <c r="B1091" s="15">
        <f t="shared" ca="1" si="376"/>
        <v>1780.5455019999999</v>
      </c>
      <c r="C1091" s="14">
        <f t="shared" si="377"/>
        <v>1000</v>
      </c>
      <c r="D1091" s="13">
        <f ca="1">IF(A1091&lt;$B$1,VLOOKUP(A1091,[1]DI!$A$4:$B$15000,2,FALSE),0)</f>
        <v>0</v>
      </c>
      <c r="E1091" s="14">
        <f t="shared" ca="1" si="378"/>
        <v>1</v>
      </c>
      <c r="F1091" s="14">
        <f ca="1">(TRUNC(PRODUCT($E$12:$E1090),16))</f>
        <v>1.3094896866896399</v>
      </c>
      <c r="G1091" s="14">
        <f t="shared" si="379"/>
        <v>1</v>
      </c>
      <c r="H1091" s="14">
        <f t="shared" ca="1" si="380"/>
        <v>1.3094896899999999</v>
      </c>
      <c r="I1091" s="13">
        <f t="shared" si="375"/>
        <v>0.11</v>
      </c>
      <c r="J1091" s="29">
        <f t="shared" si="381"/>
        <v>44162</v>
      </c>
      <c r="K1091" s="2">
        <f t="shared" si="382"/>
        <v>741</v>
      </c>
      <c r="L1091" s="17">
        <f t="shared" si="383"/>
        <v>742</v>
      </c>
      <c r="M1091" s="12">
        <f t="shared" si="384"/>
        <v>1.35972472</v>
      </c>
      <c r="N1091" s="12">
        <f t="shared" ca="1" si="385"/>
        <v>1.7805455020000001</v>
      </c>
      <c r="O1091" s="17">
        <f t="shared" si="386"/>
        <v>0</v>
      </c>
      <c r="P1091" s="14">
        <f t="shared" ca="1" si="387"/>
        <v>780.54550200000006</v>
      </c>
      <c r="Q1091" s="14">
        <f t="shared" si="392"/>
        <v>0</v>
      </c>
      <c r="R1091" s="14">
        <f t="shared" si="388"/>
        <v>0</v>
      </c>
      <c r="S1091" s="20">
        <f t="shared" si="373"/>
        <v>0</v>
      </c>
      <c r="T1091" s="14">
        <f t="shared" si="389"/>
        <v>0</v>
      </c>
      <c r="U1091" s="4" t="str">
        <f t="shared" si="390"/>
        <v>J=</v>
      </c>
      <c r="V1091" s="29">
        <f t="shared" si="391"/>
        <v>45345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8">
        <f t="shared" si="374"/>
        <v>45242</v>
      </c>
      <c r="B1092" s="15">
        <f t="shared" ca="1" si="376"/>
        <v>1780.5455019999999</v>
      </c>
      <c r="C1092" s="14">
        <f t="shared" si="377"/>
        <v>1000</v>
      </c>
      <c r="D1092" s="13">
        <f ca="1">IF(A1092&lt;$B$1,VLOOKUP(A1092,[1]DI!$A$4:$B$15000,2,FALSE),0)</f>
        <v>0</v>
      </c>
      <c r="E1092" s="14">
        <f t="shared" ca="1" si="378"/>
        <v>1</v>
      </c>
      <c r="F1092" s="14">
        <f ca="1">(TRUNC(PRODUCT($E$12:$E1091),16))</f>
        <v>1.3094896866896399</v>
      </c>
      <c r="G1092" s="14">
        <f t="shared" si="379"/>
        <v>1</v>
      </c>
      <c r="H1092" s="14">
        <f t="shared" ca="1" si="380"/>
        <v>1.3094896899999999</v>
      </c>
      <c r="I1092" s="13">
        <f t="shared" si="375"/>
        <v>0.11</v>
      </c>
      <c r="J1092" s="29">
        <f t="shared" si="381"/>
        <v>44162</v>
      </c>
      <c r="K1092" s="2">
        <f t="shared" si="382"/>
        <v>741</v>
      </c>
      <c r="L1092" s="17">
        <f t="shared" si="383"/>
        <v>742</v>
      </c>
      <c r="M1092" s="12">
        <f t="shared" si="384"/>
        <v>1.35972472</v>
      </c>
      <c r="N1092" s="12">
        <f t="shared" ca="1" si="385"/>
        <v>1.7805455020000001</v>
      </c>
      <c r="O1092" s="17">
        <f t="shared" si="386"/>
        <v>0</v>
      </c>
      <c r="P1092" s="14">
        <f t="shared" ca="1" si="387"/>
        <v>780.54550200000006</v>
      </c>
      <c r="Q1092" s="14">
        <f t="shared" si="392"/>
        <v>0</v>
      </c>
      <c r="R1092" s="14">
        <f t="shared" si="388"/>
        <v>0</v>
      </c>
      <c r="S1092" s="20">
        <f t="shared" si="373"/>
        <v>0</v>
      </c>
      <c r="T1092" s="14">
        <f t="shared" si="389"/>
        <v>0</v>
      </c>
      <c r="U1092" s="4" t="str">
        <f t="shared" si="390"/>
        <v>J=</v>
      </c>
      <c r="V1092" s="29">
        <f t="shared" si="391"/>
        <v>45345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8">
        <f t="shared" si="374"/>
        <v>45243</v>
      </c>
      <c r="B1093" s="15">
        <f t="shared" ca="1" si="376"/>
        <v>1780.5455019999999</v>
      </c>
      <c r="C1093" s="14">
        <f t="shared" si="377"/>
        <v>1000</v>
      </c>
      <c r="D1093" s="13">
        <f ca="1">IF(A1093&lt;$B$1,VLOOKUP(A1093,[1]DI!$A$4:$B$15000,2,FALSE),0)</f>
        <v>0.1215</v>
      </c>
      <c r="E1093" s="14">
        <f t="shared" ca="1" si="378"/>
        <v>1.00045513</v>
      </c>
      <c r="F1093" s="14">
        <f ca="1">(TRUNC(PRODUCT($E$12:$E1092),16))</f>
        <v>1.3094896866896399</v>
      </c>
      <c r="G1093" s="14">
        <f t="shared" si="379"/>
        <v>1</v>
      </c>
      <c r="H1093" s="14">
        <f t="shared" ca="1" si="380"/>
        <v>1.3094896899999999</v>
      </c>
      <c r="I1093" s="13">
        <f t="shared" si="375"/>
        <v>0.11</v>
      </c>
      <c r="J1093" s="29">
        <f t="shared" si="381"/>
        <v>44162</v>
      </c>
      <c r="K1093" s="2">
        <f t="shared" si="382"/>
        <v>742</v>
      </c>
      <c r="L1093" s="17">
        <f t="shared" si="383"/>
        <v>742</v>
      </c>
      <c r="M1093" s="12">
        <f t="shared" si="384"/>
        <v>1.35972472</v>
      </c>
      <c r="N1093" s="12">
        <f t="shared" ca="1" si="385"/>
        <v>1.7805455020000001</v>
      </c>
      <c r="O1093" s="17">
        <f t="shared" si="386"/>
        <v>0</v>
      </c>
      <c r="P1093" s="14">
        <f t="shared" ca="1" si="387"/>
        <v>780.54550200000006</v>
      </c>
      <c r="Q1093" s="14">
        <f t="shared" si="392"/>
        <v>0</v>
      </c>
      <c r="R1093" s="14">
        <f t="shared" si="388"/>
        <v>0</v>
      </c>
      <c r="S1093" s="20">
        <f t="shared" si="373"/>
        <v>0</v>
      </c>
      <c r="T1093" s="14">
        <f t="shared" si="389"/>
        <v>0</v>
      </c>
      <c r="U1093" s="4" t="str">
        <f t="shared" si="390"/>
        <v>J=</v>
      </c>
      <c r="V1093" s="29">
        <f t="shared" si="391"/>
        <v>45345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8">
        <f t="shared" si="374"/>
        <v>45244</v>
      </c>
      <c r="B1094" s="15">
        <f t="shared" ca="1" si="376"/>
        <v>1782.0937309999999</v>
      </c>
      <c r="C1094" s="14">
        <f t="shared" si="377"/>
        <v>1000</v>
      </c>
      <c r="D1094" s="13">
        <f ca="1">IF(A1094&lt;$B$1,VLOOKUP(A1094,[1]DI!$A$4:$B$15000,2,FALSE),0)</f>
        <v>0.1215</v>
      </c>
      <c r="E1094" s="14">
        <f t="shared" ca="1" si="378"/>
        <v>1.00045513</v>
      </c>
      <c r="F1094" s="14">
        <f ca="1">(TRUNC(PRODUCT($E$12:$E1093),16))</f>
        <v>1.3100856747307399</v>
      </c>
      <c r="G1094" s="14">
        <f t="shared" si="379"/>
        <v>1</v>
      </c>
      <c r="H1094" s="14">
        <f t="shared" ca="1" si="380"/>
        <v>1.3100856700000001</v>
      </c>
      <c r="I1094" s="13">
        <f t="shared" si="375"/>
        <v>0.11</v>
      </c>
      <c r="J1094" s="29">
        <f t="shared" si="381"/>
        <v>44162</v>
      </c>
      <c r="K1094" s="2">
        <f t="shared" si="382"/>
        <v>743</v>
      </c>
      <c r="L1094" s="17">
        <f t="shared" si="383"/>
        <v>743</v>
      </c>
      <c r="M1094" s="12">
        <f t="shared" si="384"/>
        <v>1.3602879349999999</v>
      </c>
      <c r="N1094" s="12">
        <f t="shared" ca="1" si="385"/>
        <v>1.782093731</v>
      </c>
      <c r="O1094" s="17">
        <f t="shared" si="386"/>
        <v>0</v>
      </c>
      <c r="P1094" s="14">
        <f t="shared" ca="1" si="387"/>
        <v>782.09373100000005</v>
      </c>
      <c r="Q1094" s="14">
        <f t="shared" si="392"/>
        <v>0</v>
      </c>
      <c r="R1094" s="14">
        <f t="shared" si="388"/>
        <v>0</v>
      </c>
      <c r="S1094" s="20">
        <f t="shared" si="373"/>
        <v>0</v>
      </c>
      <c r="T1094" s="14">
        <f t="shared" si="389"/>
        <v>0</v>
      </c>
      <c r="U1094" s="4" t="str">
        <f t="shared" si="390"/>
        <v>J=</v>
      </c>
      <c r="V1094" s="29">
        <f t="shared" si="391"/>
        <v>45345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8">
        <f t="shared" si="374"/>
        <v>45245</v>
      </c>
      <c r="B1095" s="15">
        <f t="shared" ca="1" si="376"/>
        <v>1783.6433179999999</v>
      </c>
      <c r="C1095" s="14">
        <f t="shared" si="377"/>
        <v>1000</v>
      </c>
      <c r="D1095" s="13">
        <f ca="1">IF(A1095&lt;$B$1,VLOOKUP(A1095,[1]DI!$A$4:$B$15000,2,FALSE),0)</f>
        <v>0</v>
      </c>
      <c r="E1095" s="14">
        <f t="shared" ca="1" si="378"/>
        <v>1</v>
      </c>
      <c r="F1095" s="14">
        <f ca="1">(TRUNC(PRODUCT($E$12:$E1094),16))</f>
        <v>1.31068193402388</v>
      </c>
      <c r="G1095" s="14">
        <f t="shared" si="379"/>
        <v>1</v>
      </c>
      <c r="H1095" s="14">
        <f t="shared" ca="1" si="380"/>
        <v>1.3106819300000001</v>
      </c>
      <c r="I1095" s="13">
        <f t="shared" si="375"/>
        <v>0.11</v>
      </c>
      <c r="J1095" s="29">
        <f t="shared" si="381"/>
        <v>44162</v>
      </c>
      <c r="K1095" s="2">
        <f t="shared" si="382"/>
        <v>743</v>
      </c>
      <c r="L1095" s="17">
        <f t="shared" si="383"/>
        <v>744</v>
      </c>
      <c r="M1095" s="12">
        <f t="shared" si="384"/>
        <v>1.3608513840000001</v>
      </c>
      <c r="N1095" s="12">
        <f t="shared" ca="1" si="385"/>
        <v>1.783643318</v>
      </c>
      <c r="O1095" s="17">
        <f t="shared" si="386"/>
        <v>0</v>
      </c>
      <c r="P1095" s="14">
        <f t="shared" ca="1" si="387"/>
        <v>783.64331800000002</v>
      </c>
      <c r="Q1095" s="14">
        <f t="shared" si="392"/>
        <v>0</v>
      </c>
      <c r="R1095" s="14">
        <f t="shared" si="388"/>
        <v>0</v>
      </c>
      <c r="S1095" s="20">
        <f t="shared" si="373"/>
        <v>0</v>
      </c>
      <c r="T1095" s="14">
        <f t="shared" si="389"/>
        <v>0</v>
      </c>
      <c r="U1095" s="4" t="str">
        <f t="shared" si="390"/>
        <v>J=</v>
      </c>
      <c r="V1095" s="29">
        <f t="shared" si="391"/>
        <v>45345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8">
        <f t="shared" si="374"/>
        <v>45246</v>
      </c>
      <c r="B1096" s="15">
        <f t="shared" ca="1" si="376"/>
        <v>1783.6433179999999</v>
      </c>
      <c r="C1096" s="14">
        <f t="shared" si="377"/>
        <v>1000</v>
      </c>
      <c r="D1096" s="13">
        <f ca="1">IF(A1096&lt;$B$1,VLOOKUP(A1096,[1]DI!$A$4:$B$15000,2,FALSE),0)</f>
        <v>0.1215</v>
      </c>
      <c r="E1096" s="14">
        <f t="shared" ca="1" si="378"/>
        <v>1.00045513</v>
      </c>
      <c r="F1096" s="14">
        <f ca="1">(TRUNC(PRODUCT($E$12:$E1095),16))</f>
        <v>1.31068193402388</v>
      </c>
      <c r="G1096" s="14">
        <f t="shared" si="379"/>
        <v>1</v>
      </c>
      <c r="H1096" s="14">
        <f t="shared" ca="1" si="380"/>
        <v>1.3106819300000001</v>
      </c>
      <c r="I1096" s="13">
        <f t="shared" si="375"/>
        <v>0.11</v>
      </c>
      <c r="J1096" s="29">
        <f t="shared" si="381"/>
        <v>44162</v>
      </c>
      <c r="K1096" s="2">
        <f t="shared" si="382"/>
        <v>744</v>
      </c>
      <c r="L1096" s="17">
        <f t="shared" si="383"/>
        <v>744</v>
      </c>
      <c r="M1096" s="12">
        <f t="shared" si="384"/>
        <v>1.3608513840000001</v>
      </c>
      <c r="N1096" s="12">
        <f t="shared" ca="1" si="385"/>
        <v>1.783643318</v>
      </c>
      <c r="O1096" s="17">
        <f t="shared" si="386"/>
        <v>0</v>
      </c>
      <c r="P1096" s="14">
        <f t="shared" ca="1" si="387"/>
        <v>783.64331800000002</v>
      </c>
      <c r="Q1096" s="14">
        <f t="shared" si="392"/>
        <v>0</v>
      </c>
      <c r="R1096" s="14">
        <f t="shared" si="388"/>
        <v>0</v>
      </c>
      <c r="S1096" s="20">
        <f t="shared" si="373"/>
        <v>0</v>
      </c>
      <c r="T1096" s="14">
        <f t="shared" si="389"/>
        <v>0</v>
      </c>
      <c r="U1096" s="4" t="str">
        <f t="shared" si="390"/>
        <v>J=</v>
      </c>
      <c r="V1096" s="29">
        <f t="shared" si="391"/>
        <v>45345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8">
        <f t="shared" si="374"/>
        <v>45247</v>
      </c>
      <c r="B1097" s="15">
        <f t="shared" ca="1" si="376"/>
        <v>1785.1942509999999</v>
      </c>
      <c r="C1097" s="14">
        <f t="shared" si="377"/>
        <v>1000</v>
      </c>
      <c r="D1097" s="13">
        <f ca="1">IF(A1097&lt;$B$1,VLOOKUP(A1097,[1]DI!$A$4:$B$15000,2,FALSE),0)</f>
        <v>0.1215</v>
      </c>
      <c r="E1097" s="14">
        <f t="shared" ca="1" si="378"/>
        <v>1.00045513</v>
      </c>
      <c r="F1097" s="14">
        <f ca="1">(TRUNC(PRODUCT($E$12:$E1096),16))</f>
        <v>1.31127846469251</v>
      </c>
      <c r="G1097" s="14">
        <f t="shared" si="379"/>
        <v>1</v>
      </c>
      <c r="H1097" s="14">
        <f t="shared" ca="1" si="380"/>
        <v>1.31127846</v>
      </c>
      <c r="I1097" s="13">
        <f t="shared" si="375"/>
        <v>0.11</v>
      </c>
      <c r="J1097" s="29">
        <f t="shared" si="381"/>
        <v>44162</v>
      </c>
      <c r="K1097" s="2">
        <f t="shared" si="382"/>
        <v>745</v>
      </c>
      <c r="L1097" s="17">
        <f t="shared" si="383"/>
        <v>745</v>
      </c>
      <c r="M1097" s="12">
        <f t="shared" si="384"/>
        <v>1.361415066</v>
      </c>
      <c r="N1097" s="12">
        <f t="shared" ca="1" si="385"/>
        <v>1.7851942510000001</v>
      </c>
      <c r="O1097" s="17">
        <f t="shared" si="386"/>
        <v>0</v>
      </c>
      <c r="P1097" s="14">
        <f t="shared" ca="1" si="387"/>
        <v>785.19425100000001</v>
      </c>
      <c r="Q1097" s="14">
        <f t="shared" si="392"/>
        <v>0</v>
      </c>
      <c r="R1097" s="14">
        <f t="shared" si="388"/>
        <v>0</v>
      </c>
      <c r="S1097" s="20">
        <f t="shared" si="373"/>
        <v>0</v>
      </c>
      <c r="T1097" s="14">
        <f t="shared" si="389"/>
        <v>0</v>
      </c>
      <c r="U1097" s="4" t="str">
        <f t="shared" si="390"/>
        <v>J=</v>
      </c>
      <c r="V1097" s="29">
        <f t="shared" si="391"/>
        <v>45345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8">
        <f t="shared" si="374"/>
        <v>45248</v>
      </c>
      <c r="B1098" s="15">
        <f t="shared" ca="1" si="376"/>
        <v>1786.746545</v>
      </c>
      <c r="C1098" s="14">
        <f t="shared" si="377"/>
        <v>1000</v>
      </c>
      <c r="D1098" s="13">
        <f ca="1">IF(A1098&lt;$B$1,VLOOKUP(A1098,[1]DI!$A$4:$B$15000,2,FALSE),0)</f>
        <v>0</v>
      </c>
      <c r="E1098" s="14">
        <f t="shared" ca="1" si="378"/>
        <v>1</v>
      </c>
      <c r="F1098" s="14">
        <f ca="1">(TRUNC(PRODUCT($E$12:$E1097),16))</f>
        <v>1.3118752668601501</v>
      </c>
      <c r="G1098" s="14">
        <f t="shared" si="379"/>
        <v>1</v>
      </c>
      <c r="H1098" s="14">
        <f t="shared" ca="1" si="380"/>
        <v>1.31187527</v>
      </c>
      <c r="I1098" s="13">
        <f t="shared" si="375"/>
        <v>0.11</v>
      </c>
      <c r="J1098" s="29">
        <f t="shared" si="381"/>
        <v>44162</v>
      </c>
      <c r="K1098" s="2">
        <f t="shared" si="382"/>
        <v>745</v>
      </c>
      <c r="L1098" s="17">
        <f t="shared" si="383"/>
        <v>746</v>
      </c>
      <c r="M1098" s="12">
        <f t="shared" si="384"/>
        <v>1.3619789819999999</v>
      </c>
      <c r="N1098" s="12">
        <f t="shared" ca="1" si="385"/>
        <v>1.786746545</v>
      </c>
      <c r="O1098" s="17">
        <f t="shared" si="386"/>
        <v>0</v>
      </c>
      <c r="P1098" s="14">
        <f t="shared" ca="1" si="387"/>
        <v>786.74654499999997</v>
      </c>
      <c r="Q1098" s="14">
        <f t="shared" si="392"/>
        <v>0</v>
      </c>
      <c r="R1098" s="14">
        <f t="shared" si="388"/>
        <v>0</v>
      </c>
      <c r="S1098" s="20">
        <f t="shared" si="373"/>
        <v>0</v>
      </c>
      <c r="T1098" s="14">
        <f t="shared" si="389"/>
        <v>0</v>
      </c>
      <c r="U1098" s="4" t="str">
        <f t="shared" si="390"/>
        <v>J=</v>
      </c>
      <c r="V1098" s="29">
        <f t="shared" si="391"/>
        <v>45345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8">
        <f t="shared" si="374"/>
        <v>45249</v>
      </c>
      <c r="B1099" s="15">
        <f t="shared" ca="1" si="376"/>
        <v>1786.746545</v>
      </c>
      <c r="C1099" s="14">
        <f t="shared" si="377"/>
        <v>1000</v>
      </c>
      <c r="D1099" s="13">
        <f ca="1">IF(A1099&lt;$B$1,VLOOKUP(A1099,[1]DI!$A$4:$B$15000,2,FALSE),0)</f>
        <v>0</v>
      </c>
      <c r="E1099" s="14">
        <f t="shared" ca="1" si="378"/>
        <v>1</v>
      </c>
      <c r="F1099" s="14">
        <f ca="1">(TRUNC(PRODUCT($E$12:$E1098),16))</f>
        <v>1.3118752668601501</v>
      </c>
      <c r="G1099" s="14">
        <f t="shared" si="379"/>
        <v>1</v>
      </c>
      <c r="H1099" s="14">
        <f t="shared" ca="1" si="380"/>
        <v>1.31187527</v>
      </c>
      <c r="I1099" s="13">
        <f t="shared" si="375"/>
        <v>0.11</v>
      </c>
      <c r="J1099" s="29">
        <f t="shared" si="381"/>
        <v>44162</v>
      </c>
      <c r="K1099" s="2">
        <f t="shared" si="382"/>
        <v>745</v>
      </c>
      <c r="L1099" s="17">
        <f t="shared" si="383"/>
        <v>746</v>
      </c>
      <c r="M1099" s="12">
        <f t="shared" si="384"/>
        <v>1.3619789819999999</v>
      </c>
      <c r="N1099" s="12">
        <f t="shared" ca="1" si="385"/>
        <v>1.786746545</v>
      </c>
      <c r="O1099" s="17">
        <f t="shared" si="386"/>
        <v>0</v>
      </c>
      <c r="P1099" s="14">
        <f t="shared" ca="1" si="387"/>
        <v>786.74654499999997</v>
      </c>
      <c r="Q1099" s="14">
        <f t="shared" si="392"/>
        <v>0</v>
      </c>
      <c r="R1099" s="14">
        <f t="shared" si="388"/>
        <v>0</v>
      </c>
      <c r="S1099" s="20">
        <f t="shared" si="373"/>
        <v>0</v>
      </c>
      <c r="T1099" s="14">
        <f t="shared" si="389"/>
        <v>0</v>
      </c>
      <c r="U1099" s="4" t="str">
        <f t="shared" si="390"/>
        <v>J=</v>
      </c>
      <c r="V1099" s="29">
        <f t="shared" si="391"/>
        <v>45345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8">
        <f t="shared" si="374"/>
        <v>45250</v>
      </c>
      <c r="B1100" s="15">
        <f t="shared" ca="1" si="376"/>
        <v>1786.746545</v>
      </c>
      <c r="C1100" s="14">
        <f t="shared" si="377"/>
        <v>1000</v>
      </c>
      <c r="D1100" s="13">
        <f ca="1">IF(A1100&lt;$B$1,VLOOKUP(A1100,[1]DI!$A$4:$B$15000,2,FALSE),0)</f>
        <v>0.1215</v>
      </c>
      <c r="E1100" s="14">
        <f t="shared" ca="1" si="378"/>
        <v>1.00045513</v>
      </c>
      <c r="F1100" s="14">
        <f ca="1">(TRUNC(PRODUCT($E$12:$E1099),16))</f>
        <v>1.3118752668601501</v>
      </c>
      <c r="G1100" s="14">
        <f t="shared" si="379"/>
        <v>1</v>
      </c>
      <c r="H1100" s="14">
        <f t="shared" ca="1" si="380"/>
        <v>1.31187527</v>
      </c>
      <c r="I1100" s="13">
        <f t="shared" si="375"/>
        <v>0.11</v>
      </c>
      <c r="J1100" s="29">
        <f t="shared" si="381"/>
        <v>44162</v>
      </c>
      <c r="K1100" s="2">
        <f t="shared" si="382"/>
        <v>746</v>
      </c>
      <c r="L1100" s="17">
        <f t="shared" si="383"/>
        <v>746</v>
      </c>
      <c r="M1100" s="12">
        <f t="shared" si="384"/>
        <v>1.3619789819999999</v>
      </c>
      <c r="N1100" s="12">
        <f t="shared" ca="1" si="385"/>
        <v>1.786746545</v>
      </c>
      <c r="O1100" s="17">
        <f t="shared" si="386"/>
        <v>0</v>
      </c>
      <c r="P1100" s="14">
        <f t="shared" ca="1" si="387"/>
        <v>786.74654499999997</v>
      </c>
      <c r="Q1100" s="14">
        <f t="shared" si="392"/>
        <v>0</v>
      </c>
      <c r="R1100" s="14">
        <f t="shared" si="388"/>
        <v>0</v>
      </c>
      <c r="S1100" s="20">
        <f t="shared" ref="S1100:S1163" si="393">IF($O1100&gt;0,VLOOKUP($O1100,$Y$12:$AE$150,7),0)</f>
        <v>0</v>
      </c>
      <c r="T1100" s="14">
        <f t="shared" si="389"/>
        <v>0</v>
      </c>
      <c r="U1100" s="4" t="str">
        <f t="shared" si="390"/>
        <v>J=</v>
      </c>
      <c r="V1100" s="29">
        <f t="shared" si="391"/>
        <v>45345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8">
        <f t="shared" ref="A1101:A1164" si="394">(A1100+1)</f>
        <v>45251</v>
      </c>
      <c r="B1101" s="15">
        <f t="shared" ca="1" si="376"/>
        <v>1788.3001709999999</v>
      </c>
      <c r="C1101" s="14">
        <f t="shared" si="377"/>
        <v>1000</v>
      </c>
      <c r="D1101" s="13">
        <f ca="1">IF(A1101&lt;$B$1,VLOOKUP(A1101,[1]DI!$A$4:$B$15000,2,FALSE),0)</f>
        <v>0.1215</v>
      </c>
      <c r="E1101" s="14">
        <f t="shared" ca="1" si="378"/>
        <v>1.00045513</v>
      </c>
      <c r="F1101" s="14">
        <f ca="1">(TRUNC(PRODUCT($E$12:$E1100),16))</f>
        <v>1.31247234065035</v>
      </c>
      <c r="G1101" s="14">
        <f t="shared" si="379"/>
        <v>1</v>
      </c>
      <c r="H1101" s="14">
        <f t="shared" ca="1" si="380"/>
        <v>1.31247234</v>
      </c>
      <c r="I1101" s="13">
        <f t="shared" ref="I1101:I1164" si="395">I1100</f>
        <v>0.11</v>
      </c>
      <c r="J1101" s="29">
        <f t="shared" si="381"/>
        <v>44162</v>
      </c>
      <c r="K1101" s="2">
        <f t="shared" si="382"/>
        <v>747</v>
      </c>
      <c r="L1101" s="17">
        <f t="shared" si="383"/>
        <v>747</v>
      </c>
      <c r="M1101" s="12">
        <f t="shared" si="384"/>
        <v>1.362543131</v>
      </c>
      <c r="N1101" s="12">
        <f t="shared" ca="1" si="385"/>
        <v>1.7883001709999999</v>
      </c>
      <c r="O1101" s="17">
        <f t="shared" si="386"/>
        <v>0</v>
      </c>
      <c r="P1101" s="14">
        <f t="shared" ca="1" si="387"/>
        <v>788.30017099999998</v>
      </c>
      <c r="Q1101" s="14">
        <f t="shared" si="392"/>
        <v>0</v>
      </c>
      <c r="R1101" s="14">
        <f t="shared" si="388"/>
        <v>0</v>
      </c>
      <c r="S1101" s="20">
        <f t="shared" si="393"/>
        <v>0</v>
      </c>
      <c r="T1101" s="14">
        <f t="shared" si="389"/>
        <v>0</v>
      </c>
      <c r="U1101" s="4" t="str">
        <f t="shared" si="390"/>
        <v>J=</v>
      </c>
      <c r="V1101" s="29">
        <f t="shared" si="391"/>
        <v>45345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8">
        <f t="shared" si="394"/>
        <v>45252</v>
      </c>
      <c r="B1102" s="15">
        <f t="shared" ca="1" si="376"/>
        <v>1789.8551600000001</v>
      </c>
      <c r="C1102" s="14">
        <f t="shared" si="377"/>
        <v>1000</v>
      </c>
      <c r="D1102" s="13">
        <f ca="1">IF(A1102&lt;$B$1,VLOOKUP(A1102,[1]DI!$A$4:$B$15000,2,FALSE),0)</f>
        <v>0.1215</v>
      </c>
      <c r="E1102" s="14">
        <f t="shared" ca="1" si="378"/>
        <v>1.00045513</v>
      </c>
      <c r="F1102" s="14">
        <f ca="1">(TRUNC(PRODUCT($E$12:$E1101),16))</f>
        <v>1.3130696861867499</v>
      </c>
      <c r="G1102" s="14">
        <f t="shared" si="379"/>
        <v>1</v>
      </c>
      <c r="H1102" s="14">
        <f t="shared" ca="1" si="380"/>
        <v>1.3130696900000001</v>
      </c>
      <c r="I1102" s="13">
        <f t="shared" si="395"/>
        <v>0.11</v>
      </c>
      <c r="J1102" s="29">
        <f t="shared" si="381"/>
        <v>44162</v>
      </c>
      <c r="K1102" s="2">
        <f t="shared" si="382"/>
        <v>748</v>
      </c>
      <c r="L1102" s="17">
        <f t="shared" si="383"/>
        <v>748</v>
      </c>
      <c r="M1102" s="12">
        <f t="shared" si="384"/>
        <v>1.3631075130000001</v>
      </c>
      <c r="N1102" s="12">
        <f t="shared" ca="1" si="385"/>
        <v>1.7898551599999999</v>
      </c>
      <c r="O1102" s="17">
        <f t="shared" si="386"/>
        <v>0</v>
      </c>
      <c r="P1102" s="14">
        <f t="shared" ca="1" si="387"/>
        <v>789.85515999999996</v>
      </c>
      <c r="Q1102" s="14">
        <f t="shared" si="392"/>
        <v>0</v>
      </c>
      <c r="R1102" s="14">
        <f t="shared" si="388"/>
        <v>0</v>
      </c>
      <c r="S1102" s="20">
        <f t="shared" si="393"/>
        <v>0</v>
      </c>
      <c r="T1102" s="14">
        <f t="shared" si="389"/>
        <v>0</v>
      </c>
      <c r="U1102" s="4" t="str">
        <f t="shared" si="390"/>
        <v>J=</v>
      </c>
      <c r="V1102" s="29">
        <f t="shared" si="391"/>
        <v>45345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8">
        <f t="shared" si="394"/>
        <v>45253</v>
      </c>
      <c r="B1103" s="15">
        <f t="shared" ca="1" si="376"/>
        <v>1791.4114850000001</v>
      </c>
      <c r="C1103" s="14">
        <f t="shared" si="377"/>
        <v>1000</v>
      </c>
      <c r="D1103" s="13">
        <f ca="1">IF(A1103&lt;$B$1,VLOOKUP(A1103,[1]DI!$A$4:$B$15000,2,FALSE),0)</f>
        <v>0.1215</v>
      </c>
      <c r="E1103" s="14">
        <f t="shared" ca="1" si="378"/>
        <v>1.00045513</v>
      </c>
      <c r="F1103" s="14">
        <f ca="1">(TRUNC(PRODUCT($E$12:$E1102),16))</f>
        <v>1.31366730359303</v>
      </c>
      <c r="G1103" s="14">
        <f t="shared" si="379"/>
        <v>1</v>
      </c>
      <c r="H1103" s="14">
        <f t="shared" ca="1" si="380"/>
        <v>1.3136673000000001</v>
      </c>
      <c r="I1103" s="13">
        <f t="shared" si="395"/>
        <v>0.11</v>
      </c>
      <c r="J1103" s="29">
        <f t="shared" si="381"/>
        <v>44162</v>
      </c>
      <c r="K1103" s="2">
        <f t="shared" si="382"/>
        <v>749</v>
      </c>
      <c r="L1103" s="17">
        <f t="shared" si="383"/>
        <v>749</v>
      </c>
      <c r="M1103" s="12">
        <f t="shared" si="384"/>
        <v>1.3636721300000001</v>
      </c>
      <c r="N1103" s="12">
        <f t="shared" ca="1" si="385"/>
        <v>1.791411485</v>
      </c>
      <c r="O1103" s="17">
        <f t="shared" si="386"/>
        <v>0</v>
      </c>
      <c r="P1103" s="14">
        <f t="shared" ca="1" si="387"/>
        <v>791.41148499999997</v>
      </c>
      <c r="Q1103" s="14">
        <f t="shared" si="392"/>
        <v>0</v>
      </c>
      <c r="R1103" s="14">
        <f t="shared" si="388"/>
        <v>0</v>
      </c>
      <c r="S1103" s="20">
        <f t="shared" si="393"/>
        <v>0</v>
      </c>
      <c r="T1103" s="14">
        <f t="shared" si="389"/>
        <v>0</v>
      </c>
      <c r="U1103" s="4" t="str">
        <f t="shared" si="390"/>
        <v>J=</v>
      </c>
      <c r="V1103" s="29">
        <f t="shared" si="391"/>
        <v>45345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8">
        <f t="shared" si="394"/>
        <v>45254</v>
      </c>
      <c r="B1104" s="15">
        <f t="shared" ca="1" si="376"/>
        <v>1792.969175</v>
      </c>
      <c r="C1104" s="14">
        <f t="shared" si="377"/>
        <v>1000</v>
      </c>
      <c r="D1104" s="13">
        <f ca="1">IF(A1104&lt;$B$1,VLOOKUP(A1104,[1]DI!$A$4:$B$15000,2,FALSE),0)</f>
        <v>0.1215</v>
      </c>
      <c r="E1104" s="14">
        <f t="shared" ca="1" si="378"/>
        <v>1.00045513</v>
      </c>
      <c r="F1104" s="14">
        <f ca="1">(TRUNC(PRODUCT($E$12:$E1103),16))</f>
        <v>1.3142651929929099</v>
      </c>
      <c r="G1104" s="14">
        <f t="shared" si="379"/>
        <v>1</v>
      </c>
      <c r="H1104" s="14">
        <f t="shared" ca="1" si="380"/>
        <v>1.31426519</v>
      </c>
      <c r="I1104" s="13">
        <f t="shared" si="395"/>
        <v>0.11</v>
      </c>
      <c r="J1104" s="29">
        <f t="shared" si="381"/>
        <v>44162</v>
      </c>
      <c r="K1104" s="2">
        <f t="shared" si="382"/>
        <v>750</v>
      </c>
      <c r="L1104" s="17">
        <f t="shared" si="383"/>
        <v>750</v>
      </c>
      <c r="M1104" s="12">
        <f t="shared" si="384"/>
        <v>1.3642369809999999</v>
      </c>
      <c r="N1104" s="12">
        <f t="shared" ca="1" si="385"/>
        <v>1.7929691750000001</v>
      </c>
      <c r="O1104" s="17">
        <f t="shared" si="386"/>
        <v>0</v>
      </c>
      <c r="P1104" s="14">
        <f t="shared" ca="1" si="387"/>
        <v>792.96917499999995</v>
      </c>
      <c r="Q1104" s="14">
        <f t="shared" si="392"/>
        <v>0</v>
      </c>
      <c r="R1104" s="14">
        <f t="shared" si="388"/>
        <v>0</v>
      </c>
      <c r="S1104" s="20">
        <f t="shared" si="393"/>
        <v>0</v>
      </c>
      <c r="T1104" s="14">
        <f t="shared" si="389"/>
        <v>0</v>
      </c>
      <c r="U1104" s="4" t="str">
        <f t="shared" si="390"/>
        <v>J=</v>
      </c>
      <c r="V1104" s="29">
        <f t="shared" si="391"/>
        <v>45345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8">
        <f t="shared" si="394"/>
        <v>45255</v>
      </c>
      <c r="B1105" s="15">
        <f t="shared" ca="1" si="376"/>
        <v>1794.528215</v>
      </c>
      <c r="C1105" s="14">
        <f t="shared" si="377"/>
        <v>1000</v>
      </c>
      <c r="D1105" s="13">
        <f ca="1">IF(A1105&lt;$B$1,VLOOKUP(A1105,[1]DI!$A$4:$B$15000,2,FALSE),0)</f>
        <v>0</v>
      </c>
      <c r="E1105" s="14">
        <f t="shared" ca="1" si="378"/>
        <v>1</v>
      </c>
      <c r="F1105" s="14">
        <f ca="1">(TRUNC(PRODUCT($E$12:$E1104),16))</f>
        <v>1.3148633545102</v>
      </c>
      <c r="G1105" s="14">
        <f t="shared" si="379"/>
        <v>1</v>
      </c>
      <c r="H1105" s="14">
        <f t="shared" ca="1" si="380"/>
        <v>1.31486335</v>
      </c>
      <c r="I1105" s="13">
        <f t="shared" si="395"/>
        <v>0.11</v>
      </c>
      <c r="J1105" s="29">
        <f t="shared" si="381"/>
        <v>44162</v>
      </c>
      <c r="K1105" s="2">
        <f t="shared" si="382"/>
        <v>750</v>
      </c>
      <c r="L1105" s="17">
        <f t="shared" si="383"/>
        <v>751</v>
      </c>
      <c r="M1105" s="12">
        <f t="shared" si="384"/>
        <v>1.3648020649999999</v>
      </c>
      <c r="N1105" s="12">
        <f t="shared" ca="1" si="385"/>
        <v>1.7945282149999999</v>
      </c>
      <c r="O1105" s="17">
        <f t="shared" si="386"/>
        <v>0</v>
      </c>
      <c r="P1105" s="14">
        <f t="shared" ca="1" si="387"/>
        <v>794.52821500000005</v>
      </c>
      <c r="Q1105" s="14">
        <f t="shared" si="392"/>
        <v>0</v>
      </c>
      <c r="R1105" s="14">
        <f t="shared" si="388"/>
        <v>0</v>
      </c>
      <c r="S1105" s="20">
        <f t="shared" si="393"/>
        <v>0</v>
      </c>
      <c r="T1105" s="14">
        <f t="shared" si="389"/>
        <v>0</v>
      </c>
      <c r="U1105" s="4" t="str">
        <f t="shared" si="390"/>
        <v>J=</v>
      </c>
      <c r="V1105" s="29">
        <f t="shared" si="391"/>
        <v>45345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8">
        <f t="shared" si="394"/>
        <v>45256</v>
      </c>
      <c r="B1106" s="15">
        <f t="shared" ca="1" si="376"/>
        <v>1794.528215</v>
      </c>
      <c r="C1106" s="14">
        <f t="shared" si="377"/>
        <v>1000</v>
      </c>
      <c r="D1106" s="13">
        <f ca="1">IF(A1106&lt;$B$1,VLOOKUP(A1106,[1]DI!$A$4:$B$15000,2,FALSE),0)</f>
        <v>0</v>
      </c>
      <c r="E1106" s="14">
        <f t="shared" ca="1" si="378"/>
        <v>1</v>
      </c>
      <c r="F1106" s="14">
        <f ca="1">(TRUNC(PRODUCT($E$12:$E1105),16))</f>
        <v>1.3148633545102</v>
      </c>
      <c r="G1106" s="14">
        <f t="shared" si="379"/>
        <v>1</v>
      </c>
      <c r="H1106" s="14">
        <f t="shared" ca="1" si="380"/>
        <v>1.31486335</v>
      </c>
      <c r="I1106" s="13">
        <f t="shared" si="395"/>
        <v>0.11</v>
      </c>
      <c r="J1106" s="29">
        <f t="shared" si="381"/>
        <v>44162</v>
      </c>
      <c r="K1106" s="2">
        <f t="shared" si="382"/>
        <v>750</v>
      </c>
      <c r="L1106" s="17">
        <f t="shared" si="383"/>
        <v>751</v>
      </c>
      <c r="M1106" s="12">
        <f t="shared" si="384"/>
        <v>1.3648020649999999</v>
      </c>
      <c r="N1106" s="12">
        <f t="shared" ca="1" si="385"/>
        <v>1.7945282149999999</v>
      </c>
      <c r="O1106" s="17">
        <f t="shared" si="386"/>
        <v>0</v>
      </c>
      <c r="P1106" s="14">
        <f t="shared" ca="1" si="387"/>
        <v>794.52821500000005</v>
      </c>
      <c r="Q1106" s="14">
        <f t="shared" si="392"/>
        <v>0</v>
      </c>
      <c r="R1106" s="14">
        <f t="shared" si="388"/>
        <v>0</v>
      </c>
      <c r="S1106" s="20">
        <f t="shared" si="393"/>
        <v>0</v>
      </c>
      <c r="T1106" s="14">
        <f t="shared" si="389"/>
        <v>0</v>
      </c>
      <c r="U1106" s="4" t="str">
        <f t="shared" si="390"/>
        <v>J=</v>
      </c>
      <c r="V1106" s="29">
        <f t="shared" si="391"/>
        <v>45345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8">
        <f t="shared" si="394"/>
        <v>45257</v>
      </c>
      <c r="B1107" s="15">
        <f t="shared" ca="1" si="376"/>
        <v>1794.528215</v>
      </c>
      <c r="C1107" s="14">
        <f t="shared" si="377"/>
        <v>1000</v>
      </c>
      <c r="D1107" s="13">
        <f ca="1">IF(A1107&lt;$B$1,VLOOKUP(A1107,[1]DI!$A$4:$B$15000,2,FALSE),0)</f>
        <v>0.1215</v>
      </c>
      <c r="E1107" s="14">
        <f t="shared" ca="1" si="378"/>
        <v>1.00045513</v>
      </c>
      <c r="F1107" s="14">
        <f ca="1">(TRUNC(PRODUCT($E$12:$E1106),16))</f>
        <v>1.3148633545102</v>
      </c>
      <c r="G1107" s="14">
        <f t="shared" si="379"/>
        <v>1</v>
      </c>
      <c r="H1107" s="14">
        <f t="shared" ca="1" si="380"/>
        <v>1.31486335</v>
      </c>
      <c r="I1107" s="13">
        <f t="shared" si="395"/>
        <v>0.11</v>
      </c>
      <c r="J1107" s="29">
        <f t="shared" si="381"/>
        <v>44162</v>
      </c>
      <c r="K1107" s="2">
        <f t="shared" si="382"/>
        <v>751</v>
      </c>
      <c r="L1107" s="17">
        <f t="shared" si="383"/>
        <v>751</v>
      </c>
      <c r="M1107" s="12">
        <f t="shared" si="384"/>
        <v>1.3648020649999999</v>
      </c>
      <c r="N1107" s="12">
        <f t="shared" ca="1" si="385"/>
        <v>1.7945282149999999</v>
      </c>
      <c r="O1107" s="17">
        <f t="shared" si="386"/>
        <v>0</v>
      </c>
      <c r="P1107" s="14">
        <f t="shared" ca="1" si="387"/>
        <v>794.52821500000005</v>
      </c>
      <c r="Q1107" s="14">
        <f t="shared" si="392"/>
        <v>0</v>
      </c>
      <c r="R1107" s="14">
        <f t="shared" si="388"/>
        <v>0</v>
      </c>
      <c r="S1107" s="20">
        <f t="shared" si="393"/>
        <v>0</v>
      </c>
      <c r="T1107" s="14">
        <f t="shared" si="389"/>
        <v>0</v>
      </c>
      <c r="U1107" s="4" t="str">
        <f t="shared" si="390"/>
        <v>J=</v>
      </c>
      <c r="V1107" s="29">
        <f t="shared" si="391"/>
        <v>45345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8">
        <f t="shared" si="394"/>
        <v>45258</v>
      </c>
      <c r="B1108" s="15">
        <f t="shared" ca="1" si="376"/>
        <v>1796.088622</v>
      </c>
      <c r="C1108" s="14">
        <f t="shared" si="377"/>
        <v>1000</v>
      </c>
      <c r="D1108" s="13">
        <f ca="1">IF(A1108&lt;$B$1,VLOOKUP(A1108,[1]DI!$A$4:$B$15000,2,FALSE),0)</f>
        <v>0.1215</v>
      </c>
      <c r="E1108" s="14">
        <f t="shared" ca="1" si="378"/>
        <v>1.00045513</v>
      </c>
      <c r="F1108" s="14">
        <f ca="1">(TRUNC(PRODUCT($E$12:$E1107),16))</f>
        <v>1.3154617882687401</v>
      </c>
      <c r="G1108" s="14">
        <f t="shared" si="379"/>
        <v>1</v>
      </c>
      <c r="H1108" s="14">
        <f t="shared" ca="1" si="380"/>
        <v>1.3154617900000001</v>
      </c>
      <c r="I1108" s="13">
        <f t="shared" si="395"/>
        <v>0.11</v>
      </c>
      <c r="J1108" s="29">
        <f t="shared" si="381"/>
        <v>44162</v>
      </c>
      <c r="K1108" s="2">
        <f t="shared" si="382"/>
        <v>752</v>
      </c>
      <c r="L1108" s="17">
        <f t="shared" si="383"/>
        <v>752</v>
      </c>
      <c r="M1108" s="12">
        <f t="shared" si="384"/>
        <v>1.3653673829999999</v>
      </c>
      <c r="N1108" s="12">
        <f t="shared" ca="1" si="385"/>
        <v>1.7960886220000001</v>
      </c>
      <c r="O1108" s="17">
        <f t="shared" si="386"/>
        <v>0</v>
      </c>
      <c r="P1108" s="14">
        <f t="shared" ca="1" si="387"/>
        <v>796.08862199999999</v>
      </c>
      <c r="Q1108" s="14">
        <f t="shared" si="392"/>
        <v>0</v>
      </c>
      <c r="R1108" s="14">
        <f t="shared" si="388"/>
        <v>0</v>
      </c>
      <c r="S1108" s="20">
        <f t="shared" si="393"/>
        <v>0</v>
      </c>
      <c r="T1108" s="14">
        <f t="shared" si="389"/>
        <v>0</v>
      </c>
      <c r="U1108" s="4" t="str">
        <f t="shared" si="390"/>
        <v>J=</v>
      </c>
      <c r="V1108" s="29">
        <f t="shared" si="391"/>
        <v>45345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8">
        <f t="shared" si="394"/>
        <v>45259</v>
      </c>
      <c r="B1109" s="15">
        <f t="shared" ca="1" si="376"/>
        <v>1797.650369</v>
      </c>
      <c r="C1109" s="14">
        <f t="shared" si="377"/>
        <v>1000</v>
      </c>
      <c r="D1109" s="13">
        <f ca="1">IF(A1109&lt;$B$1,VLOOKUP(A1109,[1]DI!$A$4:$B$15000,2,FALSE),0)</f>
        <v>0.1215</v>
      </c>
      <c r="E1109" s="14">
        <f t="shared" ca="1" si="378"/>
        <v>1.00045513</v>
      </c>
      <c r="F1109" s="14">
        <f ca="1">(TRUNC(PRODUCT($E$12:$E1108),16))</f>
        <v>1.3160604943924299</v>
      </c>
      <c r="G1109" s="14">
        <f t="shared" si="379"/>
        <v>1</v>
      </c>
      <c r="H1109" s="14">
        <f t="shared" ca="1" si="380"/>
        <v>1.3160604899999999</v>
      </c>
      <c r="I1109" s="13">
        <f t="shared" si="395"/>
        <v>0.11</v>
      </c>
      <c r="J1109" s="29">
        <f t="shared" si="381"/>
        <v>44162</v>
      </c>
      <c r="K1109" s="2">
        <f t="shared" si="382"/>
        <v>753</v>
      </c>
      <c r="L1109" s="17">
        <f t="shared" si="383"/>
        <v>753</v>
      </c>
      <c r="M1109" s="12">
        <f t="shared" si="384"/>
        <v>1.3659329360000001</v>
      </c>
      <c r="N1109" s="12">
        <f t="shared" ca="1" si="385"/>
        <v>1.7976503690000001</v>
      </c>
      <c r="O1109" s="17">
        <f t="shared" si="386"/>
        <v>0</v>
      </c>
      <c r="P1109" s="14">
        <f t="shared" ca="1" si="387"/>
        <v>797.65036899999996</v>
      </c>
      <c r="Q1109" s="14">
        <f t="shared" si="392"/>
        <v>0</v>
      </c>
      <c r="R1109" s="14">
        <f t="shared" si="388"/>
        <v>0</v>
      </c>
      <c r="S1109" s="20">
        <f t="shared" si="393"/>
        <v>0</v>
      </c>
      <c r="T1109" s="14">
        <f t="shared" si="389"/>
        <v>0</v>
      </c>
      <c r="U1109" s="4" t="str">
        <f t="shared" si="390"/>
        <v>J=</v>
      </c>
      <c r="V1109" s="29">
        <f t="shared" si="391"/>
        <v>45345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8">
        <f t="shared" si="394"/>
        <v>45260</v>
      </c>
      <c r="B1110" s="15">
        <f t="shared" ca="1" si="376"/>
        <v>1799.2134839999999</v>
      </c>
      <c r="C1110" s="14">
        <f t="shared" si="377"/>
        <v>1000</v>
      </c>
      <c r="D1110" s="13">
        <f ca="1">IF(A1110&lt;$B$1,VLOOKUP(A1110,[1]DI!$A$4:$B$15000,2,FALSE),0)</f>
        <v>0.1215</v>
      </c>
      <c r="E1110" s="14">
        <f t="shared" ca="1" si="378"/>
        <v>1.00045513</v>
      </c>
      <c r="F1110" s="14">
        <f ca="1">(TRUNC(PRODUCT($E$12:$E1109),16))</f>
        <v>1.3166594730052501</v>
      </c>
      <c r="G1110" s="14">
        <f t="shared" si="379"/>
        <v>1</v>
      </c>
      <c r="H1110" s="14">
        <f t="shared" ca="1" si="380"/>
        <v>1.3166594700000001</v>
      </c>
      <c r="I1110" s="13">
        <f t="shared" si="395"/>
        <v>0.11</v>
      </c>
      <c r="J1110" s="29">
        <f t="shared" si="381"/>
        <v>44162</v>
      </c>
      <c r="K1110" s="2">
        <f t="shared" si="382"/>
        <v>754</v>
      </c>
      <c r="L1110" s="17">
        <f t="shared" si="383"/>
        <v>754</v>
      </c>
      <c r="M1110" s="12">
        <f t="shared" si="384"/>
        <v>1.3664987230000001</v>
      </c>
      <c r="N1110" s="12">
        <f t="shared" ca="1" si="385"/>
        <v>1.799213484</v>
      </c>
      <c r="O1110" s="17">
        <f t="shared" si="386"/>
        <v>0</v>
      </c>
      <c r="P1110" s="14">
        <f t="shared" ca="1" si="387"/>
        <v>799.21348399999999</v>
      </c>
      <c r="Q1110" s="14">
        <f t="shared" si="392"/>
        <v>0</v>
      </c>
      <c r="R1110" s="14">
        <f t="shared" si="388"/>
        <v>0</v>
      </c>
      <c r="S1110" s="20">
        <f t="shared" si="393"/>
        <v>0</v>
      </c>
      <c r="T1110" s="14">
        <f t="shared" si="389"/>
        <v>0</v>
      </c>
      <c r="U1110" s="4" t="str">
        <f t="shared" si="390"/>
        <v>J=</v>
      </c>
      <c r="V1110" s="29">
        <f t="shared" si="391"/>
        <v>45345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8">
        <f t="shared" si="394"/>
        <v>45261</v>
      </c>
      <c r="B1111" s="15">
        <f t="shared" ca="1" si="376"/>
        <v>1800.777955</v>
      </c>
      <c r="C1111" s="14">
        <f t="shared" si="377"/>
        <v>1000</v>
      </c>
      <c r="D1111" s="13">
        <f ca="1">IF(A1111&lt;$B$1,VLOOKUP(A1111,[1]DI!$A$4:$B$15000,2,FALSE),0)</f>
        <v>0.1215</v>
      </c>
      <c r="E1111" s="14">
        <f t="shared" ca="1" si="378"/>
        <v>1.00045513</v>
      </c>
      <c r="F1111" s="14">
        <f ca="1">(TRUNC(PRODUCT($E$12:$E1110),16))</f>
        <v>1.3172587242311899</v>
      </c>
      <c r="G1111" s="14">
        <f t="shared" si="379"/>
        <v>1</v>
      </c>
      <c r="H1111" s="14">
        <f t="shared" ca="1" si="380"/>
        <v>1.3172587200000001</v>
      </c>
      <c r="I1111" s="13">
        <f t="shared" si="395"/>
        <v>0.11</v>
      </c>
      <c r="J1111" s="29">
        <f t="shared" si="381"/>
        <v>44162</v>
      </c>
      <c r="K1111" s="2">
        <f t="shared" si="382"/>
        <v>755</v>
      </c>
      <c r="L1111" s="17">
        <f t="shared" si="383"/>
        <v>755</v>
      </c>
      <c r="M1111" s="12">
        <f t="shared" si="384"/>
        <v>1.3670647440000001</v>
      </c>
      <c r="N1111" s="12">
        <f t="shared" ca="1" si="385"/>
        <v>1.800777955</v>
      </c>
      <c r="O1111" s="17">
        <f t="shared" si="386"/>
        <v>0</v>
      </c>
      <c r="P1111" s="14">
        <f t="shared" ca="1" si="387"/>
        <v>800.77795500000002</v>
      </c>
      <c r="Q1111" s="14">
        <f t="shared" si="392"/>
        <v>0</v>
      </c>
      <c r="R1111" s="14">
        <f t="shared" si="388"/>
        <v>0</v>
      </c>
      <c r="S1111" s="20">
        <f t="shared" si="393"/>
        <v>0</v>
      </c>
      <c r="T1111" s="14">
        <f t="shared" si="389"/>
        <v>0</v>
      </c>
      <c r="U1111" s="4" t="str">
        <f t="shared" si="390"/>
        <v>J=</v>
      </c>
      <c r="V1111" s="29">
        <f t="shared" si="391"/>
        <v>45345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8">
        <f t="shared" si="394"/>
        <v>45262</v>
      </c>
      <c r="B1112" s="15">
        <f t="shared" ca="1" si="376"/>
        <v>1802.3437960000001</v>
      </c>
      <c r="C1112" s="14">
        <f t="shared" si="377"/>
        <v>1000</v>
      </c>
      <c r="D1112" s="13">
        <f ca="1">IF(A1112&lt;$B$1,VLOOKUP(A1112,[1]DI!$A$4:$B$15000,2,FALSE),0)</f>
        <v>0</v>
      </c>
      <c r="E1112" s="14">
        <f t="shared" ca="1" si="378"/>
        <v>1</v>
      </c>
      <c r="F1112" s="14">
        <f ca="1">(TRUNC(PRODUCT($E$12:$E1111),16))</f>
        <v>1.3178582481943499</v>
      </c>
      <c r="G1112" s="14">
        <f t="shared" si="379"/>
        <v>1</v>
      </c>
      <c r="H1112" s="14">
        <f t="shared" ca="1" si="380"/>
        <v>1.31785825</v>
      </c>
      <c r="I1112" s="13">
        <f t="shared" si="395"/>
        <v>0.11</v>
      </c>
      <c r="J1112" s="29">
        <f t="shared" si="381"/>
        <v>44162</v>
      </c>
      <c r="K1112" s="2">
        <f t="shared" si="382"/>
        <v>755</v>
      </c>
      <c r="L1112" s="17">
        <f t="shared" si="383"/>
        <v>756</v>
      </c>
      <c r="M1112" s="12">
        <f t="shared" si="384"/>
        <v>1.367631</v>
      </c>
      <c r="N1112" s="12">
        <f t="shared" ca="1" si="385"/>
        <v>1.8023437959999999</v>
      </c>
      <c r="O1112" s="17">
        <f t="shared" si="386"/>
        <v>0</v>
      </c>
      <c r="P1112" s="14">
        <f t="shared" ca="1" si="387"/>
        <v>802.343796</v>
      </c>
      <c r="Q1112" s="14">
        <f t="shared" si="392"/>
        <v>0</v>
      </c>
      <c r="R1112" s="14">
        <f t="shared" si="388"/>
        <v>0</v>
      </c>
      <c r="S1112" s="20">
        <f t="shared" si="393"/>
        <v>0</v>
      </c>
      <c r="T1112" s="14">
        <f t="shared" si="389"/>
        <v>0</v>
      </c>
      <c r="U1112" s="4" t="str">
        <f t="shared" si="390"/>
        <v>J=</v>
      </c>
      <c r="V1112" s="29">
        <f t="shared" si="391"/>
        <v>45345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8">
        <f t="shared" si="394"/>
        <v>45263</v>
      </c>
      <c r="B1113" s="15">
        <f t="shared" ref="B1113:B1176" ca="1" si="396">IF(A1113&lt;=TODAY(),C1113+P1113,IF(AND(A1113&gt;TODAY(),A1113&lt;=$B$1),IF(VLOOKUP(TODAY(),$A$10:$D$5000,4,FALSE)=0,"n.d",C1113+P1113),"n.d"))</f>
        <v>1802.3437960000001</v>
      </c>
      <c r="C1113" s="14">
        <f t="shared" ref="C1113:C1176" si="397">(C1112-T1112)</f>
        <v>1000</v>
      </c>
      <c r="D1113" s="13">
        <f ca="1">IF(A1113&lt;$B$1,VLOOKUP(A1113,[1]DI!$A$4:$B$15000,2,FALSE),0)</f>
        <v>0</v>
      </c>
      <c r="E1113" s="14">
        <f t="shared" ref="E1113:E1176" ca="1" si="398">ROUND(((1+D1113)^(1/252)),8)</f>
        <v>1</v>
      </c>
      <c r="F1113" s="14">
        <f ca="1">(TRUNC(PRODUCT($E$12:$E1112),16))</f>
        <v>1.3178582481943499</v>
      </c>
      <c r="G1113" s="14">
        <f t="shared" ref="G1113:G1176" si="399">IF(O1112&gt;0,F1112,G1112)</f>
        <v>1</v>
      </c>
      <c r="H1113" s="14">
        <f t="shared" ref="H1113:H1176" ca="1" si="400">ROUND(F1113/G1113,8)</f>
        <v>1.31785825</v>
      </c>
      <c r="I1113" s="13">
        <f t="shared" si="395"/>
        <v>0.11</v>
      </c>
      <c r="J1113" s="29">
        <f t="shared" ref="J1113:J1176" si="401">IF(O1112&gt;0,VLOOKUP(O1112,Y$12:AI$150,2),J1112)</f>
        <v>44162</v>
      </c>
      <c r="K1113" s="2">
        <f t="shared" ref="K1113:K1176" si="402">IF(A1113&gt;J1113,IF(NETWORKDAYS(J1113,A1113,$Y$160:$Y$544)-1=0,1,NETWORKDAYS(J1113,A1113,$Y$160:$Y$544)-1),0)</f>
        <v>755</v>
      </c>
      <c r="L1113" s="17">
        <f t="shared" ref="L1113:L1176" si="403">IF(AND(K1113=1,K1112=1),1,IF(K1113&gt;0,IF(K1113=K1112,K1113+1,K1113),0))</f>
        <v>756</v>
      </c>
      <c r="M1113" s="12">
        <f t="shared" ref="M1113:M1176" si="404">ROUND((I1113+1)^(L1113/252),9)</f>
        <v>1.367631</v>
      </c>
      <c r="N1113" s="12">
        <f t="shared" ref="N1113:N1176" ca="1" si="405">ROUND(H1113*M1113,9)</f>
        <v>1.8023437959999999</v>
      </c>
      <c r="O1113" s="17">
        <f t="shared" ref="O1113:O1176" si="406">IF(VLOOKUP(A1113,Z$12:AG$150,8)=VLOOKUP(A1112,Z$12:AG$150,8),0,VLOOKUP(A1113,Z$12:AG$150,8))</f>
        <v>0</v>
      </c>
      <c r="P1113" s="14">
        <f t="shared" ref="P1113:P1176" ca="1" si="407">TRUNC(((N1113-1)*C1113),8)+TRUNC(R1112*N1113,8)</f>
        <v>802.343796</v>
      </c>
      <c r="Q1113" s="14">
        <f t="shared" si="392"/>
        <v>0</v>
      </c>
      <c r="R1113" s="14">
        <f t="shared" ref="R1113:R1176" si="408">IF(O1113&gt;0,P1113-Q1113,R1112)</f>
        <v>0</v>
      </c>
      <c r="S1113" s="20">
        <f t="shared" si="393"/>
        <v>0</v>
      </c>
      <c r="T1113" s="14">
        <f t="shared" ref="T1113:T1176" si="409">IF(S1113&gt;0,TRUNC(S1113*C1113,8),0)</f>
        <v>0</v>
      </c>
      <c r="U1113" s="4" t="str">
        <f t="shared" ref="U1113:U1176" si="410">IF(O1112&gt;0,VLOOKUP(O1112,Y$12:AI$150,10),U1112)</f>
        <v>J=</v>
      </c>
      <c r="V1113" s="29">
        <f t="shared" ref="V1113:V1176" si="411">IF(O1112&gt;0,VLOOKUP(O1112,Y$12:AI$150,11),V1112)</f>
        <v>45345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8">
        <f t="shared" si="394"/>
        <v>45264</v>
      </c>
      <c r="B1114" s="15">
        <f t="shared" ca="1" si="396"/>
        <v>1802.3437960000001</v>
      </c>
      <c r="C1114" s="14">
        <f t="shared" si="397"/>
        <v>1000</v>
      </c>
      <c r="D1114" s="13">
        <f ca="1">IF(A1114&lt;$B$1,VLOOKUP(A1114,[1]DI!$A$4:$B$15000,2,FALSE),0)</f>
        <v>0.1215</v>
      </c>
      <c r="E1114" s="14">
        <f t="shared" ca="1" si="398"/>
        <v>1.00045513</v>
      </c>
      <c r="F1114" s="14">
        <f ca="1">(TRUNC(PRODUCT($E$12:$E1113),16))</f>
        <v>1.3178582481943499</v>
      </c>
      <c r="G1114" s="14">
        <f t="shared" si="399"/>
        <v>1</v>
      </c>
      <c r="H1114" s="14">
        <f t="shared" ca="1" si="400"/>
        <v>1.31785825</v>
      </c>
      <c r="I1114" s="13">
        <f t="shared" si="395"/>
        <v>0.11</v>
      </c>
      <c r="J1114" s="29">
        <f t="shared" si="401"/>
        <v>44162</v>
      </c>
      <c r="K1114" s="2">
        <f t="shared" si="402"/>
        <v>756</v>
      </c>
      <c r="L1114" s="17">
        <f t="shared" si="403"/>
        <v>756</v>
      </c>
      <c r="M1114" s="12">
        <f t="shared" si="404"/>
        <v>1.367631</v>
      </c>
      <c r="N1114" s="12">
        <f t="shared" ca="1" si="405"/>
        <v>1.8023437959999999</v>
      </c>
      <c r="O1114" s="17">
        <f t="shared" si="406"/>
        <v>0</v>
      </c>
      <c r="P1114" s="14">
        <f t="shared" ca="1" si="407"/>
        <v>802.343796</v>
      </c>
      <c r="Q1114" s="14">
        <f t="shared" si="392"/>
        <v>0</v>
      </c>
      <c r="R1114" s="14">
        <f t="shared" si="408"/>
        <v>0</v>
      </c>
      <c r="S1114" s="20">
        <f t="shared" si="393"/>
        <v>0</v>
      </c>
      <c r="T1114" s="14">
        <f t="shared" si="409"/>
        <v>0</v>
      </c>
      <c r="U1114" s="4" t="str">
        <f t="shared" si="410"/>
        <v>J=</v>
      </c>
      <c r="V1114" s="29">
        <f t="shared" si="411"/>
        <v>45345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8">
        <f t="shared" si="394"/>
        <v>45265</v>
      </c>
      <c r="B1115" s="15">
        <f t="shared" ca="1" si="396"/>
        <v>1803.910995</v>
      </c>
      <c r="C1115" s="14">
        <f t="shared" si="397"/>
        <v>1000</v>
      </c>
      <c r="D1115" s="13">
        <f ca="1">IF(A1115&lt;$B$1,VLOOKUP(A1115,[1]DI!$A$4:$B$15000,2,FALSE),0)</f>
        <v>0.1215</v>
      </c>
      <c r="E1115" s="14">
        <f t="shared" ca="1" si="398"/>
        <v>1.00045513</v>
      </c>
      <c r="F1115" s="14">
        <f ca="1">(TRUNC(PRODUCT($E$12:$E1114),16))</f>
        <v>1.3184580450188499</v>
      </c>
      <c r="G1115" s="14">
        <f t="shared" si="399"/>
        <v>1</v>
      </c>
      <c r="H1115" s="14">
        <f t="shared" ca="1" si="400"/>
        <v>1.31845805</v>
      </c>
      <c r="I1115" s="13">
        <f t="shared" si="395"/>
        <v>0.11</v>
      </c>
      <c r="J1115" s="29">
        <f t="shared" si="401"/>
        <v>44162</v>
      </c>
      <c r="K1115" s="2">
        <f t="shared" si="402"/>
        <v>757</v>
      </c>
      <c r="L1115" s="17">
        <f t="shared" si="403"/>
        <v>757</v>
      </c>
      <c r="M1115" s="12">
        <f t="shared" si="404"/>
        <v>1.36819749</v>
      </c>
      <c r="N1115" s="12">
        <f t="shared" ca="1" si="405"/>
        <v>1.8039109950000001</v>
      </c>
      <c r="O1115" s="17">
        <f t="shared" si="406"/>
        <v>0</v>
      </c>
      <c r="P1115" s="14">
        <f t="shared" ca="1" si="407"/>
        <v>803.91099499999996</v>
      </c>
      <c r="Q1115" s="14">
        <f t="shared" si="392"/>
        <v>0</v>
      </c>
      <c r="R1115" s="14">
        <f t="shared" si="408"/>
        <v>0</v>
      </c>
      <c r="S1115" s="20">
        <f t="shared" si="393"/>
        <v>0</v>
      </c>
      <c r="T1115" s="14">
        <f t="shared" si="409"/>
        <v>0</v>
      </c>
      <c r="U1115" s="4" t="str">
        <f t="shared" si="410"/>
        <v>J=</v>
      </c>
      <c r="V1115" s="29">
        <f t="shared" si="411"/>
        <v>45345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8">
        <f t="shared" si="394"/>
        <v>45266</v>
      </c>
      <c r="B1116" s="15">
        <f t="shared" ca="1" si="396"/>
        <v>1805.479538</v>
      </c>
      <c r="C1116" s="14">
        <f t="shared" si="397"/>
        <v>1000</v>
      </c>
      <c r="D1116" s="13">
        <f ca="1">IF(A1116&lt;$B$1,VLOOKUP(A1116,[1]DI!$A$4:$B$15000,2,FALSE),0)</f>
        <v>0.1215</v>
      </c>
      <c r="E1116" s="14">
        <f t="shared" ca="1" si="398"/>
        <v>1.00045513</v>
      </c>
      <c r="F1116" s="14">
        <f ca="1">(TRUNC(PRODUCT($E$12:$E1115),16))</f>
        <v>1.31905811482888</v>
      </c>
      <c r="G1116" s="14">
        <f t="shared" si="399"/>
        <v>1</v>
      </c>
      <c r="H1116" s="14">
        <f t="shared" ca="1" si="400"/>
        <v>1.3190581100000001</v>
      </c>
      <c r="I1116" s="13">
        <f t="shared" si="395"/>
        <v>0.11</v>
      </c>
      <c r="J1116" s="29">
        <f t="shared" si="401"/>
        <v>44162</v>
      </c>
      <c r="K1116" s="2">
        <f t="shared" si="402"/>
        <v>758</v>
      </c>
      <c r="L1116" s="17">
        <f t="shared" si="403"/>
        <v>758</v>
      </c>
      <c r="M1116" s="12">
        <f t="shared" si="404"/>
        <v>1.3687642149999999</v>
      </c>
      <c r="N1116" s="12">
        <f t="shared" ca="1" si="405"/>
        <v>1.8054795379999999</v>
      </c>
      <c r="O1116" s="17">
        <f t="shared" si="406"/>
        <v>0</v>
      </c>
      <c r="P1116" s="14">
        <f t="shared" ca="1" si="407"/>
        <v>805.47953800000005</v>
      </c>
      <c r="Q1116" s="14">
        <f t="shared" si="392"/>
        <v>0</v>
      </c>
      <c r="R1116" s="14">
        <f t="shared" si="408"/>
        <v>0</v>
      </c>
      <c r="S1116" s="20">
        <f t="shared" si="393"/>
        <v>0</v>
      </c>
      <c r="T1116" s="14">
        <f t="shared" si="409"/>
        <v>0</v>
      </c>
      <c r="U1116" s="4" t="str">
        <f t="shared" si="410"/>
        <v>J=</v>
      </c>
      <c r="V1116" s="29">
        <f t="shared" si="411"/>
        <v>45345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8">
        <f t="shared" si="394"/>
        <v>45267</v>
      </c>
      <c r="B1117" s="15">
        <f t="shared" ca="1" si="396"/>
        <v>1807.0494699999999</v>
      </c>
      <c r="C1117" s="14">
        <f t="shared" si="397"/>
        <v>1000</v>
      </c>
      <c r="D1117" s="13">
        <f ca="1">IF(A1117&lt;$B$1,VLOOKUP(A1117,[1]DI!$A$4:$B$15000,2,FALSE),0)</f>
        <v>0.1215</v>
      </c>
      <c r="E1117" s="14">
        <f t="shared" ca="1" si="398"/>
        <v>1.00045513</v>
      </c>
      <c r="F1117" s="14">
        <f ca="1">(TRUNC(PRODUCT($E$12:$E1116),16))</f>
        <v>1.3196584577486901</v>
      </c>
      <c r="G1117" s="14">
        <f t="shared" si="399"/>
        <v>1</v>
      </c>
      <c r="H1117" s="14">
        <f t="shared" ca="1" si="400"/>
        <v>1.3196584600000001</v>
      </c>
      <c r="I1117" s="13">
        <f t="shared" si="395"/>
        <v>0.11</v>
      </c>
      <c r="J1117" s="29">
        <f t="shared" si="401"/>
        <v>44162</v>
      </c>
      <c r="K1117" s="2">
        <f t="shared" si="402"/>
        <v>759</v>
      </c>
      <c r="L1117" s="17">
        <f t="shared" si="403"/>
        <v>759</v>
      </c>
      <c r="M1117" s="12">
        <f t="shared" si="404"/>
        <v>1.3693311749999999</v>
      </c>
      <c r="N1117" s="12">
        <f t="shared" ca="1" si="405"/>
        <v>1.8070494699999999</v>
      </c>
      <c r="O1117" s="17">
        <f t="shared" si="406"/>
        <v>0</v>
      </c>
      <c r="P1117" s="14">
        <f t="shared" ca="1" si="407"/>
        <v>807.04947000000004</v>
      </c>
      <c r="Q1117" s="14">
        <f t="shared" si="392"/>
        <v>0</v>
      </c>
      <c r="R1117" s="14">
        <f t="shared" si="408"/>
        <v>0</v>
      </c>
      <c r="S1117" s="20">
        <f t="shared" si="393"/>
        <v>0</v>
      </c>
      <c r="T1117" s="14">
        <f t="shared" si="409"/>
        <v>0</v>
      </c>
      <c r="U1117" s="4" t="str">
        <f t="shared" si="410"/>
        <v>J=</v>
      </c>
      <c r="V1117" s="29">
        <f t="shared" si="411"/>
        <v>45345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8">
        <f t="shared" si="394"/>
        <v>45268</v>
      </c>
      <c r="B1118" s="15">
        <f t="shared" ca="1" si="396"/>
        <v>1808.6207469999999</v>
      </c>
      <c r="C1118" s="14">
        <f t="shared" si="397"/>
        <v>1000</v>
      </c>
      <c r="D1118" s="13">
        <f ca="1">IF(A1118&lt;$B$1,VLOOKUP(A1118,[1]DI!$A$4:$B$15000,2,FALSE),0)</f>
        <v>0.1215</v>
      </c>
      <c r="E1118" s="14">
        <f t="shared" ca="1" si="398"/>
        <v>1.00045513</v>
      </c>
      <c r="F1118" s="14">
        <f ca="1">(TRUNC(PRODUCT($E$12:$E1117),16))</f>
        <v>1.3202590739025599</v>
      </c>
      <c r="G1118" s="14">
        <f t="shared" si="399"/>
        <v>1</v>
      </c>
      <c r="H1118" s="14">
        <f t="shared" ca="1" si="400"/>
        <v>1.3202590700000001</v>
      </c>
      <c r="I1118" s="13">
        <f t="shared" si="395"/>
        <v>0.11</v>
      </c>
      <c r="J1118" s="29">
        <f t="shared" si="401"/>
        <v>44162</v>
      </c>
      <c r="K1118" s="2">
        <f t="shared" si="402"/>
        <v>760</v>
      </c>
      <c r="L1118" s="17">
        <f t="shared" si="403"/>
        <v>760</v>
      </c>
      <c r="M1118" s="12">
        <f t="shared" si="404"/>
        <v>1.3698983689999999</v>
      </c>
      <c r="N1118" s="12">
        <f t="shared" ca="1" si="405"/>
        <v>1.808620747</v>
      </c>
      <c r="O1118" s="17">
        <f t="shared" si="406"/>
        <v>0</v>
      </c>
      <c r="P1118" s="14">
        <f t="shared" ca="1" si="407"/>
        <v>808.62074700000005</v>
      </c>
      <c r="Q1118" s="14">
        <f t="shared" si="392"/>
        <v>0</v>
      </c>
      <c r="R1118" s="14">
        <f t="shared" si="408"/>
        <v>0</v>
      </c>
      <c r="S1118" s="20">
        <f t="shared" si="393"/>
        <v>0</v>
      </c>
      <c r="T1118" s="14">
        <f t="shared" si="409"/>
        <v>0</v>
      </c>
      <c r="U1118" s="4" t="str">
        <f t="shared" si="410"/>
        <v>J=</v>
      </c>
      <c r="V1118" s="29">
        <f t="shared" si="411"/>
        <v>45345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8">
        <f t="shared" si="394"/>
        <v>45269</v>
      </c>
      <c r="B1119" s="15">
        <f t="shared" ca="1" si="396"/>
        <v>1810.1934000000001</v>
      </c>
      <c r="C1119" s="14">
        <f t="shared" si="397"/>
        <v>1000</v>
      </c>
      <c r="D1119" s="13">
        <f ca="1">IF(A1119&lt;$B$1,VLOOKUP(A1119,[1]DI!$A$4:$B$15000,2,FALSE),0)</f>
        <v>0</v>
      </c>
      <c r="E1119" s="14">
        <f t="shared" ca="1" si="398"/>
        <v>1</v>
      </c>
      <c r="F1119" s="14">
        <f ca="1">(TRUNC(PRODUCT($E$12:$E1118),16))</f>
        <v>1.3208599634148701</v>
      </c>
      <c r="G1119" s="14">
        <f t="shared" si="399"/>
        <v>1</v>
      </c>
      <c r="H1119" s="14">
        <f t="shared" ca="1" si="400"/>
        <v>1.3208599599999999</v>
      </c>
      <c r="I1119" s="13">
        <f t="shared" si="395"/>
        <v>0.11</v>
      </c>
      <c r="J1119" s="29">
        <f t="shared" si="401"/>
        <v>44162</v>
      </c>
      <c r="K1119" s="2">
        <f t="shared" si="402"/>
        <v>760</v>
      </c>
      <c r="L1119" s="17">
        <f t="shared" si="403"/>
        <v>761</v>
      </c>
      <c r="M1119" s="12">
        <f t="shared" si="404"/>
        <v>1.370465799</v>
      </c>
      <c r="N1119" s="12">
        <f t="shared" ca="1" si="405"/>
        <v>1.8101934</v>
      </c>
      <c r="O1119" s="17">
        <f t="shared" si="406"/>
        <v>0</v>
      </c>
      <c r="P1119" s="14">
        <f t="shared" ca="1" si="407"/>
        <v>810.1934</v>
      </c>
      <c r="Q1119" s="14">
        <f t="shared" si="392"/>
        <v>0</v>
      </c>
      <c r="R1119" s="14">
        <f t="shared" si="408"/>
        <v>0</v>
      </c>
      <c r="S1119" s="20">
        <f t="shared" si="393"/>
        <v>0</v>
      </c>
      <c r="T1119" s="14">
        <f t="shared" si="409"/>
        <v>0</v>
      </c>
      <c r="U1119" s="4" t="str">
        <f t="shared" si="410"/>
        <v>J=</v>
      </c>
      <c r="V1119" s="29">
        <f t="shared" si="411"/>
        <v>45345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8">
        <f t="shared" si="394"/>
        <v>45270</v>
      </c>
      <c r="B1120" s="15">
        <f t="shared" ca="1" si="396"/>
        <v>1810.1934000000001</v>
      </c>
      <c r="C1120" s="14">
        <f t="shared" si="397"/>
        <v>1000</v>
      </c>
      <c r="D1120" s="13">
        <f ca="1">IF(A1120&lt;$B$1,VLOOKUP(A1120,[1]DI!$A$4:$B$15000,2,FALSE),0)</f>
        <v>0</v>
      </c>
      <c r="E1120" s="14">
        <f t="shared" ca="1" si="398"/>
        <v>1</v>
      </c>
      <c r="F1120" s="14">
        <f ca="1">(TRUNC(PRODUCT($E$12:$E1119),16))</f>
        <v>1.3208599634148701</v>
      </c>
      <c r="G1120" s="14">
        <f t="shared" si="399"/>
        <v>1</v>
      </c>
      <c r="H1120" s="14">
        <f t="shared" ca="1" si="400"/>
        <v>1.3208599599999999</v>
      </c>
      <c r="I1120" s="13">
        <f t="shared" si="395"/>
        <v>0.11</v>
      </c>
      <c r="J1120" s="29">
        <f t="shared" si="401"/>
        <v>44162</v>
      </c>
      <c r="K1120" s="2">
        <f t="shared" si="402"/>
        <v>760</v>
      </c>
      <c r="L1120" s="17">
        <f t="shared" si="403"/>
        <v>761</v>
      </c>
      <c r="M1120" s="12">
        <f t="shared" si="404"/>
        <v>1.370465799</v>
      </c>
      <c r="N1120" s="12">
        <f t="shared" ca="1" si="405"/>
        <v>1.8101934</v>
      </c>
      <c r="O1120" s="17">
        <f t="shared" si="406"/>
        <v>0</v>
      </c>
      <c r="P1120" s="14">
        <f t="shared" ca="1" si="407"/>
        <v>810.1934</v>
      </c>
      <c r="Q1120" s="14">
        <f t="shared" si="392"/>
        <v>0</v>
      </c>
      <c r="R1120" s="14">
        <f t="shared" si="408"/>
        <v>0</v>
      </c>
      <c r="S1120" s="20">
        <f t="shared" si="393"/>
        <v>0</v>
      </c>
      <c r="T1120" s="14">
        <f t="shared" si="409"/>
        <v>0</v>
      </c>
      <c r="U1120" s="4" t="str">
        <f t="shared" si="410"/>
        <v>J=</v>
      </c>
      <c r="V1120" s="29">
        <f t="shared" si="411"/>
        <v>45345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8">
        <f t="shared" si="394"/>
        <v>45271</v>
      </c>
      <c r="B1121" s="15">
        <f t="shared" ca="1" si="396"/>
        <v>1810.1934000000001</v>
      </c>
      <c r="C1121" s="14">
        <f t="shared" si="397"/>
        <v>1000</v>
      </c>
      <c r="D1121" s="13">
        <f ca="1">IF(A1121&lt;$B$1,VLOOKUP(A1121,[1]DI!$A$4:$B$15000,2,FALSE),0)</f>
        <v>0.1215</v>
      </c>
      <c r="E1121" s="14">
        <f t="shared" ca="1" si="398"/>
        <v>1.00045513</v>
      </c>
      <c r="F1121" s="14">
        <f ca="1">(TRUNC(PRODUCT($E$12:$E1120),16))</f>
        <v>1.3208599634148701</v>
      </c>
      <c r="G1121" s="14">
        <f t="shared" si="399"/>
        <v>1</v>
      </c>
      <c r="H1121" s="14">
        <f t="shared" ca="1" si="400"/>
        <v>1.3208599599999999</v>
      </c>
      <c r="I1121" s="13">
        <f t="shared" si="395"/>
        <v>0.11</v>
      </c>
      <c r="J1121" s="29">
        <f t="shared" si="401"/>
        <v>44162</v>
      </c>
      <c r="K1121" s="2">
        <f t="shared" si="402"/>
        <v>761</v>
      </c>
      <c r="L1121" s="17">
        <f t="shared" si="403"/>
        <v>761</v>
      </c>
      <c r="M1121" s="12">
        <f t="shared" si="404"/>
        <v>1.370465799</v>
      </c>
      <c r="N1121" s="12">
        <f t="shared" ca="1" si="405"/>
        <v>1.8101934</v>
      </c>
      <c r="O1121" s="17">
        <f t="shared" si="406"/>
        <v>0</v>
      </c>
      <c r="P1121" s="14">
        <f t="shared" ca="1" si="407"/>
        <v>810.1934</v>
      </c>
      <c r="Q1121" s="14">
        <f t="shared" si="392"/>
        <v>0</v>
      </c>
      <c r="R1121" s="14">
        <f t="shared" si="408"/>
        <v>0</v>
      </c>
      <c r="S1121" s="20">
        <f t="shared" si="393"/>
        <v>0</v>
      </c>
      <c r="T1121" s="14">
        <f t="shared" si="409"/>
        <v>0</v>
      </c>
      <c r="U1121" s="4" t="str">
        <f t="shared" si="410"/>
        <v>J=</v>
      </c>
      <c r="V1121" s="29">
        <f t="shared" si="411"/>
        <v>45345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8">
        <f t="shared" si="394"/>
        <v>45272</v>
      </c>
      <c r="B1122" s="15">
        <f t="shared" ca="1" si="396"/>
        <v>1811.767429</v>
      </c>
      <c r="C1122" s="14">
        <f t="shared" si="397"/>
        <v>1000</v>
      </c>
      <c r="D1122" s="13">
        <f ca="1">IF(A1122&lt;$B$1,VLOOKUP(A1122,[1]DI!$A$4:$B$15000,2,FALSE),0)</f>
        <v>0.1215</v>
      </c>
      <c r="E1122" s="14">
        <f t="shared" ca="1" si="398"/>
        <v>1.00045513</v>
      </c>
      <c r="F1122" s="14">
        <f ca="1">(TRUNC(PRODUCT($E$12:$E1121),16))</f>
        <v>1.32146112641002</v>
      </c>
      <c r="G1122" s="14">
        <f t="shared" si="399"/>
        <v>1</v>
      </c>
      <c r="H1122" s="14">
        <f t="shared" ca="1" si="400"/>
        <v>1.3214611300000001</v>
      </c>
      <c r="I1122" s="13">
        <f t="shared" si="395"/>
        <v>0.11</v>
      </c>
      <c r="J1122" s="29">
        <f t="shared" si="401"/>
        <v>44162</v>
      </c>
      <c r="K1122" s="2">
        <f t="shared" si="402"/>
        <v>762</v>
      </c>
      <c r="L1122" s="17">
        <f t="shared" si="403"/>
        <v>762</v>
      </c>
      <c r="M1122" s="12">
        <f t="shared" si="404"/>
        <v>1.3710334630000001</v>
      </c>
      <c r="N1122" s="12">
        <f t="shared" ca="1" si="405"/>
        <v>1.8117674290000001</v>
      </c>
      <c r="O1122" s="17">
        <f t="shared" si="406"/>
        <v>0</v>
      </c>
      <c r="P1122" s="14">
        <f t="shared" ca="1" si="407"/>
        <v>811.76742899999999</v>
      </c>
      <c r="Q1122" s="14">
        <f t="shared" si="392"/>
        <v>0</v>
      </c>
      <c r="R1122" s="14">
        <f t="shared" si="408"/>
        <v>0</v>
      </c>
      <c r="S1122" s="20">
        <f t="shared" si="393"/>
        <v>0</v>
      </c>
      <c r="T1122" s="14">
        <f t="shared" si="409"/>
        <v>0</v>
      </c>
      <c r="U1122" s="4" t="str">
        <f t="shared" si="410"/>
        <v>J=</v>
      </c>
      <c r="V1122" s="29">
        <f t="shared" si="411"/>
        <v>45345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8">
        <f t="shared" si="394"/>
        <v>45273</v>
      </c>
      <c r="B1123" s="15">
        <f t="shared" ca="1" si="396"/>
        <v>1813.342809</v>
      </c>
      <c r="C1123" s="14">
        <f t="shared" si="397"/>
        <v>1000</v>
      </c>
      <c r="D1123" s="13">
        <f ca="1">IF(A1123&lt;$B$1,VLOOKUP(A1123,[1]DI!$A$4:$B$15000,2,FALSE),0)</f>
        <v>0.1215</v>
      </c>
      <c r="E1123" s="14">
        <f t="shared" ca="1" si="398"/>
        <v>1.00045513</v>
      </c>
      <c r="F1123" s="14">
        <f ca="1">(TRUNC(PRODUCT($E$12:$E1122),16))</f>
        <v>1.32206256301248</v>
      </c>
      <c r="G1123" s="14">
        <f t="shared" si="399"/>
        <v>1</v>
      </c>
      <c r="H1123" s="14">
        <f t="shared" ca="1" si="400"/>
        <v>1.32206256</v>
      </c>
      <c r="I1123" s="13">
        <f t="shared" si="395"/>
        <v>0.11</v>
      </c>
      <c r="J1123" s="29">
        <f t="shared" si="401"/>
        <v>44162</v>
      </c>
      <c r="K1123" s="2">
        <f t="shared" si="402"/>
        <v>763</v>
      </c>
      <c r="L1123" s="17">
        <f t="shared" si="403"/>
        <v>763</v>
      </c>
      <c r="M1123" s="12">
        <f t="shared" si="404"/>
        <v>1.3716013629999999</v>
      </c>
      <c r="N1123" s="12">
        <f t="shared" ca="1" si="405"/>
        <v>1.8133428089999999</v>
      </c>
      <c r="O1123" s="17">
        <f t="shared" si="406"/>
        <v>0</v>
      </c>
      <c r="P1123" s="14">
        <f t="shared" ca="1" si="407"/>
        <v>813.34280899999999</v>
      </c>
      <c r="Q1123" s="14">
        <f t="shared" si="392"/>
        <v>0</v>
      </c>
      <c r="R1123" s="14">
        <f t="shared" si="408"/>
        <v>0</v>
      </c>
      <c r="S1123" s="20">
        <f t="shared" si="393"/>
        <v>0</v>
      </c>
      <c r="T1123" s="14">
        <f t="shared" si="409"/>
        <v>0</v>
      </c>
      <c r="U1123" s="4" t="str">
        <f t="shared" si="410"/>
        <v>J=</v>
      </c>
      <c r="V1123" s="29">
        <f t="shared" si="411"/>
        <v>45345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8">
        <f t="shared" si="394"/>
        <v>45274</v>
      </c>
      <c r="B1124" s="15">
        <f t="shared" ca="1" si="396"/>
        <v>1814.9195669999999</v>
      </c>
      <c r="C1124" s="14">
        <f t="shared" si="397"/>
        <v>1000</v>
      </c>
      <c r="D1124" s="13">
        <f ca="1">IF(A1124&lt;$B$1,VLOOKUP(A1124,[1]DI!$A$4:$B$15000,2,FALSE),0)</f>
        <v>0.11650000000000001</v>
      </c>
      <c r="E1124" s="14">
        <f t="shared" ca="1" si="398"/>
        <v>1.0004373900000001</v>
      </c>
      <c r="F1124" s="14">
        <f ca="1">(TRUNC(PRODUCT($E$12:$E1123),16))</f>
        <v>1.3226642733467799</v>
      </c>
      <c r="G1124" s="14">
        <f t="shared" si="399"/>
        <v>1</v>
      </c>
      <c r="H1124" s="14">
        <f t="shared" ca="1" si="400"/>
        <v>1.32266427</v>
      </c>
      <c r="I1124" s="13">
        <f t="shared" si="395"/>
        <v>0.11</v>
      </c>
      <c r="J1124" s="29">
        <f t="shared" si="401"/>
        <v>44162</v>
      </c>
      <c r="K1124" s="2">
        <f t="shared" si="402"/>
        <v>764</v>
      </c>
      <c r="L1124" s="17">
        <f t="shared" si="403"/>
        <v>764</v>
      </c>
      <c r="M1124" s="12">
        <f t="shared" si="404"/>
        <v>1.3721694980000001</v>
      </c>
      <c r="N1124" s="12">
        <f t="shared" ca="1" si="405"/>
        <v>1.814919567</v>
      </c>
      <c r="O1124" s="17">
        <f t="shared" si="406"/>
        <v>0</v>
      </c>
      <c r="P1124" s="14">
        <f t="shared" ca="1" si="407"/>
        <v>814.91956700000003</v>
      </c>
      <c r="Q1124" s="14">
        <f t="shared" si="392"/>
        <v>0</v>
      </c>
      <c r="R1124" s="14">
        <f t="shared" si="408"/>
        <v>0</v>
      </c>
      <c r="S1124" s="20">
        <f t="shared" si="393"/>
        <v>0</v>
      </c>
      <c r="T1124" s="14">
        <f t="shared" si="409"/>
        <v>0</v>
      </c>
      <c r="U1124" s="4" t="str">
        <f t="shared" si="410"/>
        <v>J=</v>
      </c>
      <c r="V1124" s="29">
        <f t="shared" si="411"/>
        <v>45345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8">
        <f t="shared" si="394"/>
        <v>45275</v>
      </c>
      <c r="B1125" s="15">
        <f t="shared" ca="1" si="396"/>
        <v>1816.4654860000001</v>
      </c>
      <c r="C1125" s="14">
        <f t="shared" si="397"/>
        <v>1000</v>
      </c>
      <c r="D1125" s="13">
        <f ca="1">IF(A1125&lt;$B$1,VLOOKUP(A1125,[1]DI!$A$4:$B$15000,2,FALSE),0)</f>
        <v>0.11650000000000001</v>
      </c>
      <c r="E1125" s="14">
        <f t="shared" ca="1" si="398"/>
        <v>1.0004373900000001</v>
      </c>
      <c r="F1125" s="14">
        <f ca="1">(TRUNC(PRODUCT($E$12:$E1124),16))</f>
        <v>1.3232427934733</v>
      </c>
      <c r="G1125" s="14">
        <f t="shared" si="399"/>
        <v>1</v>
      </c>
      <c r="H1125" s="14">
        <f t="shared" ca="1" si="400"/>
        <v>1.3232427899999999</v>
      </c>
      <c r="I1125" s="13">
        <f t="shared" si="395"/>
        <v>0.11</v>
      </c>
      <c r="J1125" s="29">
        <f t="shared" si="401"/>
        <v>44162</v>
      </c>
      <c r="K1125" s="2">
        <f t="shared" si="402"/>
        <v>765</v>
      </c>
      <c r="L1125" s="17">
        <f t="shared" si="403"/>
        <v>765</v>
      </c>
      <c r="M1125" s="12">
        <f t="shared" si="404"/>
        <v>1.372737868</v>
      </c>
      <c r="N1125" s="12">
        <f t="shared" ca="1" si="405"/>
        <v>1.816465486</v>
      </c>
      <c r="O1125" s="17">
        <f t="shared" si="406"/>
        <v>0</v>
      </c>
      <c r="P1125" s="14">
        <f t="shared" ca="1" si="407"/>
        <v>816.46548600000006</v>
      </c>
      <c r="Q1125" s="14">
        <f t="shared" si="392"/>
        <v>0</v>
      </c>
      <c r="R1125" s="14">
        <f t="shared" si="408"/>
        <v>0</v>
      </c>
      <c r="S1125" s="20">
        <f t="shared" si="393"/>
        <v>0</v>
      </c>
      <c r="T1125" s="14">
        <f t="shared" si="409"/>
        <v>0</v>
      </c>
      <c r="U1125" s="4" t="str">
        <f t="shared" si="410"/>
        <v>J=</v>
      </c>
      <c r="V1125" s="29">
        <f t="shared" si="411"/>
        <v>45345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8">
        <f t="shared" si="394"/>
        <v>45276</v>
      </c>
      <c r="B1126" s="15">
        <f t="shared" ca="1" si="396"/>
        <v>1818.012733</v>
      </c>
      <c r="C1126" s="14">
        <f t="shared" si="397"/>
        <v>1000</v>
      </c>
      <c r="D1126" s="13">
        <f ca="1">IF(A1126&lt;$B$1,VLOOKUP(A1126,[1]DI!$A$4:$B$15000,2,FALSE),0)</f>
        <v>0</v>
      </c>
      <c r="E1126" s="14">
        <f t="shared" ca="1" si="398"/>
        <v>1</v>
      </c>
      <c r="F1126" s="14">
        <f ca="1">(TRUNC(PRODUCT($E$12:$E1125),16))</f>
        <v>1.3238215666387401</v>
      </c>
      <c r="G1126" s="14">
        <f t="shared" si="399"/>
        <v>1</v>
      </c>
      <c r="H1126" s="14">
        <f t="shared" ca="1" si="400"/>
        <v>1.32382157</v>
      </c>
      <c r="I1126" s="13">
        <f t="shared" si="395"/>
        <v>0.11</v>
      </c>
      <c r="J1126" s="29">
        <f t="shared" si="401"/>
        <v>44162</v>
      </c>
      <c r="K1126" s="2">
        <f t="shared" si="402"/>
        <v>765</v>
      </c>
      <c r="L1126" s="17">
        <f t="shared" si="403"/>
        <v>766</v>
      </c>
      <c r="M1126" s="12">
        <f t="shared" si="404"/>
        <v>1.3733064740000001</v>
      </c>
      <c r="N1126" s="12">
        <f t="shared" ca="1" si="405"/>
        <v>1.818012733</v>
      </c>
      <c r="O1126" s="17">
        <f t="shared" si="406"/>
        <v>0</v>
      </c>
      <c r="P1126" s="14">
        <f t="shared" ca="1" si="407"/>
        <v>818.01273300000003</v>
      </c>
      <c r="Q1126" s="14">
        <f t="shared" si="392"/>
        <v>0</v>
      </c>
      <c r="R1126" s="14">
        <f t="shared" si="408"/>
        <v>0</v>
      </c>
      <c r="S1126" s="20">
        <f t="shared" si="393"/>
        <v>0</v>
      </c>
      <c r="T1126" s="14">
        <f t="shared" si="409"/>
        <v>0</v>
      </c>
      <c r="U1126" s="4" t="str">
        <f t="shared" si="410"/>
        <v>J=</v>
      </c>
      <c r="V1126" s="29">
        <f t="shared" si="411"/>
        <v>45345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8">
        <f t="shared" si="394"/>
        <v>45277</v>
      </c>
      <c r="B1127" s="15">
        <f t="shared" ca="1" si="396"/>
        <v>1818.012733</v>
      </c>
      <c r="C1127" s="14">
        <f t="shared" si="397"/>
        <v>1000</v>
      </c>
      <c r="D1127" s="13">
        <f ca="1">IF(A1127&lt;$B$1,VLOOKUP(A1127,[1]DI!$A$4:$B$15000,2,FALSE),0)</f>
        <v>0</v>
      </c>
      <c r="E1127" s="14">
        <f t="shared" ca="1" si="398"/>
        <v>1</v>
      </c>
      <c r="F1127" s="14">
        <f ca="1">(TRUNC(PRODUCT($E$12:$E1126),16))</f>
        <v>1.3238215666387401</v>
      </c>
      <c r="G1127" s="14">
        <f t="shared" si="399"/>
        <v>1</v>
      </c>
      <c r="H1127" s="14">
        <f t="shared" ca="1" si="400"/>
        <v>1.32382157</v>
      </c>
      <c r="I1127" s="13">
        <f t="shared" si="395"/>
        <v>0.11</v>
      </c>
      <c r="J1127" s="29">
        <f t="shared" si="401"/>
        <v>44162</v>
      </c>
      <c r="K1127" s="2">
        <f t="shared" si="402"/>
        <v>765</v>
      </c>
      <c r="L1127" s="17">
        <f t="shared" si="403"/>
        <v>766</v>
      </c>
      <c r="M1127" s="12">
        <f t="shared" si="404"/>
        <v>1.3733064740000001</v>
      </c>
      <c r="N1127" s="12">
        <f t="shared" ca="1" si="405"/>
        <v>1.818012733</v>
      </c>
      <c r="O1127" s="17">
        <f t="shared" si="406"/>
        <v>0</v>
      </c>
      <c r="P1127" s="14">
        <f t="shared" ca="1" si="407"/>
        <v>818.01273300000003</v>
      </c>
      <c r="Q1127" s="14">
        <f t="shared" si="392"/>
        <v>0</v>
      </c>
      <c r="R1127" s="14">
        <f t="shared" si="408"/>
        <v>0</v>
      </c>
      <c r="S1127" s="20">
        <f t="shared" si="393"/>
        <v>0</v>
      </c>
      <c r="T1127" s="14">
        <f t="shared" si="409"/>
        <v>0</v>
      </c>
      <c r="U1127" s="4" t="str">
        <f t="shared" si="410"/>
        <v>J=</v>
      </c>
      <c r="V1127" s="29">
        <f t="shared" si="411"/>
        <v>45345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8">
        <f t="shared" si="394"/>
        <v>45278</v>
      </c>
      <c r="B1128" s="15">
        <f t="shared" ca="1" si="396"/>
        <v>1818.012733</v>
      </c>
      <c r="C1128" s="14">
        <f t="shared" si="397"/>
        <v>1000</v>
      </c>
      <c r="D1128" s="13">
        <f ca="1">IF(A1128&lt;$B$1,VLOOKUP(A1128,[1]DI!$A$4:$B$15000,2,FALSE),0)</f>
        <v>0.11650000000000001</v>
      </c>
      <c r="E1128" s="14">
        <f t="shared" ca="1" si="398"/>
        <v>1.0004373900000001</v>
      </c>
      <c r="F1128" s="14">
        <f ca="1">(TRUNC(PRODUCT($E$12:$E1127),16))</f>
        <v>1.3238215666387401</v>
      </c>
      <c r="G1128" s="14">
        <f t="shared" si="399"/>
        <v>1</v>
      </c>
      <c r="H1128" s="14">
        <f t="shared" ca="1" si="400"/>
        <v>1.32382157</v>
      </c>
      <c r="I1128" s="13">
        <f t="shared" si="395"/>
        <v>0.11</v>
      </c>
      <c r="J1128" s="29">
        <f t="shared" si="401"/>
        <v>44162</v>
      </c>
      <c r="K1128" s="2">
        <f t="shared" si="402"/>
        <v>766</v>
      </c>
      <c r="L1128" s="17">
        <f t="shared" si="403"/>
        <v>766</v>
      </c>
      <c r="M1128" s="12">
        <f t="shared" si="404"/>
        <v>1.3733064740000001</v>
      </c>
      <c r="N1128" s="12">
        <f t="shared" ca="1" si="405"/>
        <v>1.818012733</v>
      </c>
      <c r="O1128" s="17">
        <f t="shared" si="406"/>
        <v>0</v>
      </c>
      <c r="P1128" s="14">
        <f t="shared" ca="1" si="407"/>
        <v>818.01273300000003</v>
      </c>
      <c r="Q1128" s="14">
        <f t="shared" si="392"/>
        <v>0</v>
      </c>
      <c r="R1128" s="14">
        <f t="shared" si="408"/>
        <v>0</v>
      </c>
      <c r="S1128" s="20">
        <f t="shared" si="393"/>
        <v>0</v>
      </c>
      <c r="T1128" s="14">
        <f t="shared" si="409"/>
        <v>0</v>
      </c>
      <c r="U1128" s="4" t="str">
        <f t="shared" si="410"/>
        <v>J=</v>
      </c>
      <c r="V1128" s="29">
        <f t="shared" si="411"/>
        <v>45345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8">
        <f t="shared" si="394"/>
        <v>45279</v>
      </c>
      <c r="B1129" s="15">
        <f t="shared" ca="1" si="396"/>
        <v>1819.5612780000001</v>
      </c>
      <c r="C1129" s="14">
        <f t="shared" si="397"/>
        <v>1000</v>
      </c>
      <c r="D1129" s="13">
        <f ca="1">IF(A1129&lt;$B$1,VLOOKUP(A1129,[1]DI!$A$4:$B$15000,2,FALSE),0)</f>
        <v>0.11650000000000001</v>
      </c>
      <c r="E1129" s="14">
        <f t="shared" ca="1" si="398"/>
        <v>1.0004373900000001</v>
      </c>
      <c r="F1129" s="14">
        <f ca="1">(TRUNC(PRODUCT($E$12:$E1128),16))</f>
        <v>1.3244005929537701</v>
      </c>
      <c r="G1129" s="14">
        <f t="shared" si="399"/>
        <v>1</v>
      </c>
      <c r="H1129" s="14">
        <f t="shared" ca="1" si="400"/>
        <v>1.32440059</v>
      </c>
      <c r="I1129" s="13">
        <f t="shared" si="395"/>
        <v>0.11</v>
      </c>
      <c r="J1129" s="29">
        <f t="shared" si="401"/>
        <v>44162</v>
      </c>
      <c r="K1129" s="2">
        <f t="shared" si="402"/>
        <v>767</v>
      </c>
      <c r="L1129" s="17">
        <f t="shared" si="403"/>
        <v>767</v>
      </c>
      <c r="M1129" s="12">
        <f t="shared" si="404"/>
        <v>1.373875315</v>
      </c>
      <c r="N1129" s="12">
        <f t="shared" ca="1" si="405"/>
        <v>1.8195612779999999</v>
      </c>
      <c r="O1129" s="17">
        <f t="shared" si="406"/>
        <v>0</v>
      </c>
      <c r="P1129" s="14">
        <f t="shared" ca="1" si="407"/>
        <v>819.56127800000002</v>
      </c>
      <c r="Q1129" s="14">
        <f t="shared" si="392"/>
        <v>0</v>
      </c>
      <c r="R1129" s="14">
        <f t="shared" si="408"/>
        <v>0</v>
      </c>
      <c r="S1129" s="20">
        <f t="shared" si="393"/>
        <v>0</v>
      </c>
      <c r="T1129" s="14">
        <f t="shared" si="409"/>
        <v>0</v>
      </c>
      <c r="U1129" s="4" t="str">
        <f t="shared" si="410"/>
        <v>J=</v>
      </c>
      <c r="V1129" s="29">
        <f t="shared" si="411"/>
        <v>45345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8">
        <f t="shared" si="394"/>
        <v>45280</v>
      </c>
      <c r="B1130" s="15">
        <f t="shared" ca="1" si="396"/>
        <v>1821.1111510000001</v>
      </c>
      <c r="C1130" s="14">
        <f t="shared" si="397"/>
        <v>1000</v>
      </c>
      <c r="D1130" s="13">
        <f ca="1">IF(A1130&lt;$B$1,VLOOKUP(A1130,[1]DI!$A$4:$B$15000,2,FALSE),0)</f>
        <v>0.11650000000000001</v>
      </c>
      <c r="E1130" s="14">
        <f t="shared" ca="1" si="398"/>
        <v>1.0004373900000001</v>
      </c>
      <c r="F1130" s="14">
        <f ca="1">(TRUNC(PRODUCT($E$12:$E1129),16))</f>
        <v>1.32497987252912</v>
      </c>
      <c r="G1130" s="14">
        <f t="shared" si="399"/>
        <v>1</v>
      </c>
      <c r="H1130" s="14">
        <f t="shared" ca="1" si="400"/>
        <v>1.3249798699999999</v>
      </c>
      <c r="I1130" s="13">
        <f t="shared" si="395"/>
        <v>0.11</v>
      </c>
      <c r="J1130" s="29">
        <f t="shared" si="401"/>
        <v>44162</v>
      </c>
      <c r="K1130" s="2">
        <f t="shared" si="402"/>
        <v>768</v>
      </c>
      <c r="L1130" s="17">
        <f t="shared" si="403"/>
        <v>768</v>
      </c>
      <c r="M1130" s="12">
        <f t="shared" si="404"/>
        <v>1.3744443909999999</v>
      </c>
      <c r="N1130" s="12">
        <f t="shared" ca="1" si="405"/>
        <v>1.821111151</v>
      </c>
      <c r="O1130" s="17">
        <f t="shared" si="406"/>
        <v>0</v>
      </c>
      <c r="P1130" s="14">
        <f t="shared" ca="1" si="407"/>
        <v>821.11115099999995</v>
      </c>
      <c r="Q1130" s="14">
        <f t="shared" si="392"/>
        <v>0</v>
      </c>
      <c r="R1130" s="14">
        <f t="shared" si="408"/>
        <v>0</v>
      </c>
      <c r="S1130" s="20">
        <f t="shared" si="393"/>
        <v>0</v>
      </c>
      <c r="T1130" s="14">
        <f t="shared" si="409"/>
        <v>0</v>
      </c>
      <c r="U1130" s="4" t="str">
        <f t="shared" si="410"/>
        <v>J=</v>
      </c>
      <c r="V1130" s="29">
        <f t="shared" si="411"/>
        <v>45345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8">
        <f t="shared" si="394"/>
        <v>45281</v>
      </c>
      <c r="B1131" s="15">
        <f t="shared" ca="1" si="396"/>
        <v>1822.6623540000001</v>
      </c>
      <c r="C1131" s="14">
        <f t="shared" si="397"/>
        <v>1000</v>
      </c>
      <c r="D1131" s="13">
        <f ca="1">IF(A1131&lt;$B$1,VLOOKUP(A1131,[1]DI!$A$4:$B$15000,2,FALSE),0)</f>
        <v>0.11650000000000001</v>
      </c>
      <c r="E1131" s="14">
        <f t="shared" ca="1" si="398"/>
        <v>1.0004373900000001</v>
      </c>
      <c r="F1131" s="14">
        <f ca="1">(TRUNC(PRODUCT($E$12:$E1130),16))</f>
        <v>1.3255594054755699</v>
      </c>
      <c r="G1131" s="14">
        <f t="shared" si="399"/>
        <v>1</v>
      </c>
      <c r="H1131" s="14">
        <f t="shared" ca="1" si="400"/>
        <v>1.3255594100000001</v>
      </c>
      <c r="I1131" s="13">
        <f t="shared" si="395"/>
        <v>0.11</v>
      </c>
      <c r="J1131" s="29">
        <f t="shared" si="401"/>
        <v>44162</v>
      </c>
      <c r="K1131" s="2">
        <f t="shared" si="402"/>
        <v>769</v>
      </c>
      <c r="L1131" s="17">
        <f t="shared" si="403"/>
        <v>769</v>
      </c>
      <c r="M1131" s="12">
        <f t="shared" si="404"/>
        <v>1.3750137039999999</v>
      </c>
      <c r="N1131" s="12">
        <f t="shared" ca="1" si="405"/>
        <v>1.822662354</v>
      </c>
      <c r="O1131" s="17">
        <f t="shared" si="406"/>
        <v>0</v>
      </c>
      <c r="P1131" s="14">
        <f t="shared" ca="1" si="407"/>
        <v>822.66235400000005</v>
      </c>
      <c r="Q1131" s="14">
        <f t="shared" si="392"/>
        <v>0</v>
      </c>
      <c r="R1131" s="14">
        <f t="shared" si="408"/>
        <v>0</v>
      </c>
      <c r="S1131" s="20">
        <f t="shared" si="393"/>
        <v>0</v>
      </c>
      <c r="T1131" s="14">
        <f t="shared" si="409"/>
        <v>0</v>
      </c>
      <c r="U1131" s="4" t="str">
        <f t="shared" si="410"/>
        <v>J=</v>
      </c>
      <c r="V1131" s="29">
        <f t="shared" si="411"/>
        <v>45345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8">
        <f t="shared" si="394"/>
        <v>45282</v>
      </c>
      <c r="B1132" s="15">
        <f t="shared" ca="1" si="396"/>
        <v>1824.21486</v>
      </c>
      <c r="C1132" s="14">
        <f t="shared" si="397"/>
        <v>1000</v>
      </c>
      <c r="D1132" s="13">
        <f ca="1">IF(A1132&lt;$B$1,VLOOKUP(A1132,[1]DI!$A$4:$B$15000,2,FALSE),0)</f>
        <v>0.11650000000000001</v>
      </c>
      <c r="E1132" s="14">
        <f t="shared" ca="1" si="398"/>
        <v>1.0004373900000001</v>
      </c>
      <c r="F1132" s="14">
        <f ca="1">(TRUNC(PRODUCT($E$12:$E1131),16))</f>
        <v>1.32613919190393</v>
      </c>
      <c r="G1132" s="14">
        <f t="shared" si="399"/>
        <v>1</v>
      </c>
      <c r="H1132" s="14">
        <f t="shared" ca="1" si="400"/>
        <v>1.3261391899999999</v>
      </c>
      <c r="I1132" s="13">
        <f t="shared" si="395"/>
        <v>0.11</v>
      </c>
      <c r="J1132" s="29">
        <f t="shared" si="401"/>
        <v>44162</v>
      </c>
      <c r="K1132" s="2">
        <f t="shared" si="402"/>
        <v>770</v>
      </c>
      <c r="L1132" s="17">
        <f t="shared" si="403"/>
        <v>770</v>
      </c>
      <c r="M1132" s="12">
        <f t="shared" si="404"/>
        <v>1.375583252</v>
      </c>
      <c r="N1132" s="12">
        <f t="shared" ca="1" si="405"/>
        <v>1.8242148600000001</v>
      </c>
      <c r="O1132" s="17">
        <f t="shared" si="406"/>
        <v>0</v>
      </c>
      <c r="P1132" s="14">
        <f t="shared" ca="1" si="407"/>
        <v>824.21486000000004</v>
      </c>
      <c r="Q1132" s="14">
        <f t="shared" si="392"/>
        <v>0</v>
      </c>
      <c r="R1132" s="14">
        <f t="shared" si="408"/>
        <v>0</v>
      </c>
      <c r="S1132" s="20">
        <f t="shared" si="393"/>
        <v>0</v>
      </c>
      <c r="T1132" s="14">
        <f t="shared" si="409"/>
        <v>0</v>
      </c>
      <c r="U1132" s="4" t="str">
        <f t="shared" si="410"/>
        <v>J=</v>
      </c>
      <c r="V1132" s="29">
        <f t="shared" si="411"/>
        <v>45345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8">
        <f t="shared" si="394"/>
        <v>45283</v>
      </c>
      <c r="B1133" s="15">
        <f t="shared" ca="1" si="396"/>
        <v>1825.7686960000001</v>
      </c>
      <c r="C1133" s="14">
        <f t="shared" si="397"/>
        <v>1000</v>
      </c>
      <c r="D1133" s="13">
        <f ca="1">IF(A1133&lt;$B$1,VLOOKUP(A1133,[1]DI!$A$4:$B$15000,2,FALSE),0)</f>
        <v>0</v>
      </c>
      <c r="E1133" s="14">
        <f t="shared" ca="1" si="398"/>
        <v>1</v>
      </c>
      <c r="F1133" s="14">
        <f ca="1">(TRUNC(PRODUCT($E$12:$E1132),16))</f>
        <v>1.32671923192508</v>
      </c>
      <c r="G1133" s="14">
        <f t="shared" si="399"/>
        <v>1</v>
      </c>
      <c r="H1133" s="14">
        <f t="shared" ca="1" si="400"/>
        <v>1.3267192299999999</v>
      </c>
      <c r="I1133" s="13">
        <f t="shared" si="395"/>
        <v>0.11</v>
      </c>
      <c r="J1133" s="29">
        <f t="shared" si="401"/>
        <v>44162</v>
      </c>
      <c r="K1133" s="2">
        <f t="shared" si="402"/>
        <v>770</v>
      </c>
      <c r="L1133" s="17">
        <f t="shared" si="403"/>
        <v>771</v>
      </c>
      <c r="M1133" s="12">
        <f t="shared" si="404"/>
        <v>1.3761530360000001</v>
      </c>
      <c r="N1133" s="12">
        <f t="shared" ca="1" si="405"/>
        <v>1.8257686959999999</v>
      </c>
      <c r="O1133" s="17">
        <f t="shared" si="406"/>
        <v>0</v>
      </c>
      <c r="P1133" s="14">
        <f t="shared" ca="1" si="407"/>
        <v>825.76869599999998</v>
      </c>
      <c r="Q1133" s="14">
        <f t="shared" si="392"/>
        <v>0</v>
      </c>
      <c r="R1133" s="14">
        <f t="shared" si="408"/>
        <v>0</v>
      </c>
      <c r="S1133" s="20">
        <f t="shared" si="393"/>
        <v>0</v>
      </c>
      <c r="T1133" s="14">
        <f t="shared" si="409"/>
        <v>0</v>
      </c>
      <c r="U1133" s="4" t="str">
        <f t="shared" si="410"/>
        <v>J=</v>
      </c>
      <c r="V1133" s="29">
        <f t="shared" si="411"/>
        <v>45345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8">
        <f t="shared" si="394"/>
        <v>45284</v>
      </c>
      <c r="B1134" s="15">
        <f t="shared" ca="1" si="396"/>
        <v>1825.7686960000001</v>
      </c>
      <c r="C1134" s="14">
        <f t="shared" si="397"/>
        <v>1000</v>
      </c>
      <c r="D1134" s="13">
        <f ca="1">IF(A1134&lt;$B$1,VLOOKUP(A1134,[1]DI!$A$4:$B$15000,2,FALSE),0)</f>
        <v>0</v>
      </c>
      <c r="E1134" s="14">
        <f t="shared" ca="1" si="398"/>
        <v>1</v>
      </c>
      <c r="F1134" s="14">
        <f ca="1">(TRUNC(PRODUCT($E$12:$E1133),16))</f>
        <v>1.32671923192508</v>
      </c>
      <c r="G1134" s="14">
        <f t="shared" si="399"/>
        <v>1</v>
      </c>
      <c r="H1134" s="14">
        <f t="shared" ca="1" si="400"/>
        <v>1.3267192299999999</v>
      </c>
      <c r="I1134" s="13">
        <f t="shared" si="395"/>
        <v>0.11</v>
      </c>
      <c r="J1134" s="29">
        <f t="shared" si="401"/>
        <v>44162</v>
      </c>
      <c r="K1134" s="2">
        <f t="shared" si="402"/>
        <v>770</v>
      </c>
      <c r="L1134" s="17">
        <f t="shared" si="403"/>
        <v>771</v>
      </c>
      <c r="M1134" s="12">
        <f t="shared" si="404"/>
        <v>1.3761530360000001</v>
      </c>
      <c r="N1134" s="12">
        <f t="shared" ca="1" si="405"/>
        <v>1.8257686959999999</v>
      </c>
      <c r="O1134" s="17">
        <f t="shared" si="406"/>
        <v>0</v>
      </c>
      <c r="P1134" s="14">
        <f t="shared" ca="1" si="407"/>
        <v>825.76869599999998</v>
      </c>
      <c r="Q1134" s="14">
        <f t="shared" si="392"/>
        <v>0</v>
      </c>
      <c r="R1134" s="14">
        <f t="shared" si="408"/>
        <v>0</v>
      </c>
      <c r="S1134" s="20">
        <f t="shared" si="393"/>
        <v>0</v>
      </c>
      <c r="T1134" s="14">
        <f t="shared" si="409"/>
        <v>0</v>
      </c>
      <c r="U1134" s="4" t="str">
        <f t="shared" si="410"/>
        <v>J=</v>
      </c>
      <c r="V1134" s="29">
        <f t="shared" si="411"/>
        <v>45345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8">
        <f t="shared" si="394"/>
        <v>45285</v>
      </c>
      <c r="B1135" s="15">
        <f t="shared" ca="1" si="396"/>
        <v>1825.7686960000001</v>
      </c>
      <c r="C1135" s="14">
        <f t="shared" si="397"/>
        <v>1000</v>
      </c>
      <c r="D1135" s="13">
        <f ca="1">IF(A1135&lt;$B$1,VLOOKUP(A1135,[1]DI!$A$4:$B$15000,2,FALSE),0)</f>
        <v>0</v>
      </c>
      <c r="E1135" s="14">
        <f t="shared" ca="1" si="398"/>
        <v>1</v>
      </c>
      <c r="F1135" s="14">
        <f ca="1">(TRUNC(PRODUCT($E$12:$E1134),16))</f>
        <v>1.32671923192508</v>
      </c>
      <c r="G1135" s="14">
        <f t="shared" si="399"/>
        <v>1</v>
      </c>
      <c r="H1135" s="14">
        <f t="shared" ca="1" si="400"/>
        <v>1.3267192299999999</v>
      </c>
      <c r="I1135" s="13">
        <f t="shared" si="395"/>
        <v>0.11</v>
      </c>
      <c r="J1135" s="29">
        <f t="shared" si="401"/>
        <v>44162</v>
      </c>
      <c r="K1135" s="2">
        <f t="shared" si="402"/>
        <v>770</v>
      </c>
      <c r="L1135" s="17">
        <f t="shared" si="403"/>
        <v>771</v>
      </c>
      <c r="M1135" s="12">
        <f t="shared" si="404"/>
        <v>1.3761530360000001</v>
      </c>
      <c r="N1135" s="12">
        <f t="shared" ca="1" si="405"/>
        <v>1.8257686959999999</v>
      </c>
      <c r="O1135" s="17">
        <f t="shared" si="406"/>
        <v>0</v>
      </c>
      <c r="P1135" s="14">
        <f t="shared" ca="1" si="407"/>
        <v>825.76869599999998</v>
      </c>
      <c r="Q1135" s="14">
        <f t="shared" si="392"/>
        <v>0</v>
      </c>
      <c r="R1135" s="14">
        <f t="shared" si="408"/>
        <v>0</v>
      </c>
      <c r="S1135" s="20">
        <f t="shared" si="393"/>
        <v>0</v>
      </c>
      <c r="T1135" s="14">
        <f t="shared" si="409"/>
        <v>0</v>
      </c>
      <c r="U1135" s="4" t="str">
        <f t="shared" si="410"/>
        <v>J=</v>
      </c>
      <c r="V1135" s="29">
        <f t="shared" si="411"/>
        <v>45345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8">
        <f t="shared" si="394"/>
        <v>45286</v>
      </c>
      <c r="B1136" s="15">
        <f t="shared" ca="1" si="396"/>
        <v>1825.7686960000001</v>
      </c>
      <c r="C1136" s="14">
        <f t="shared" si="397"/>
        <v>1000</v>
      </c>
      <c r="D1136" s="13">
        <f ca="1">IF(A1136&lt;$B$1,VLOOKUP(A1136,[1]DI!$A$4:$B$15000,2,FALSE),0)</f>
        <v>0.11650000000000001</v>
      </c>
      <c r="E1136" s="14">
        <f t="shared" ca="1" si="398"/>
        <v>1.0004373900000001</v>
      </c>
      <c r="F1136" s="14">
        <f ca="1">(TRUNC(PRODUCT($E$12:$E1135),16))</f>
        <v>1.32671923192508</v>
      </c>
      <c r="G1136" s="14">
        <f t="shared" si="399"/>
        <v>1</v>
      </c>
      <c r="H1136" s="14">
        <f t="shared" ca="1" si="400"/>
        <v>1.3267192299999999</v>
      </c>
      <c r="I1136" s="13">
        <f t="shared" si="395"/>
        <v>0.11</v>
      </c>
      <c r="J1136" s="29">
        <f t="shared" si="401"/>
        <v>44162</v>
      </c>
      <c r="K1136" s="2">
        <f t="shared" si="402"/>
        <v>771</v>
      </c>
      <c r="L1136" s="17">
        <f t="shared" si="403"/>
        <v>771</v>
      </c>
      <c r="M1136" s="12">
        <f t="shared" si="404"/>
        <v>1.3761530360000001</v>
      </c>
      <c r="N1136" s="12">
        <f t="shared" ca="1" si="405"/>
        <v>1.8257686959999999</v>
      </c>
      <c r="O1136" s="17">
        <f t="shared" si="406"/>
        <v>0</v>
      </c>
      <c r="P1136" s="14">
        <f t="shared" ca="1" si="407"/>
        <v>825.76869599999998</v>
      </c>
      <c r="Q1136" s="14">
        <f t="shared" si="392"/>
        <v>0</v>
      </c>
      <c r="R1136" s="14">
        <f t="shared" si="408"/>
        <v>0</v>
      </c>
      <c r="S1136" s="20">
        <f t="shared" si="393"/>
        <v>0</v>
      </c>
      <c r="T1136" s="14">
        <f t="shared" si="409"/>
        <v>0</v>
      </c>
      <c r="U1136" s="4" t="str">
        <f t="shared" si="410"/>
        <v>J=</v>
      </c>
      <c r="V1136" s="29">
        <f t="shared" si="411"/>
        <v>45345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8">
        <f t="shared" si="394"/>
        <v>45287</v>
      </c>
      <c r="B1137" s="15">
        <f t="shared" ca="1" si="396"/>
        <v>1827.323866</v>
      </c>
      <c r="C1137" s="14">
        <f t="shared" si="397"/>
        <v>1000</v>
      </c>
      <c r="D1137" s="13">
        <f ca="1">IF(A1137&lt;$B$1,VLOOKUP(A1137,[1]DI!$A$4:$B$15000,2,FALSE),0)</f>
        <v>0.11650000000000001</v>
      </c>
      <c r="E1137" s="14">
        <f t="shared" ca="1" si="398"/>
        <v>1.0004373900000001</v>
      </c>
      <c r="F1137" s="14">
        <f ca="1">(TRUNC(PRODUCT($E$12:$E1136),16))</f>
        <v>1.32729952564993</v>
      </c>
      <c r="G1137" s="14">
        <f t="shared" si="399"/>
        <v>1</v>
      </c>
      <c r="H1137" s="14">
        <f t="shared" ca="1" si="400"/>
        <v>1.3272995299999999</v>
      </c>
      <c r="I1137" s="13">
        <f t="shared" si="395"/>
        <v>0.11</v>
      </c>
      <c r="J1137" s="29">
        <f t="shared" si="401"/>
        <v>44162</v>
      </c>
      <c r="K1137" s="2">
        <f t="shared" si="402"/>
        <v>772</v>
      </c>
      <c r="L1137" s="17">
        <f t="shared" si="403"/>
        <v>772</v>
      </c>
      <c r="M1137" s="12">
        <f t="shared" si="404"/>
        <v>1.376723057</v>
      </c>
      <c r="N1137" s="12">
        <f t="shared" ca="1" si="405"/>
        <v>1.827323866</v>
      </c>
      <c r="O1137" s="17">
        <f t="shared" si="406"/>
        <v>0</v>
      </c>
      <c r="P1137" s="14">
        <f t="shared" ca="1" si="407"/>
        <v>827.32386599999995</v>
      </c>
      <c r="Q1137" s="14">
        <f t="shared" si="392"/>
        <v>0</v>
      </c>
      <c r="R1137" s="14">
        <f t="shared" si="408"/>
        <v>0</v>
      </c>
      <c r="S1137" s="20">
        <f t="shared" si="393"/>
        <v>0</v>
      </c>
      <c r="T1137" s="14">
        <f t="shared" si="409"/>
        <v>0</v>
      </c>
      <c r="U1137" s="4" t="str">
        <f t="shared" si="410"/>
        <v>J=</v>
      </c>
      <c r="V1137" s="29">
        <f t="shared" si="411"/>
        <v>45345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8">
        <f t="shared" si="394"/>
        <v>45288</v>
      </c>
      <c r="B1138" s="15">
        <f t="shared" ca="1" si="396"/>
        <v>1828.880341</v>
      </c>
      <c r="C1138" s="14">
        <f t="shared" si="397"/>
        <v>1000</v>
      </c>
      <c r="D1138" s="13">
        <f ca="1">IF(A1138&lt;$B$1,VLOOKUP(A1138,[1]DI!$A$4:$B$15000,2,FALSE),0)</f>
        <v>0.11650000000000001</v>
      </c>
      <c r="E1138" s="14">
        <f t="shared" ca="1" si="398"/>
        <v>1.0004373900000001</v>
      </c>
      <c r="F1138" s="14">
        <f ca="1">(TRUNC(PRODUCT($E$12:$E1137),16))</f>
        <v>1.32788007318945</v>
      </c>
      <c r="G1138" s="14">
        <f t="shared" si="399"/>
        <v>1</v>
      </c>
      <c r="H1138" s="14">
        <f t="shared" ca="1" si="400"/>
        <v>1.32788007</v>
      </c>
      <c r="I1138" s="13">
        <f t="shared" si="395"/>
        <v>0.11</v>
      </c>
      <c r="J1138" s="29">
        <f t="shared" si="401"/>
        <v>44162</v>
      </c>
      <c r="K1138" s="2">
        <f t="shared" si="402"/>
        <v>773</v>
      </c>
      <c r="L1138" s="17">
        <f t="shared" si="403"/>
        <v>773</v>
      </c>
      <c r="M1138" s="12">
        <f t="shared" si="404"/>
        <v>1.377293313</v>
      </c>
      <c r="N1138" s="12">
        <f t="shared" ca="1" si="405"/>
        <v>1.8288803410000001</v>
      </c>
      <c r="O1138" s="17">
        <f t="shared" si="406"/>
        <v>0</v>
      </c>
      <c r="P1138" s="14">
        <f t="shared" ca="1" si="407"/>
        <v>828.88034100000004</v>
      </c>
      <c r="Q1138" s="14">
        <f t="shared" ref="Q1138:Q1201" si="412">Q1137</f>
        <v>0</v>
      </c>
      <c r="R1138" s="14">
        <f t="shared" si="408"/>
        <v>0</v>
      </c>
      <c r="S1138" s="20">
        <f t="shared" si="393"/>
        <v>0</v>
      </c>
      <c r="T1138" s="14">
        <f t="shared" si="409"/>
        <v>0</v>
      </c>
      <c r="U1138" s="4" t="str">
        <f t="shared" si="410"/>
        <v>J=</v>
      </c>
      <c r="V1138" s="29">
        <f t="shared" si="411"/>
        <v>45345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8">
        <f t="shared" si="394"/>
        <v>45289</v>
      </c>
      <c r="B1139" s="15">
        <f t="shared" ca="1" si="396"/>
        <v>1830.4381490000001</v>
      </c>
      <c r="C1139" s="14">
        <f t="shared" si="397"/>
        <v>1000</v>
      </c>
      <c r="D1139" s="13">
        <f ca="1">IF(A1139&lt;$B$1,VLOOKUP(A1139,[1]DI!$A$4:$B$15000,2,FALSE),0)</f>
        <v>0.11650000000000001</v>
      </c>
      <c r="E1139" s="14">
        <f t="shared" ca="1" si="398"/>
        <v>1.0004373900000001</v>
      </c>
      <c r="F1139" s="14">
        <f ca="1">(TRUNC(PRODUCT($E$12:$E1138),16))</f>
        <v>1.32846087465467</v>
      </c>
      <c r="G1139" s="14">
        <f t="shared" si="399"/>
        <v>1</v>
      </c>
      <c r="H1139" s="14">
        <f t="shared" ca="1" si="400"/>
        <v>1.32846087</v>
      </c>
      <c r="I1139" s="13">
        <f t="shared" si="395"/>
        <v>0.11</v>
      </c>
      <c r="J1139" s="29">
        <f t="shared" si="401"/>
        <v>44162</v>
      </c>
      <c r="K1139" s="2">
        <f t="shared" si="402"/>
        <v>774</v>
      </c>
      <c r="L1139" s="17">
        <f t="shared" si="403"/>
        <v>774</v>
      </c>
      <c r="M1139" s="12">
        <f t="shared" si="404"/>
        <v>1.3778638050000001</v>
      </c>
      <c r="N1139" s="12">
        <f t="shared" ca="1" si="405"/>
        <v>1.8304381489999999</v>
      </c>
      <c r="O1139" s="17">
        <f t="shared" si="406"/>
        <v>0</v>
      </c>
      <c r="P1139" s="14">
        <f t="shared" ca="1" si="407"/>
        <v>830.43814899999995</v>
      </c>
      <c r="Q1139" s="14">
        <f t="shared" si="412"/>
        <v>0</v>
      </c>
      <c r="R1139" s="14">
        <f t="shared" si="408"/>
        <v>0</v>
      </c>
      <c r="S1139" s="20">
        <f t="shared" si="393"/>
        <v>0</v>
      </c>
      <c r="T1139" s="14">
        <f t="shared" si="409"/>
        <v>0</v>
      </c>
      <c r="U1139" s="4" t="str">
        <f t="shared" si="410"/>
        <v>J=</v>
      </c>
      <c r="V1139" s="29">
        <f t="shared" si="411"/>
        <v>45345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8">
        <f t="shared" si="394"/>
        <v>45290</v>
      </c>
      <c r="B1140" s="15">
        <f t="shared" ca="1" si="396"/>
        <v>1831.9972929999999</v>
      </c>
      <c r="C1140" s="14">
        <f t="shared" si="397"/>
        <v>1000</v>
      </c>
      <c r="D1140" s="13">
        <f ca="1">IF(A1140&lt;$B$1,VLOOKUP(A1140,[1]DI!$A$4:$B$15000,2,FALSE),0)</f>
        <v>0</v>
      </c>
      <c r="E1140" s="14">
        <f t="shared" ca="1" si="398"/>
        <v>1</v>
      </c>
      <c r="F1140" s="14">
        <f ca="1">(TRUNC(PRODUCT($E$12:$E1139),16))</f>
        <v>1.3290419301566301</v>
      </c>
      <c r="G1140" s="14">
        <f t="shared" si="399"/>
        <v>1</v>
      </c>
      <c r="H1140" s="14">
        <f t="shared" ca="1" si="400"/>
        <v>1.32904193</v>
      </c>
      <c r="I1140" s="13">
        <f t="shared" si="395"/>
        <v>0.11</v>
      </c>
      <c r="J1140" s="29">
        <f t="shared" si="401"/>
        <v>44162</v>
      </c>
      <c r="K1140" s="2">
        <f t="shared" si="402"/>
        <v>774</v>
      </c>
      <c r="L1140" s="17">
        <f t="shared" si="403"/>
        <v>775</v>
      </c>
      <c r="M1140" s="12">
        <f t="shared" si="404"/>
        <v>1.3784345339999999</v>
      </c>
      <c r="N1140" s="12">
        <f t="shared" ca="1" si="405"/>
        <v>1.8319972929999999</v>
      </c>
      <c r="O1140" s="17">
        <f t="shared" si="406"/>
        <v>0</v>
      </c>
      <c r="P1140" s="14">
        <f t="shared" ca="1" si="407"/>
        <v>831.99729300000001</v>
      </c>
      <c r="Q1140" s="14">
        <f t="shared" si="412"/>
        <v>0</v>
      </c>
      <c r="R1140" s="14">
        <f t="shared" si="408"/>
        <v>0</v>
      </c>
      <c r="S1140" s="20">
        <f t="shared" si="393"/>
        <v>0</v>
      </c>
      <c r="T1140" s="14">
        <f t="shared" si="409"/>
        <v>0</v>
      </c>
      <c r="U1140" s="4" t="str">
        <f t="shared" si="410"/>
        <v>J=</v>
      </c>
      <c r="V1140" s="29">
        <f t="shared" si="411"/>
        <v>45345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8">
        <f t="shared" si="394"/>
        <v>45291</v>
      </c>
      <c r="B1141" s="15">
        <f t="shared" ca="1" si="396"/>
        <v>1831.9972929999999</v>
      </c>
      <c r="C1141" s="14">
        <f t="shared" si="397"/>
        <v>1000</v>
      </c>
      <c r="D1141" s="13">
        <f ca="1">IF(A1141&lt;$B$1,VLOOKUP(A1141,[1]DI!$A$4:$B$15000,2,FALSE),0)</f>
        <v>0</v>
      </c>
      <c r="E1141" s="14">
        <f t="shared" ca="1" si="398"/>
        <v>1</v>
      </c>
      <c r="F1141" s="14">
        <f ca="1">(TRUNC(PRODUCT($E$12:$E1140),16))</f>
        <v>1.3290419301566301</v>
      </c>
      <c r="G1141" s="14">
        <f t="shared" si="399"/>
        <v>1</v>
      </c>
      <c r="H1141" s="14">
        <f t="shared" ca="1" si="400"/>
        <v>1.32904193</v>
      </c>
      <c r="I1141" s="13">
        <f t="shared" si="395"/>
        <v>0.11</v>
      </c>
      <c r="J1141" s="29">
        <f t="shared" si="401"/>
        <v>44162</v>
      </c>
      <c r="K1141" s="2">
        <f t="shared" si="402"/>
        <v>774</v>
      </c>
      <c r="L1141" s="17">
        <f t="shared" si="403"/>
        <v>775</v>
      </c>
      <c r="M1141" s="12">
        <f t="shared" si="404"/>
        <v>1.3784345339999999</v>
      </c>
      <c r="N1141" s="12">
        <f t="shared" ca="1" si="405"/>
        <v>1.8319972929999999</v>
      </c>
      <c r="O1141" s="17">
        <f t="shared" si="406"/>
        <v>0</v>
      </c>
      <c r="P1141" s="14">
        <f t="shared" ca="1" si="407"/>
        <v>831.99729300000001</v>
      </c>
      <c r="Q1141" s="14">
        <f t="shared" si="412"/>
        <v>0</v>
      </c>
      <c r="R1141" s="14">
        <f t="shared" si="408"/>
        <v>0</v>
      </c>
      <c r="S1141" s="20">
        <f t="shared" si="393"/>
        <v>0</v>
      </c>
      <c r="T1141" s="14">
        <f t="shared" si="409"/>
        <v>0</v>
      </c>
      <c r="U1141" s="4" t="str">
        <f t="shared" si="410"/>
        <v>J=</v>
      </c>
      <c r="V1141" s="29">
        <f t="shared" si="411"/>
        <v>45345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8">
        <f t="shared" si="394"/>
        <v>45292</v>
      </c>
      <c r="B1142" s="15">
        <f t="shared" ca="1" si="396"/>
        <v>1831.9972929999999</v>
      </c>
      <c r="C1142" s="14">
        <f t="shared" si="397"/>
        <v>1000</v>
      </c>
      <c r="D1142" s="13">
        <f ca="1">IF(A1142&lt;$B$1,VLOOKUP(A1142,[1]DI!$A$4:$B$15000,2,FALSE),0)</f>
        <v>0</v>
      </c>
      <c r="E1142" s="14">
        <f t="shared" ca="1" si="398"/>
        <v>1</v>
      </c>
      <c r="F1142" s="14">
        <f ca="1">(TRUNC(PRODUCT($E$12:$E1141),16))</f>
        <v>1.3290419301566301</v>
      </c>
      <c r="G1142" s="14">
        <f t="shared" si="399"/>
        <v>1</v>
      </c>
      <c r="H1142" s="14">
        <f t="shared" ca="1" si="400"/>
        <v>1.32904193</v>
      </c>
      <c r="I1142" s="13">
        <f t="shared" si="395"/>
        <v>0.11</v>
      </c>
      <c r="J1142" s="29">
        <f t="shared" si="401"/>
        <v>44162</v>
      </c>
      <c r="K1142" s="2">
        <f t="shared" si="402"/>
        <v>774</v>
      </c>
      <c r="L1142" s="17">
        <f t="shared" si="403"/>
        <v>775</v>
      </c>
      <c r="M1142" s="12">
        <f t="shared" si="404"/>
        <v>1.3784345339999999</v>
      </c>
      <c r="N1142" s="12">
        <f t="shared" ca="1" si="405"/>
        <v>1.8319972929999999</v>
      </c>
      <c r="O1142" s="17">
        <f t="shared" si="406"/>
        <v>0</v>
      </c>
      <c r="P1142" s="14">
        <f t="shared" ca="1" si="407"/>
        <v>831.99729300000001</v>
      </c>
      <c r="Q1142" s="14">
        <f t="shared" si="412"/>
        <v>0</v>
      </c>
      <c r="R1142" s="14">
        <f t="shared" si="408"/>
        <v>0</v>
      </c>
      <c r="S1142" s="20">
        <f t="shared" si="393"/>
        <v>0</v>
      </c>
      <c r="T1142" s="14">
        <f t="shared" si="409"/>
        <v>0</v>
      </c>
      <c r="U1142" s="4" t="str">
        <f t="shared" si="410"/>
        <v>J=</v>
      </c>
      <c r="V1142" s="29">
        <f t="shared" si="411"/>
        <v>45345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8">
        <f t="shared" si="394"/>
        <v>45293</v>
      </c>
      <c r="B1143" s="15">
        <f t="shared" ca="1" si="396"/>
        <v>1831.9972929999999</v>
      </c>
      <c r="C1143" s="14">
        <f t="shared" si="397"/>
        <v>1000</v>
      </c>
      <c r="D1143" s="13">
        <f ca="1">IF(A1143&lt;$B$1,VLOOKUP(A1143,[1]DI!$A$4:$B$15000,2,FALSE),0)</f>
        <v>0.11650000000000001</v>
      </c>
      <c r="E1143" s="14">
        <f t="shared" ca="1" si="398"/>
        <v>1.0004373900000001</v>
      </c>
      <c r="F1143" s="14">
        <f ca="1">(TRUNC(PRODUCT($E$12:$E1142),16))</f>
        <v>1.3290419301566301</v>
      </c>
      <c r="G1143" s="14">
        <f t="shared" si="399"/>
        <v>1</v>
      </c>
      <c r="H1143" s="14">
        <f t="shared" ca="1" si="400"/>
        <v>1.32904193</v>
      </c>
      <c r="I1143" s="13">
        <f t="shared" si="395"/>
        <v>0.11</v>
      </c>
      <c r="J1143" s="29">
        <f t="shared" si="401"/>
        <v>44162</v>
      </c>
      <c r="K1143" s="2">
        <f t="shared" si="402"/>
        <v>775</v>
      </c>
      <c r="L1143" s="17">
        <f t="shared" si="403"/>
        <v>775</v>
      </c>
      <c r="M1143" s="12">
        <f t="shared" si="404"/>
        <v>1.3784345339999999</v>
      </c>
      <c r="N1143" s="12">
        <f t="shared" ca="1" si="405"/>
        <v>1.8319972929999999</v>
      </c>
      <c r="O1143" s="17">
        <f t="shared" si="406"/>
        <v>0</v>
      </c>
      <c r="P1143" s="14">
        <f t="shared" ca="1" si="407"/>
        <v>831.99729300000001</v>
      </c>
      <c r="Q1143" s="14">
        <f t="shared" si="412"/>
        <v>0</v>
      </c>
      <c r="R1143" s="14">
        <f t="shared" si="408"/>
        <v>0</v>
      </c>
      <c r="S1143" s="20">
        <f t="shared" si="393"/>
        <v>0</v>
      </c>
      <c r="T1143" s="14">
        <f t="shared" si="409"/>
        <v>0</v>
      </c>
      <c r="U1143" s="4" t="str">
        <f t="shared" si="410"/>
        <v>J=</v>
      </c>
      <c r="V1143" s="29">
        <f t="shared" si="411"/>
        <v>45345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8">
        <f t="shared" si="394"/>
        <v>45294</v>
      </c>
      <c r="B1144" s="15">
        <f t="shared" ca="1" si="396"/>
        <v>1833.557761</v>
      </c>
      <c r="C1144" s="14">
        <f t="shared" si="397"/>
        <v>1000</v>
      </c>
      <c r="D1144" s="13">
        <f ca="1">IF(A1144&lt;$B$1,VLOOKUP(A1144,[1]DI!$A$4:$B$15000,2,FALSE),0)</f>
        <v>0.11650000000000001</v>
      </c>
      <c r="E1144" s="14">
        <f t="shared" ca="1" si="398"/>
        <v>1.0004373900000001</v>
      </c>
      <c r="F1144" s="14">
        <f ca="1">(TRUNC(PRODUCT($E$12:$E1143),16))</f>
        <v>1.32962323980646</v>
      </c>
      <c r="G1144" s="14">
        <f t="shared" si="399"/>
        <v>1</v>
      </c>
      <c r="H1144" s="14">
        <f t="shared" ca="1" si="400"/>
        <v>1.3296232400000001</v>
      </c>
      <c r="I1144" s="13">
        <f t="shared" si="395"/>
        <v>0.11</v>
      </c>
      <c r="J1144" s="29">
        <f t="shared" si="401"/>
        <v>44162</v>
      </c>
      <c r="K1144" s="2">
        <f t="shared" si="402"/>
        <v>776</v>
      </c>
      <c r="L1144" s="17">
        <f t="shared" si="403"/>
        <v>776</v>
      </c>
      <c r="M1144" s="12">
        <f t="shared" si="404"/>
        <v>1.3790055000000001</v>
      </c>
      <c r="N1144" s="12">
        <f t="shared" ca="1" si="405"/>
        <v>1.833557761</v>
      </c>
      <c r="O1144" s="17">
        <f t="shared" si="406"/>
        <v>0</v>
      </c>
      <c r="P1144" s="14">
        <f t="shared" ca="1" si="407"/>
        <v>833.55776100000003</v>
      </c>
      <c r="Q1144" s="14">
        <f t="shared" si="412"/>
        <v>0</v>
      </c>
      <c r="R1144" s="14">
        <f t="shared" si="408"/>
        <v>0</v>
      </c>
      <c r="S1144" s="20">
        <f t="shared" si="393"/>
        <v>0</v>
      </c>
      <c r="T1144" s="14">
        <f t="shared" si="409"/>
        <v>0</v>
      </c>
      <c r="U1144" s="4" t="str">
        <f t="shared" si="410"/>
        <v>J=</v>
      </c>
      <c r="V1144" s="29">
        <f t="shared" si="411"/>
        <v>45345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8">
        <f t="shared" si="394"/>
        <v>45295</v>
      </c>
      <c r="B1145" s="15">
        <f t="shared" ca="1" si="396"/>
        <v>1835.1195499999999</v>
      </c>
      <c r="C1145" s="14">
        <f t="shared" si="397"/>
        <v>1000</v>
      </c>
      <c r="D1145" s="13">
        <f ca="1">IF(A1145&lt;$B$1,VLOOKUP(A1145,[1]DI!$A$4:$B$15000,2,FALSE),0)</f>
        <v>0.11650000000000001</v>
      </c>
      <c r="E1145" s="14">
        <f t="shared" ca="1" si="398"/>
        <v>1.0004373900000001</v>
      </c>
      <c r="F1145" s="14">
        <f ca="1">(TRUNC(PRODUCT($E$12:$E1144),16))</f>
        <v>1.33020480371532</v>
      </c>
      <c r="G1145" s="14">
        <f t="shared" si="399"/>
        <v>1</v>
      </c>
      <c r="H1145" s="14">
        <f t="shared" ca="1" si="400"/>
        <v>1.3302048</v>
      </c>
      <c r="I1145" s="13">
        <f t="shared" si="395"/>
        <v>0.11</v>
      </c>
      <c r="J1145" s="29">
        <f t="shared" si="401"/>
        <v>44162</v>
      </c>
      <c r="K1145" s="2">
        <f t="shared" si="402"/>
        <v>777</v>
      </c>
      <c r="L1145" s="17">
        <f t="shared" si="403"/>
        <v>777</v>
      </c>
      <c r="M1145" s="12">
        <f t="shared" si="404"/>
        <v>1.379576701</v>
      </c>
      <c r="N1145" s="12">
        <f t="shared" ca="1" si="405"/>
        <v>1.8351195499999999</v>
      </c>
      <c r="O1145" s="17">
        <f t="shared" si="406"/>
        <v>0</v>
      </c>
      <c r="P1145" s="14">
        <f t="shared" ca="1" si="407"/>
        <v>835.11955</v>
      </c>
      <c r="Q1145" s="14">
        <f t="shared" si="412"/>
        <v>0</v>
      </c>
      <c r="R1145" s="14">
        <f t="shared" si="408"/>
        <v>0</v>
      </c>
      <c r="S1145" s="20">
        <f t="shared" si="393"/>
        <v>0</v>
      </c>
      <c r="T1145" s="14">
        <f t="shared" si="409"/>
        <v>0</v>
      </c>
      <c r="U1145" s="4" t="str">
        <f t="shared" si="410"/>
        <v>J=</v>
      </c>
      <c r="V1145" s="29">
        <f t="shared" si="411"/>
        <v>45345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8">
        <f t="shared" si="394"/>
        <v>45296</v>
      </c>
      <c r="B1146" s="15">
        <f t="shared" ca="1" si="396"/>
        <v>1836.6826780000001</v>
      </c>
      <c r="C1146" s="14">
        <f t="shared" si="397"/>
        <v>1000</v>
      </c>
      <c r="D1146" s="13">
        <f ca="1">IF(A1146&lt;$B$1,VLOOKUP(A1146,[1]DI!$A$4:$B$15000,2,FALSE),0)</f>
        <v>0.11650000000000001</v>
      </c>
      <c r="E1146" s="14">
        <f t="shared" ca="1" si="398"/>
        <v>1.0004373900000001</v>
      </c>
      <c r="F1146" s="14">
        <f ca="1">(TRUNC(PRODUCT($E$12:$E1145),16))</f>
        <v>1.33078662199442</v>
      </c>
      <c r="G1146" s="14">
        <f t="shared" si="399"/>
        <v>1</v>
      </c>
      <c r="H1146" s="14">
        <f t="shared" ca="1" si="400"/>
        <v>1.33078662</v>
      </c>
      <c r="I1146" s="13">
        <f t="shared" si="395"/>
        <v>0.11</v>
      </c>
      <c r="J1146" s="29">
        <f t="shared" si="401"/>
        <v>44162</v>
      </c>
      <c r="K1146" s="2">
        <f t="shared" si="402"/>
        <v>778</v>
      </c>
      <c r="L1146" s="17">
        <f t="shared" si="403"/>
        <v>778</v>
      </c>
      <c r="M1146" s="12">
        <f t="shared" si="404"/>
        <v>1.38014814</v>
      </c>
      <c r="N1146" s="12">
        <f t="shared" ca="1" si="405"/>
        <v>1.8366826780000001</v>
      </c>
      <c r="O1146" s="17">
        <f t="shared" si="406"/>
        <v>0</v>
      </c>
      <c r="P1146" s="14">
        <f t="shared" ca="1" si="407"/>
        <v>836.68267800000001</v>
      </c>
      <c r="Q1146" s="14">
        <f t="shared" si="412"/>
        <v>0</v>
      </c>
      <c r="R1146" s="14">
        <f t="shared" si="408"/>
        <v>0</v>
      </c>
      <c r="S1146" s="20">
        <f t="shared" si="393"/>
        <v>0</v>
      </c>
      <c r="T1146" s="14">
        <f t="shared" si="409"/>
        <v>0</v>
      </c>
      <c r="U1146" s="4" t="str">
        <f t="shared" si="410"/>
        <v>J=</v>
      </c>
      <c r="V1146" s="29">
        <f t="shared" si="411"/>
        <v>45345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8">
        <f t="shared" si="394"/>
        <v>45297</v>
      </c>
      <c r="B1147" s="15">
        <f t="shared" ca="1" si="396"/>
        <v>1838.2471310000001</v>
      </c>
      <c r="C1147" s="14">
        <f t="shared" si="397"/>
        <v>1000</v>
      </c>
      <c r="D1147" s="13">
        <f ca="1">IF(A1147&lt;$B$1,VLOOKUP(A1147,[1]DI!$A$4:$B$15000,2,FALSE),0)</f>
        <v>0</v>
      </c>
      <c r="E1147" s="14">
        <f t="shared" ca="1" si="398"/>
        <v>1</v>
      </c>
      <c r="F1147" s="14">
        <f ca="1">(TRUNC(PRODUCT($E$12:$E1146),16))</f>
        <v>1.3313686947550101</v>
      </c>
      <c r="G1147" s="14">
        <f t="shared" si="399"/>
        <v>1</v>
      </c>
      <c r="H1147" s="14">
        <f t="shared" ca="1" si="400"/>
        <v>1.3313686899999999</v>
      </c>
      <c r="I1147" s="13">
        <f t="shared" si="395"/>
        <v>0.11</v>
      </c>
      <c r="J1147" s="29">
        <f t="shared" si="401"/>
        <v>44162</v>
      </c>
      <c r="K1147" s="2">
        <f t="shared" si="402"/>
        <v>778</v>
      </c>
      <c r="L1147" s="17">
        <f t="shared" si="403"/>
        <v>779</v>
      </c>
      <c r="M1147" s="12">
        <f t="shared" si="404"/>
        <v>1.380719815</v>
      </c>
      <c r="N1147" s="12">
        <f t="shared" ca="1" si="405"/>
        <v>1.8382471309999999</v>
      </c>
      <c r="O1147" s="17">
        <f t="shared" si="406"/>
        <v>0</v>
      </c>
      <c r="P1147" s="14">
        <f t="shared" ca="1" si="407"/>
        <v>838.24713099999997</v>
      </c>
      <c r="Q1147" s="14">
        <f t="shared" si="412"/>
        <v>0</v>
      </c>
      <c r="R1147" s="14">
        <f t="shared" si="408"/>
        <v>0</v>
      </c>
      <c r="S1147" s="20">
        <f t="shared" si="393"/>
        <v>0</v>
      </c>
      <c r="T1147" s="14">
        <f t="shared" si="409"/>
        <v>0</v>
      </c>
      <c r="U1147" s="4" t="str">
        <f t="shared" si="410"/>
        <v>J=</v>
      </c>
      <c r="V1147" s="29">
        <f t="shared" si="411"/>
        <v>45345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8">
        <f t="shared" si="394"/>
        <v>45298</v>
      </c>
      <c r="B1148" s="15">
        <f t="shared" ca="1" si="396"/>
        <v>1838.2471310000001</v>
      </c>
      <c r="C1148" s="14">
        <f t="shared" si="397"/>
        <v>1000</v>
      </c>
      <c r="D1148" s="13">
        <f ca="1">IF(A1148&lt;$B$1,VLOOKUP(A1148,[1]DI!$A$4:$B$15000,2,FALSE),0)</f>
        <v>0</v>
      </c>
      <c r="E1148" s="14">
        <f t="shared" ca="1" si="398"/>
        <v>1</v>
      </c>
      <c r="F1148" s="14">
        <f ca="1">(TRUNC(PRODUCT($E$12:$E1147),16))</f>
        <v>1.3313686947550101</v>
      </c>
      <c r="G1148" s="14">
        <f t="shared" si="399"/>
        <v>1</v>
      </c>
      <c r="H1148" s="14">
        <f t="shared" ca="1" si="400"/>
        <v>1.3313686899999999</v>
      </c>
      <c r="I1148" s="13">
        <f t="shared" si="395"/>
        <v>0.11</v>
      </c>
      <c r="J1148" s="29">
        <f t="shared" si="401"/>
        <v>44162</v>
      </c>
      <c r="K1148" s="2">
        <f t="shared" si="402"/>
        <v>778</v>
      </c>
      <c r="L1148" s="17">
        <f t="shared" si="403"/>
        <v>779</v>
      </c>
      <c r="M1148" s="12">
        <f t="shared" si="404"/>
        <v>1.380719815</v>
      </c>
      <c r="N1148" s="12">
        <f t="shared" ca="1" si="405"/>
        <v>1.8382471309999999</v>
      </c>
      <c r="O1148" s="17">
        <f t="shared" si="406"/>
        <v>0</v>
      </c>
      <c r="P1148" s="14">
        <f t="shared" ca="1" si="407"/>
        <v>838.24713099999997</v>
      </c>
      <c r="Q1148" s="14">
        <f t="shared" si="412"/>
        <v>0</v>
      </c>
      <c r="R1148" s="14">
        <f t="shared" si="408"/>
        <v>0</v>
      </c>
      <c r="S1148" s="20">
        <f t="shared" si="393"/>
        <v>0</v>
      </c>
      <c r="T1148" s="14">
        <f t="shared" si="409"/>
        <v>0</v>
      </c>
      <c r="U1148" s="4" t="str">
        <f t="shared" si="410"/>
        <v>J=</v>
      </c>
      <c r="V1148" s="29">
        <f t="shared" si="411"/>
        <v>45345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8">
        <f t="shared" si="394"/>
        <v>45299</v>
      </c>
      <c r="B1149" s="15">
        <f t="shared" ca="1" si="396"/>
        <v>1838.2471310000001</v>
      </c>
      <c r="C1149" s="14">
        <f t="shared" si="397"/>
        <v>1000</v>
      </c>
      <c r="D1149" s="13">
        <f ca="1">IF(A1149&lt;$B$1,VLOOKUP(A1149,[1]DI!$A$4:$B$15000,2,FALSE),0)</f>
        <v>0.11650000000000001</v>
      </c>
      <c r="E1149" s="14">
        <f t="shared" ca="1" si="398"/>
        <v>1.0004373900000001</v>
      </c>
      <c r="F1149" s="14">
        <f ca="1">(TRUNC(PRODUCT($E$12:$E1148),16))</f>
        <v>1.3313686947550101</v>
      </c>
      <c r="G1149" s="14">
        <f t="shared" si="399"/>
        <v>1</v>
      </c>
      <c r="H1149" s="14">
        <f t="shared" ca="1" si="400"/>
        <v>1.3313686899999999</v>
      </c>
      <c r="I1149" s="13">
        <f t="shared" si="395"/>
        <v>0.11</v>
      </c>
      <c r="J1149" s="29">
        <f t="shared" si="401"/>
        <v>44162</v>
      </c>
      <c r="K1149" s="2">
        <f t="shared" si="402"/>
        <v>779</v>
      </c>
      <c r="L1149" s="17">
        <f t="shared" si="403"/>
        <v>779</v>
      </c>
      <c r="M1149" s="12">
        <f t="shared" si="404"/>
        <v>1.380719815</v>
      </c>
      <c r="N1149" s="12">
        <f t="shared" ca="1" si="405"/>
        <v>1.8382471309999999</v>
      </c>
      <c r="O1149" s="17">
        <f t="shared" si="406"/>
        <v>0</v>
      </c>
      <c r="P1149" s="14">
        <f t="shared" ca="1" si="407"/>
        <v>838.24713099999997</v>
      </c>
      <c r="Q1149" s="14">
        <f t="shared" si="412"/>
        <v>0</v>
      </c>
      <c r="R1149" s="14">
        <f t="shared" si="408"/>
        <v>0</v>
      </c>
      <c r="S1149" s="20">
        <f t="shared" si="393"/>
        <v>0</v>
      </c>
      <c r="T1149" s="14">
        <f t="shared" si="409"/>
        <v>0</v>
      </c>
      <c r="U1149" s="4" t="str">
        <f t="shared" si="410"/>
        <v>J=</v>
      </c>
      <c r="V1149" s="29">
        <f t="shared" si="411"/>
        <v>45345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8">
        <f t="shared" si="394"/>
        <v>45300</v>
      </c>
      <c r="B1150" s="15">
        <f t="shared" ca="1" si="396"/>
        <v>1839.812923</v>
      </c>
      <c r="C1150" s="14">
        <f t="shared" si="397"/>
        <v>1000</v>
      </c>
      <c r="D1150" s="13">
        <f ca="1">IF(A1150&lt;$B$1,VLOOKUP(A1150,[1]DI!$A$4:$B$15000,2,FALSE),0)</f>
        <v>0.11650000000000001</v>
      </c>
      <c r="E1150" s="14">
        <f t="shared" ca="1" si="398"/>
        <v>1.0004373900000001</v>
      </c>
      <c r="F1150" s="14">
        <f ca="1">(TRUNC(PRODUCT($E$12:$E1149),16))</f>
        <v>1.3319510221084101</v>
      </c>
      <c r="G1150" s="14">
        <f t="shared" si="399"/>
        <v>1</v>
      </c>
      <c r="H1150" s="14">
        <f t="shared" ca="1" si="400"/>
        <v>1.33195102</v>
      </c>
      <c r="I1150" s="13">
        <f t="shared" si="395"/>
        <v>0.11</v>
      </c>
      <c r="J1150" s="29">
        <f t="shared" si="401"/>
        <v>44162</v>
      </c>
      <c r="K1150" s="2">
        <f t="shared" si="402"/>
        <v>780</v>
      </c>
      <c r="L1150" s="17">
        <f t="shared" si="403"/>
        <v>780</v>
      </c>
      <c r="M1150" s="12">
        <f t="shared" si="404"/>
        <v>1.3812917259999999</v>
      </c>
      <c r="N1150" s="12">
        <f t="shared" ca="1" si="405"/>
        <v>1.839812923</v>
      </c>
      <c r="O1150" s="17">
        <f t="shared" si="406"/>
        <v>0</v>
      </c>
      <c r="P1150" s="14">
        <f t="shared" ca="1" si="407"/>
        <v>839.81292299999996</v>
      </c>
      <c r="Q1150" s="14">
        <f t="shared" si="412"/>
        <v>0</v>
      </c>
      <c r="R1150" s="14">
        <f t="shared" si="408"/>
        <v>0</v>
      </c>
      <c r="S1150" s="20">
        <f t="shared" si="393"/>
        <v>0</v>
      </c>
      <c r="T1150" s="14">
        <f t="shared" si="409"/>
        <v>0</v>
      </c>
      <c r="U1150" s="4" t="str">
        <f t="shared" si="410"/>
        <v>J=</v>
      </c>
      <c r="V1150" s="29">
        <f t="shared" si="411"/>
        <v>45345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8">
        <f t="shared" si="394"/>
        <v>45301</v>
      </c>
      <c r="B1151" s="15">
        <f t="shared" ca="1" si="396"/>
        <v>1841.380044</v>
      </c>
      <c r="C1151" s="14">
        <f t="shared" si="397"/>
        <v>1000</v>
      </c>
      <c r="D1151" s="13">
        <f ca="1">IF(A1151&lt;$B$1,VLOOKUP(A1151,[1]DI!$A$4:$B$15000,2,FALSE),0)</f>
        <v>0.11650000000000001</v>
      </c>
      <c r="E1151" s="14">
        <f t="shared" ca="1" si="398"/>
        <v>1.0004373900000001</v>
      </c>
      <c r="F1151" s="14">
        <f ca="1">(TRUNC(PRODUCT($E$12:$E1150),16))</f>
        <v>1.3325336041659701</v>
      </c>
      <c r="G1151" s="14">
        <f t="shared" si="399"/>
        <v>1</v>
      </c>
      <c r="H1151" s="14">
        <f t="shared" ca="1" si="400"/>
        <v>1.3325336000000001</v>
      </c>
      <c r="I1151" s="13">
        <f t="shared" si="395"/>
        <v>0.11</v>
      </c>
      <c r="J1151" s="29">
        <f t="shared" si="401"/>
        <v>44162</v>
      </c>
      <c r="K1151" s="2">
        <f t="shared" si="402"/>
        <v>781</v>
      </c>
      <c r="L1151" s="17">
        <f t="shared" si="403"/>
        <v>781</v>
      </c>
      <c r="M1151" s="12">
        <f t="shared" si="404"/>
        <v>1.3818638750000001</v>
      </c>
      <c r="N1151" s="12">
        <f t="shared" ca="1" si="405"/>
        <v>1.8413800440000001</v>
      </c>
      <c r="O1151" s="17">
        <f t="shared" si="406"/>
        <v>0</v>
      </c>
      <c r="P1151" s="14">
        <f t="shared" ca="1" si="407"/>
        <v>841.380044</v>
      </c>
      <c r="Q1151" s="14">
        <f t="shared" si="412"/>
        <v>0</v>
      </c>
      <c r="R1151" s="14">
        <f t="shared" si="408"/>
        <v>0</v>
      </c>
      <c r="S1151" s="20">
        <f t="shared" si="393"/>
        <v>0</v>
      </c>
      <c r="T1151" s="14">
        <f t="shared" si="409"/>
        <v>0</v>
      </c>
      <c r="U1151" s="4" t="str">
        <f t="shared" si="410"/>
        <v>J=</v>
      </c>
      <c r="V1151" s="29">
        <f t="shared" si="411"/>
        <v>45345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8">
        <f t="shared" si="394"/>
        <v>45302</v>
      </c>
      <c r="B1152" s="15">
        <f t="shared" ca="1" si="396"/>
        <v>1842.9485070000001</v>
      </c>
      <c r="C1152" s="14">
        <f t="shared" si="397"/>
        <v>1000</v>
      </c>
      <c r="D1152" s="13">
        <f ca="1">IF(A1152&lt;$B$1,VLOOKUP(A1152,[1]DI!$A$4:$B$15000,2,FALSE),0)</f>
        <v>0.11650000000000001</v>
      </c>
      <c r="E1152" s="14">
        <f t="shared" ca="1" si="398"/>
        <v>1.0004373900000001</v>
      </c>
      <c r="F1152" s="14">
        <f ca="1">(TRUNC(PRODUCT($E$12:$E1151),16))</f>
        <v>1.3331164410391001</v>
      </c>
      <c r="G1152" s="14">
        <f t="shared" si="399"/>
        <v>1</v>
      </c>
      <c r="H1152" s="14">
        <f t="shared" ca="1" si="400"/>
        <v>1.33311644</v>
      </c>
      <c r="I1152" s="13">
        <f t="shared" si="395"/>
        <v>0.11</v>
      </c>
      <c r="J1152" s="29">
        <f t="shared" si="401"/>
        <v>44162</v>
      </c>
      <c r="K1152" s="2">
        <f t="shared" si="402"/>
        <v>782</v>
      </c>
      <c r="L1152" s="17">
        <f t="shared" si="403"/>
        <v>782</v>
      </c>
      <c r="M1152" s="12">
        <f t="shared" si="404"/>
        <v>1.3824362610000001</v>
      </c>
      <c r="N1152" s="12">
        <f t="shared" ca="1" si="405"/>
        <v>1.842948507</v>
      </c>
      <c r="O1152" s="17">
        <f t="shared" si="406"/>
        <v>0</v>
      </c>
      <c r="P1152" s="14">
        <f t="shared" ca="1" si="407"/>
        <v>842.94850699999995</v>
      </c>
      <c r="Q1152" s="14">
        <f t="shared" si="412"/>
        <v>0</v>
      </c>
      <c r="R1152" s="14">
        <f t="shared" si="408"/>
        <v>0</v>
      </c>
      <c r="S1152" s="20">
        <f t="shared" si="393"/>
        <v>0</v>
      </c>
      <c r="T1152" s="14">
        <f t="shared" si="409"/>
        <v>0</v>
      </c>
      <c r="U1152" s="4" t="str">
        <f t="shared" si="410"/>
        <v>J=</v>
      </c>
      <c r="V1152" s="29">
        <f t="shared" si="411"/>
        <v>45345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8">
        <f t="shared" si="394"/>
        <v>45303</v>
      </c>
      <c r="B1153" s="15">
        <f t="shared" ca="1" si="396"/>
        <v>1844.5182989999998</v>
      </c>
      <c r="C1153" s="14">
        <f t="shared" si="397"/>
        <v>1000</v>
      </c>
      <c r="D1153" s="13">
        <f ca="1">IF(A1153&lt;$B$1,VLOOKUP(A1153,[1]DI!$A$4:$B$15000,2,FALSE),0)</f>
        <v>0.11650000000000001</v>
      </c>
      <c r="E1153" s="14">
        <f t="shared" ca="1" si="398"/>
        <v>1.0004373900000001</v>
      </c>
      <c r="F1153" s="14">
        <f ca="1">(TRUNC(PRODUCT($E$12:$E1152),16))</f>
        <v>1.33369953283924</v>
      </c>
      <c r="G1153" s="14">
        <f t="shared" si="399"/>
        <v>1</v>
      </c>
      <c r="H1153" s="14">
        <f t="shared" ca="1" si="400"/>
        <v>1.3336995300000001</v>
      </c>
      <c r="I1153" s="13">
        <f t="shared" si="395"/>
        <v>0.11</v>
      </c>
      <c r="J1153" s="29">
        <f t="shared" si="401"/>
        <v>44162</v>
      </c>
      <c r="K1153" s="2">
        <f t="shared" si="402"/>
        <v>783</v>
      </c>
      <c r="L1153" s="17">
        <f t="shared" si="403"/>
        <v>783</v>
      </c>
      <c r="M1153" s="12">
        <f t="shared" si="404"/>
        <v>1.3830088840000001</v>
      </c>
      <c r="N1153" s="12">
        <f t="shared" ca="1" si="405"/>
        <v>1.844518299</v>
      </c>
      <c r="O1153" s="17">
        <f t="shared" si="406"/>
        <v>0</v>
      </c>
      <c r="P1153" s="14">
        <f t="shared" ca="1" si="407"/>
        <v>844.51829899999996</v>
      </c>
      <c r="Q1153" s="14">
        <f t="shared" si="412"/>
        <v>0</v>
      </c>
      <c r="R1153" s="14">
        <f t="shared" si="408"/>
        <v>0</v>
      </c>
      <c r="S1153" s="20">
        <f t="shared" si="393"/>
        <v>0</v>
      </c>
      <c r="T1153" s="14">
        <f t="shared" si="409"/>
        <v>0</v>
      </c>
      <c r="U1153" s="4" t="str">
        <f t="shared" si="410"/>
        <v>J=</v>
      </c>
      <c r="V1153" s="29">
        <f t="shared" si="411"/>
        <v>45345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8">
        <f t="shared" si="394"/>
        <v>45304</v>
      </c>
      <c r="B1154" s="15">
        <f t="shared" ca="1" si="396"/>
        <v>1846.089434</v>
      </c>
      <c r="C1154" s="14">
        <f t="shared" si="397"/>
        <v>1000</v>
      </c>
      <c r="D1154" s="13">
        <f ca="1">IF(A1154&lt;$B$1,VLOOKUP(A1154,[1]DI!$A$4:$B$15000,2,FALSE),0)</f>
        <v>0</v>
      </c>
      <c r="E1154" s="14">
        <f t="shared" ca="1" si="398"/>
        <v>1</v>
      </c>
      <c r="F1154" s="14">
        <f ca="1">(TRUNC(PRODUCT($E$12:$E1153),16))</f>
        <v>1.33428287967791</v>
      </c>
      <c r="G1154" s="14">
        <f t="shared" si="399"/>
        <v>1</v>
      </c>
      <c r="H1154" s="14">
        <f t="shared" ca="1" si="400"/>
        <v>1.3342828799999999</v>
      </c>
      <c r="I1154" s="13">
        <f t="shared" si="395"/>
        <v>0.11</v>
      </c>
      <c r="J1154" s="29">
        <f t="shared" si="401"/>
        <v>44162</v>
      </c>
      <c r="K1154" s="2">
        <f t="shared" si="402"/>
        <v>783</v>
      </c>
      <c r="L1154" s="17">
        <f t="shared" si="403"/>
        <v>784</v>
      </c>
      <c r="M1154" s="12">
        <f t="shared" si="404"/>
        <v>1.383581744</v>
      </c>
      <c r="N1154" s="12">
        <f t="shared" ca="1" si="405"/>
        <v>1.846089434</v>
      </c>
      <c r="O1154" s="17">
        <f t="shared" si="406"/>
        <v>0</v>
      </c>
      <c r="P1154" s="14">
        <f t="shared" ca="1" si="407"/>
        <v>846.08943399999998</v>
      </c>
      <c r="Q1154" s="14">
        <f t="shared" si="412"/>
        <v>0</v>
      </c>
      <c r="R1154" s="14">
        <f t="shared" si="408"/>
        <v>0</v>
      </c>
      <c r="S1154" s="20">
        <f t="shared" si="393"/>
        <v>0</v>
      </c>
      <c r="T1154" s="14">
        <f t="shared" si="409"/>
        <v>0</v>
      </c>
      <c r="U1154" s="4" t="str">
        <f t="shared" si="410"/>
        <v>J=</v>
      </c>
      <c r="V1154" s="29">
        <f t="shared" si="411"/>
        <v>45345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8">
        <f t="shared" si="394"/>
        <v>45305</v>
      </c>
      <c r="B1155" s="15">
        <f t="shared" ca="1" si="396"/>
        <v>1846.089434</v>
      </c>
      <c r="C1155" s="14">
        <f t="shared" si="397"/>
        <v>1000</v>
      </c>
      <c r="D1155" s="13">
        <f ca="1">IF(A1155&lt;$B$1,VLOOKUP(A1155,[1]DI!$A$4:$B$15000,2,FALSE),0)</f>
        <v>0</v>
      </c>
      <c r="E1155" s="14">
        <f t="shared" ca="1" si="398"/>
        <v>1</v>
      </c>
      <c r="F1155" s="14">
        <f ca="1">(TRUNC(PRODUCT($E$12:$E1154),16))</f>
        <v>1.33428287967791</v>
      </c>
      <c r="G1155" s="14">
        <f t="shared" si="399"/>
        <v>1</v>
      </c>
      <c r="H1155" s="14">
        <f t="shared" ca="1" si="400"/>
        <v>1.3342828799999999</v>
      </c>
      <c r="I1155" s="13">
        <f t="shared" si="395"/>
        <v>0.11</v>
      </c>
      <c r="J1155" s="29">
        <f t="shared" si="401"/>
        <v>44162</v>
      </c>
      <c r="K1155" s="2">
        <f t="shared" si="402"/>
        <v>783</v>
      </c>
      <c r="L1155" s="17">
        <f t="shared" si="403"/>
        <v>784</v>
      </c>
      <c r="M1155" s="12">
        <f t="shared" si="404"/>
        <v>1.383581744</v>
      </c>
      <c r="N1155" s="12">
        <f t="shared" ca="1" si="405"/>
        <v>1.846089434</v>
      </c>
      <c r="O1155" s="17">
        <f t="shared" si="406"/>
        <v>0</v>
      </c>
      <c r="P1155" s="14">
        <f t="shared" ca="1" si="407"/>
        <v>846.08943399999998</v>
      </c>
      <c r="Q1155" s="14">
        <f t="shared" si="412"/>
        <v>0</v>
      </c>
      <c r="R1155" s="14">
        <f t="shared" si="408"/>
        <v>0</v>
      </c>
      <c r="S1155" s="20">
        <f t="shared" si="393"/>
        <v>0</v>
      </c>
      <c r="T1155" s="14">
        <f t="shared" si="409"/>
        <v>0</v>
      </c>
      <c r="U1155" s="4" t="str">
        <f t="shared" si="410"/>
        <v>J=</v>
      </c>
      <c r="V1155" s="29">
        <f t="shared" si="411"/>
        <v>45345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8">
        <f t="shared" si="394"/>
        <v>45306</v>
      </c>
      <c r="B1156" s="15">
        <f t="shared" ca="1" si="396"/>
        <v>1846.089434</v>
      </c>
      <c r="C1156" s="14">
        <f t="shared" si="397"/>
        <v>1000</v>
      </c>
      <c r="D1156" s="13">
        <f ca="1">IF(A1156&lt;$B$1,VLOOKUP(A1156,[1]DI!$A$4:$B$15000,2,FALSE),0)</f>
        <v>0.11650000000000001</v>
      </c>
      <c r="E1156" s="14">
        <f t="shared" ca="1" si="398"/>
        <v>1.0004373900000001</v>
      </c>
      <c r="F1156" s="14">
        <f ca="1">(TRUNC(PRODUCT($E$12:$E1155),16))</f>
        <v>1.33428287967791</v>
      </c>
      <c r="G1156" s="14">
        <f t="shared" si="399"/>
        <v>1</v>
      </c>
      <c r="H1156" s="14">
        <f t="shared" ca="1" si="400"/>
        <v>1.3342828799999999</v>
      </c>
      <c r="I1156" s="13">
        <f t="shared" si="395"/>
        <v>0.11</v>
      </c>
      <c r="J1156" s="29">
        <f t="shared" si="401"/>
        <v>44162</v>
      </c>
      <c r="K1156" s="2">
        <f t="shared" si="402"/>
        <v>784</v>
      </c>
      <c r="L1156" s="17">
        <f t="shared" si="403"/>
        <v>784</v>
      </c>
      <c r="M1156" s="12">
        <f t="shared" si="404"/>
        <v>1.383581744</v>
      </c>
      <c r="N1156" s="12">
        <f t="shared" ca="1" si="405"/>
        <v>1.846089434</v>
      </c>
      <c r="O1156" s="17">
        <f t="shared" si="406"/>
        <v>0</v>
      </c>
      <c r="P1156" s="14">
        <f t="shared" ca="1" si="407"/>
        <v>846.08943399999998</v>
      </c>
      <c r="Q1156" s="14">
        <f t="shared" si="412"/>
        <v>0</v>
      </c>
      <c r="R1156" s="14">
        <f t="shared" si="408"/>
        <v>0</v>
      </c>
      <c r="S1156" s="20">
        <f t="shared" si="393"/>
        <v>0</v>
      </c>
      <c r="T1156" s="14">
        <f t="shared" si="409"/>
        <v>0</v>
      </c>
      <c r="U1156" s="4" t="str">
        <f t="shared" si="410"/>
        <v>J=</v>
      </c>
      <c r="V1156" s="29">
        <f t="shared" si="411"/>
        <v>45345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8">
        <f t="shared" si="394"/>
        <v>45307</v>
      </c>
      <c r="B1157" s="15">
        <f t="shared" ca="1" si="396"/>
        <v>1847.6619000000001</v>
      </c>
      <c r="C1157" s="14">
        <f t="shared" si="397"/>
        <v>1000</v>
      </c>
      <c r="D1157" s="13">
        <f ca="1">IF(A1157&lt;$B$1,VLOOKUP(A1157,[1]DI!$A$4:$B$15000,2,FALSE),0)</f>
        <v>0.11650000000000001</v>
      </c>
      <c r="E1157" s="14">
        <f t="shared" ca="1" si="398"/>
        <v>1.0004373900000001</v>
      </c>
      <c r="F1157" s="14">
        <f ca="1">(TRUNC(PRODUCT($E$12:$E1156),16))</f>
        <v>1.33486648166665</v>
      </c>
      <c r="G1157" s="14">
        <f t="shared" si="399"/>
        <v>1</v>
      </c>
      <c r="H1157" s="14">
        <f t="shared" ca="1" si="400"/>
        <v>1.3348664800000001</v>
      </c>
      <c r="I1157" s="13">
        <f t="shared" si="395"/>
        <v>0.11</v>
      </c>
      <c r="J1157" s="29">
        <f t="shared" si="401"/>
        <v>44162</v>
      </c>
      <c r="K1157" s="2">
        <f t="shared" si="402"/>
        <v>785</v>
      </c>
      <c r="L1157" s="17">
        <f t="shared" si="403"/>
        <v>785</v>
      </c>
      <c r="M1157" s="12">
        <f t="shared" si="404"/>
        <v>1.384154841</v>
      </c>
      <c r="N1157" s="12">
        <f t="shared" ca="1" si="405"/>
        <v>1.8476619000000001</v>
      </c>
      <c r="O1157" s="17">
        <f t="shared" si="406"/>
        <v>0</v>
      </c>
      <c r="P1157" s="14">
        <f t="shared" ca="1" si="407"/>
        <v>847.66189999999995</v>
      </c>
      <c r="Q1157" s="14">
        <f t="shared" si="412"/>
        <v>0</v>
      </c>
      <c r="R1157" s="14">
        <f t="shared" si="408"/>
        <v>0</v>
      </c>
      <c r="S1157" s="20">
        <f t="shared" si="393"/>
        <v>0</v>
      </c>
      <c r="T1157" s="14">
        <f t="shared" si="409"/>
        <v>0</v>
      </c>
      <c r="U1157" s="4" t="str">
        <f t="shared" si="410"/>
        <v>J=</v>
      </c>
      <c r="V1157" s="29">
        <f t="shared" si="411"/>
        <v>45345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8">
        <f t="shared" si="394"/>
        <v>45308</v>
      </c>
      <c r="B1158" s="15">
        <f t="shared" ca="1" si="396"/>
        <v>1849.235713</v>
      </c>
      <c r="C1158" s="14">
        <f t="shared" si="397"/>
        <v>1000</v>
      </c>
      <c r="D1158" s="13">
        <f ca="1">IF(A1158&lt;$B$1,VLOOKUP(A1158,[1]DI!$A$4:$B$15000,2,FALSE),0)</f>
        <v>0.11650000000000001</v>
      </c>
      <c r="E1158" s="14">
        <f t="shared" ca="1" si="398"/>
        <v>1.0004373900000001</v>
      </c>
      <c r="F1158" s="14">
        <f ca="1">(TRUNC(PRODUCT($E$12:$E1157),16))</f>
        <v>1.33545033891707</v>
      </c>
      <c r="G1158" s="14">
        <f t="shared" si="399"/>
        <v>1</v>
      </c>
      <c r="H1158" s="14">
        <f t="shared" ca="1" si="400"/>
        <v>1.33545034</v>
      </c>
      <c r="I1158" s="13">
        <f t="shared" si="395"/>
        <v>0.11</v>
      </c>
      <c r="J1158" s="29">
        <f t="shared" si="401"/>
        <v>44162</v>
      </c>
      <c r="K1158" s="2">
        <f t="shared" si="402"/>
        <v>786</v>
      </c>
      <c r="L1158" s="17">
        <f t="shared" si="403"/>
        <v>786</v>
      </c>
      <c r="M1158" s="12">
        <f t="shared" si="404"/>
        <v>1.3847281760000001</v>
      </c>
      <c r="N1158" s="12">
        <f t="shared" ca="1" si="405"/>
        <v>1.8492357129999999</v>
      </c>
      <c r="O1158" s="17">
        <f t="shared" si="406"/>
        <v>0</v>
      </c>
      <c r="P1158" s="14">
        <f t="shared" ca="1" si="407"/>
        <v>849.23571300000003</v>
      </c>
      <c r="Q1158" s="14">
        <f t="shared" si="412"/>
        <v>0</v>
      </c>
      <c r="R1158" s="14">
        <f t="shared" si="408"/>
        <v>0</v>
      </c>
      <c r="S1158" s="20">
        <f t="shared" si="393"/>
        <v>0</v>
      </c>
      <c r="T1158" s="14">
        <f t="shared" si="409"/>
        <v>0</v>
      </c>
      <c r="U1158" s="4" t="str">
        <f t="shared" si="410"/>
        <v>J=</v>
      </c>
      <c r="V1158" s="29">
        <f t="shared" si="411"/>
        <v>45345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8">
        <f t="shared" si="394"/>
        <v>45309</v>
      </c>
      <c r="B1159" s="15">
        <f t="shared" ca="1" si="396"/>
        <v>1850.8108590000002</v>
      </c>
      <c r="C1159" s="14">
        <f t="shared" si="397"/>
        <v>1000</v>
      </c>
      <c r="D1159" s="13">
        <f ca="1">IF(A1159&lt;$B$1,VLOOKUP(A1159,[1]DI!$A$4:$B$15000,2,FALSE),0)</f>
        <v>0.11650000000000001</v>
      </c>
      <c r="E1159" s="14">
        <f t="shared" ca="1" si="398"/>
        <v>1.0004373900000001</v>
      </c>
      <c r="F1159" s="14">
        <f ca="1">(TRUNC(PRODUCT($E$12:$E1158),16))</f>
        <v>1.33603445154081</v>
      </c>
      <c r="G1159" s="14">
        <f t="shared" si="399"/>
        <v>1</v>
      </c>
      <c r="H1159" s="14">
        <f t="shared" ca="1" si="400"/>
        <v>1.3360344500000001</v>
      </c>
      <c r="I1159" s="13">
        <f t="shared" si="395"/>
        <v>0.11</v>
      </c>
      <c r="J1159" s="29">
        <f t="shared" si="401"/>
        <v>44162</v>
      </c>
      <c r="K1159" s="2">
        <f t="shared" si="402"/>
        <v>787</v>
      </c>
      <c r="L1159" s="17">
        <f t="shared" si="403"/>
        <v>787</v>
      </c>
      <c r="M1159" s="12">
        <f t="shared" si="404"/>
        <v>1.3853017480000001</v>
      </c>
      <c r="N1159" s="12">
        <f t="shared" ca="1" si="405"/>
        <v>1.8508108590000001</v>
      </c>
      <c r="O1159" s="17">
        <f t="shared" si="406"/>
        <v>0</v>
      </c>
      <c r="P1159" s="14">
        <f t="shared" ca="1" si="407"/>
        <v>850.81085900000005</v>
      </c>
      <c r="Q1159" s="14">
        <f t="shared" si="412"/>
        <v>0</v>
      </c>
      <c r="R1159" s="14">
        <f t="shared" si="408"/>
        <v>0</v>
      </c>
      <c r="S1159" s="20">
        <f t="shared" si="393"/>
        <v>0</v>
      </c>
      <c r="T1159" s="14">
        <f t="shared" si="409"/>
        <v>0</v>
      </c>
      <c r="U1159" s="4" t="str">
        <f t="shared" si="410"/>
        <v>J=</v>
      </c>
      <c r="V1159" s="29">
        <f t="shared" si="411"/>
        <v>45345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8">
        <f t="shared" si="394"/>
        <v>45310</v>
      </c>
      <c r="B1160" s="15">
        <f t="shared" ca="1" si="396"/>
        <v>1852.3873530000001</v>
      </c>
      <c r="C1160" s="14">
        <f t="shared" si="397"/>
        <v>1000</v>
      </c>
      <c r="D1160" s="13">
        <f ca="1">IF(A1160&lt;$B$1,VLOOKUP(A1160,[1]DI!$A$4:$B$15000,2,FALSE),0)</f>
        <v>0.11650000000000001</v>
      </c>
      <c r="E1160" s="14">
        <f t="shared" ca="1" si="398"/>
        <v>1.0004373900000001</v>
      </c>
      <c r="F1160" s="14">
        <f ca="1">(TRUNC(PRODUCT($E$12:$E1159),16))</f>
        <v>1.3366188196495701</v>
      </c>
      <c r="G1160" s="14">
        <f t="shared" si="399"/>
        <v>1</v>
      </c>
      <c r="H1160" s="14">
        <f t="shared" ca="1" si="400"/>
        <v>1.33661882</v>
      </c>
      <c r="I1160" s="13">
        <f t="shared" si="395"/>
        <v>0.11</v>
      </c>
      <c r="J1160" s="29">
        <f t="shared" si="401"/>
        <v>44162</v>
      </c>
      <c r="K1160" s="2">
        <f t="shared" si="402"/>
        <v>788</v>
      </c>
      <c r="L1160" s="17">
        <f t="shared" si="403"/>
        <v>788</v>
      </c>
      <c r="M1160" s="12">
        <f t="shared" si="404"/>
        <v>1.385875558</v>
      </c>
      <c r="N1160" s="12">
        <f t="shared" ca="1" si="405"/>
        <v>1.8523873529999999</v>
      </c>
      <c r="O1160" s="17">
        <f t="shared" si="406"/>
        <v>0</v>
      </c>
      <c r="P1160" s="14">
        <f t="shared" ca="1" si="407"/>
        <v>852.38735299999996</v>
      </c>
      <c r="Q1160" s="14">
        <f t="shared" si="412"/>
        <v>0</v>
      </c>
      <c r="R1160" s="14">
        <f t="shared" si="408"/>
        <v>0</v>
      </c>
      <c r="S1160" s="20">
        <f t="shared" si="393"/>
        <v>0</v>
      </c>
      <c r="T1160" s="14">
        <f t="shared" si="409"/>
        <v>0</v>
      </c>
      <c r="U1160" s="4" t="str">
        <f t="shared" si="410"/>
        <v>J=</v>
      </c>
      <c r="V1160" s="29">
        <f t="shared" si="411"/>
        <v>45345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8">
        <f t="shared" si="394"/>
        <v>45311</v>
      </c>
      <c r="B1161" s="15">
        <f t="shared" ca="1" si="396"/>
        <v>1853.965181</v>
      </c>
      <c r="C1161" s="14">
        <f t="shared" si="397"/>
        <v>1000</v>
      </c>
      <c r="D1161" s="13">
        <f ca="1">IF(A1161&lt;$B$1,VLOOKUP(A1161,[1]DI!$A$4:$B$15000,2,FALSE),0)</f>
        <v>0</v>
      </c>
      <c r="E1161" s="14">
        <f t="shared" ca="1" si="398"/>
        <v>1</v>
      </c>
      <c r="F1161" s="14">
        <f ca="1">(TRUNC(PRODUCT($E$12:$E1160),16))</f>
        <v>1.3372034433551001</v>
      </c>
      <c r="G1161" s="14">
        <f t="shared" si="399"/>
        <v>1</v>
      </c>
      <c r="H1161" s="14">
        <f t="shared" ca="1" si="400"/>
        <v>1.3372034399999999</v>
      </c>
      <c r="I1161" s="13">
        <f t="shared" si="395"/>
        <v>0.11</v>
      </c>
      <c r="J1161" s="29">
        <f t="shared" si="401"/>
        <v>44162</v>
      </c>
      <c r="K1161" s="2">
        <f t="shared" si="402"/>
        <v>788</v>
      </c>
      <c r="L1161" s="17">
        <f t="shared" si="403"/>
        <v>789</v>
      </c>
      <c r="M1161" s="12">
        <f t="shared" si="404"/>
        <v>1.3864496049999999</v>
      </c>
      <c r="N1161" s="12">
        <f t="shared" ca="1" si="405"/>
        <v>1.853965181</v>
      </c>
      <c r="O1161" s="17">
        <f t="shared" si="406"/>
        <v>0</v>
      </c>
      <c r="P1161" s="14">
        <f t="shared" ca="1" si="407"/>
        <v>853.96518100000003</v>
      </c>
      <c r="Q1161" s="14">
        <f t="shared" si="412"/>
        <v>0</v>
      </c>
      <c r="R1161" s="14">
        <f t="shared" si="408"/>
        <v>0</v>
      </c>
      <c r="S1161" s="20">
        <f t="shared" si="393"/>
        <v>0</v>
      </c>
      <c r="T1161" s="14">
        <f t="shared" si="409"/>
        <v>0</v>
      </c>
      <c r="U1161" s="4" t="str">
        <f t="shared" si="410"/>
        <v>J=</v>
      </c>
      <c r="V1161" s="29">
        <f t="shared" si="411"/>
        <v>45345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8">
        <f t="shared" si="394"/>
        <v>45312</v>
      </c>
      <c r="B1162" s="15">
        <f t="shared" ca="1" si="396"/>
        <v>1853.965181</v>
      </c>
      <c r="C1162" s="14">
        <f t="shared" si="397"/>
        <v>1000</v>
      </c>
      <c r="D1162" s="13">
        <f ca="1">IF(A1162&lt;$B$1,VLOOKUP(A1162,[1]DI!$A$4:$B$15000,2,FALSE),0)</f>
        <v>0</v>
      </c>
      <c r="E1162" s="14">
        <f t="shared" ca="1" si="398"/>
        <v>1</v>
      </c>
      <c r="F1162" s="14">
        <f ca="1">(TRUNC(PRODUCT($E$12:$E1161),16))</f>
        <v>1.3372034433551001</v>
      </c>
      <c r="G1162" s="14">
        <f t="shared" si="399"/>
        <v>1</v>
      </c>
      <c r="H1162" s="14">
        <f t="shared" ca="1" si="400"/>
        <v>1.3372034399999999</v>
      </c>
      <c r="I1162" s="13">
        <f t="shared" si="395"/>
        <v>0.11</v>
      </c>
      <c r="J1162" s="29">
        <f t="shared" si="401"/>
        <v>44162</v>
      </c>
      <c r="K1162" s="2">
        <f t="shared" si="402"/>
        <v>788</v>
      </c>
      <c r="L1162" s="17">
        <f t="shared" si="403"/>
        <v>789</v>
      </c>
      <c r="M1162" s="12">
        <f t="shared" si="404"/>
        <v>1.3864496049999999</v>
      </c>
      <c r="N1162" s="12">
        <f t="shared" ca="1" si="405"/>
        <v>1.853965181</v>
      </c>
      <c r="O1162" s="17">
        <f t="shared" si="406"/>
        <v>0</v>
      </c>
      <c r="P1162" s="14">
        <f t="shared" ca="1" si="407"/>
        <v>853.96518100000003</v>
      </c>
      <c r="Q1162" s="14">
        <f t="shared" si="412"/>
        <v>0</v>
      </c>
      <c r="R1162" s="14">
        <f t="shared" si="408"/>
        <v>0</v>
      </c>
      <c r="S1162" s="20">
        <f t="shared" si="393"/>
        <v>0</v>
      </c>
      <c r="T1162" s="14">
        <f t="shared" si="409"/>
        <v>0</v>
      </c>
      <c r="U1162" s="4" t="str">
        <f t="shared" si="410"/>
        <v>J=</v>
      </c>
      <c r="V1162" s="29">
        <f t="shared" si="411"/>
        <v>45345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8">
        <f t="shared" si="394"/>
        <v>45313</v>
      </c>
      <c r="B1163" s="15">
        <f t="shared" ca="1" si="396"/>
        <v>1853.965181</v>
      </c>
      <c r="C1163" s="14">
        <f t="shared" si="397"/>
        <v>1000</v>
      </c>
      <c r="D1163" s="13">
        <f ca="1">IF(A1163&lt;$B$1,VLOOKUP(A1163,[1]DI!$A$4:$B$15000,2,FALSE),0)</f>
        <v>0.11650000000000001</v>
      </c>
      <c r="E1163" s="14">
        <f t="shared" ca="1" si="398"/>
        <v>1.0004373900000001</v>
      </c>
      <c r="F1163" s="14">
        <f ca="1">(TRUNC(PRODUCT($E$12:$E1162),16))</f>
        <v>1.3372034433551001</v>
      </c>
      <c r="G1163" s="14">
        <f t="shared" si="399"/>
        <v>1</v>
      </c>
      <c r="H1163" s="14">
        <f t="shared" ca="1" si="400"/>
        <v>1.3372034399999999</v>
      </c>
      <c r="I1163" s="13">
        <f t="shared" si="395"/>
        <v>0.11</v>
      </c>
      <c r="J1163" s="29">
        <f t="shared" si="401"/>
        <v>44162</v>
      </c>
      <c r="K1163" s="2">
        <f t="shared" si="402"/>
        <v>789</v>
      </c>
      <c r="L1163" s="17">
        <f t="shared" si="403"/>
        <v>789</v>
      </c>
      <c r="M1163" s="12">
        <f t="shared" si="404"/>
        <v>1.3864496049999999</v>
      </c>
      <c r="N1163" s="12">
        <f t="shared" ca="1" si="405"/>
        <v>1.853965181</v>
      </c>
      <c r="O1163" s="17">
        <f t="shared" si="406"/>
        <v>0</v>
      </c>
      <c r="P1163" s="14">
        <f t="shared" ca="1" si="407"/>
        <v>853.96518100000003</v>
      </c>
      <c r="Q1163" s="14">
        <f t="shared" si="412"/>
        <v>0</v>
      </c>
      <c r="R1163" s="14">
        <f t="shared" si="408"/>
        <v>0</v>
      </c>
      <c r="S1163" s="20">
        <f t="shared" si="393"/>
        <v>0</v>
      </c>
      <c r="T1163" s="14">
        <f t="shared" si="409"/>
        <v>0</v>
      </c>
      <c r="U1163" s="4" t="str">
        <f t="shared" si="410"/>
        <v>J=</v>
      </c>
      <c r="V1163" s="29">
        <f t="shared" si="411"/>
        <v>45345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8">
        <f t="shared" si="394"/>
        <v>45314</v>
      </c>
      <c r="B1164" s="15">
        <f t="shared" ca="1" si="396"/>
        <v>1855.5443599999999</v>
      </c>
      <c r="C1164" s="14">
        <f t="shared" si="397"/>
        <v>1000</v>
      </c>
      <c r="D1164" s="13">
        <f ca="1">IF(A1164&lt;$B$1,VLOOKUP(A1164,[1]DI!$A$4:$B$15000,2,FALSE),0)</f>
        <v>0.11650000000000001</v>
      </c>
      <c r="E1164" s="14">
        <f t="shared" ca="1" si="398"/>
        <v>1.0004373900000001</v>
      </c>
      <c r="F1164" s="14">
        <f ca="1">(TRUNC(PRODUCT($E$12:$E1163),16))</f>
        <v>1.33778832276919</v>
      </c>
      <c r="G1164" s="14">
        <f t="shared" si="399"/>
        <v>1</v>
      </c>
      <c r="H1164" s="14">
        <f t="shared" ca="1" si="400"/>
        <v>1.33778832</v>
      </c>
      <c r="I1164" s="13">
        <f t="shared" si="395"/>
        <v>0.11</v>
      </c>
      <c r="J1164" s="29">
        <f t="shared" si="401"/>
        <v>44162</v>
      </c>
      <c r="K1164" s="2">
        <f t="shared" si="402"/>
        <v>790</v>
      </c>
      <c r="L1164" s="17">
        <f t="shared" si="403"/>
        <v>790</v>
      </c>
      <c r="M1164" s="12">
        <f t="shared" si="404"/>
        <v>1.38702389</v>
      </c>
      <c r="N1164" s="12">
        <f t="shared" ca="1" si="405"/>
        <v>1.8555443599999999</v>
      </c>
      <c r="O1164" s="17">
        <f t="shared" si="406"/>
        <v>0</v>
      </c>
      <c r="P1164" s="14">
        <f t="shared" ca="1" si="407"/>
        <v>855.54435999999998</v>
      </c>
      <c r="Q1164" s="14">
        <f t="shared" si="412"/>
        <v>0</v>
      </c>
      <c r="R1164" s="14">
        <f t="shared" si="408"/>
        <v>0</v>
      </c>
      <c r="S1164" s="20">
        <f t="shared" ref="S1164:S1227" si="413">IF($O1164&gt;0,VLOOKUP($O1164,$Y$12:$AE$150,7),0)</f>
        <v>0</v>
      </c>
      <c r="T1164" s="14">
        <f t="shared" si="409"/>
        <v>0</v>
      </c>
      <c r="U1164" s="4" t="str">
        <f t="shared" si="410"/>
        <v>J=</v>
      </c>
      <c r="V1164" s="29">
        <f t="shared" si="411"/>
        <v>45345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8">
        <f t="shared" ref="A1165:A1228" si="414">(A1164+1)</f>
        <v>45315</v>
      </c>
      <c r="B1165" s="15">
        <f t="shared" ca="1" si="396"/>
        <v>1857.1248890000002</v>
      </c>
      <c r="C1165" s="14">
        <f t="shared" si="397"/>
        <v>1000</v>
      </c>
      <c r="D1165" s="13">
        <f ca="1">IF(A1165&lt;$B$1,VLOOKUP(A1165,[1]DI!$A$4:$B$15000,2,FALSE),0)</f>
        <v>0.11650000000000001</v>
      </c>
      <c r="E1165" s="14">
        <f t="shared" ca="1" si="398"/>
        <v>1.0004373900000001</v>
      </c>
      <c r="F1165" s="14">
        <f ca="1">(TRUNC(PRODUCT($E$12:$E1164),16))</f>
        <v>1.3383734580036799</v>
      </c>
      <c r="G1165" s="14">
        <f t="shared" si="399"/>
        <v>1</v>
      </c>
      <c r="H1165" s="14">
        <f t="shared" ca="1" si="400"/>
        <v>1.3383734599999999</v>
      </c>
      <c r="I1165" s="13">
        <f t="shared" ref="I1165:I1228" si="415">I1164</f>
        <v>0.11</v>
      </c>
      <c r="J1165" s="29">
        <f t="shared" si="401"/>
        <v>44162</v>
      </c>
      <c r="K1165" s="2">
        <f t="shared" si="402"/>
        <v>791</v>
      </c>
      <c r="L1165" s="17">
        <f t="shared" si="403"/>
        <v>791</v>
      </c>
      <c r="M1165" s="12">
        <f t="shared" si="404"/>
        <v>1.3875984130000001</v>
      </c>
      <c r="N1165" s="12">
        <f t="shared" ca="1" si="405"/>
        <v>1.8571248890000001</v>
      </c>
      <c r="O1165" s="17">
        <f t="shared" si="406"/>
        <v>0</v>
      </c>
      <c r="P1165" s="14">
        <f t="shared" ca="1" si="407"/>
        <v>857.12488900000005</v>
      </c>
      <c r="Q1165" s="14">
        <f t="shared" si="412"/>
        <v>0</v>
      </c>
      <c r="R1165" s="14">
        <f t="shared" si="408"/>
        <v>0</v>
      </c>
      <c r="S1165" s="20">
        <f t="shared" si="413"/>
        <v>0</v>
      </c>
      <c r="T1165" s="14">
        <f t="shared" si="409"/>
        <v>0</v>
      </c>
      <c r="U1165" s="4" t="str">
        <f t="shared" si="410"/>
        <v>J=</v>
      </c>
      <c r="V1165" s="29">
        <f t="shared" si="411"/>
        <v>45345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8">
        <f t="shared" si="414"/>
        <v>45316</v>
      </c>
      <c r="B1166" s="15">
        <f t="shared" ca="1" si="396"/>
        <v>1858.7067569999999</v>
      </c>
      <c r="C1166" s="14">
        <f t="shared" si="397"/>
        <v>1000</v>
      </c>
      <c r="D1166" s="13">
        <f ca="1">IF(A1166&lt;$B$1,VLOOKUP(A1166,[1]DI!$A$4:$B$15000,2,FALSE),0)</f>
        <v>0.11650000000000001</v>
      </c>
      <c r="E1166" s="14">
        <f t="shared" ca="1" si="398"/>
        <v>1.0004373900000001</v>
      </c>
      <c r="F1166" s="14">
        <f ca="1">(TRUNC(PRODUCT($E$12:$E1165),16))</f>
        <v>1.33895884917048</v>
      </c>
      <c r="G1166" s="14">
        <f t="shared" si="399"/>
        <v>1</v>
      </c>
      <c r="H1166" s="14">
        <f t="shared" ca="1" si="400"/>
        <v>1.33895885</v>
      </c>
      <c r="I1166" s="13">
        <f t="shared" si="415"/>
        <v>0.11</v>
      </c>
      <c r="J1166" s="29">
        <f t="shared" si="401"/>
        <v>44162</v>
      </c>
      <c r="K1166" s="2">
        <f t="shared" si="402"/>
        <v>792</v>
      </c>
      <c r="L1166" s="17">
        <f t="shared" si="403"/>
        <v>792</v>
      </c>
      <c r="M1166" s="12">
        <f t="shared" si="404"/>
        <v>1.3881731740000001</v>
      </c>
      <c r="N1166" s="12">
        <f t="shared" ca="1" si="405"/>
        <v>1.858706757</v>
      </c>
      <c r="O1166" s="17">
        <f t="shared" si="406"/>
        <v>0</v>
      </c>
      <c r="P1166" s="14">
        <f t="shared" ca="1" si="407"/>
        <v>858.70675700000004</v>
      </c>
      <c r="Q1166" s="14">
        <f t="shared" si="412"/>
        <v>0</v>
      </c>
      <c r="R1166" s="14">
        <f t="shared" si="408"/>
        <v>0</v>
      </c>
      <c r="S1166" s="20">
        <f t="shared" si="413"/>
        <v>0</v>
      </c>
      <c r="T1166" s="14">
        <f t="shared" si="409"/>
        <v>0</v>
      </c>
      <c r="U1166" s="4" t="str">
        <f t="shared" si="410"/>
        <v>J=</v>
      </c>
      <c r="V1166" s="29">
        <f t="shared" si="411"/>
        <v>45345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8">
        <f t="shared" si="414"/>
        <v>45317</v>
      </c>
      <c r="B1167" s="15">
        <f t="shared" ca="1" si="396"/>
        <v>1860.2899769999999</v>
      </c>
      <c r="C1167" s="14">
        <f t="shared" si="397"/>
        <v>1000</v>
      </c>
      <c r="D1167" s="13">
        <f ca="1">IF(A1167&lt;$B$1,VLOOKUP(A1167,[1]DI!$A$4:$B$15000,2,FALSE),0)</f>
        <v>0.11650000000000001</v>
      </c>
      <c r="E1167" s="14">
        <f t="shared" ca="1" si="398"/>
        <v>1.0004373900000001</v>
      </c>
      <c r="F1167" s="14">
        <f ca="1">(TRUNC(PRODUCT($E$12:$E1166),16))</f>
        <v>1.33954449638152</v>
      </c>
      <c r="G1167" s="14">
        <f t="shared" si="399"/>
        <v>1</v>
      </c>
      <c r="H1167" s="14">
        <f t="shared" ca="1" si="400"/>
        <v>1.3395444999999999</v>
      </c>
      <c r="I1167" s="13">
        <f t="shared" si="415"/>
        <v>0.11</v>
      </c>
      <c r="J1167" s="29">
        <f t="shared" si="401"/>
        <v>44162</v>
      </c>
      <c r="K1167" s="2">
        <f t="shared" si="402"/>
        <v>793</v>
      </c>
      <c r="L1167" s="17">
        <f t="shared" si="403"/>
        <v>793</v>
      </c>
      <c r="M1167" s="12">
        <f t="shared" si="404"/>
        <v>1.388748173</v>
      </c>
      <c r="N1167" s="12">
        <f t="shared" ca="1" si="405"/>
        <v>1.8602899770000001</v>
      </c>
      <c r="O1167" s="17">
        <f t="shared" si="406"/>
        <v>0</v>
      </c>
      <c r="P1167" s="14">
        <f t="shared" ca="1" si="407"/>
        <v>860.28997700000002</v>
      </c>
      <c r="Q1167" s="14">
        <f t="shared" si="412"/>
        <v>0</v>
      </c>
      <c r="R1167" s="14">
        <f t="shared" si="408"/>
        <v>0</v>
      </c>
      <c r="S1167" s="20">
        <f t="shared" si="413"/>
        <v>0</v>
      </c>
      <c r="T1167" s="14">
        <f t="shared" si="409"/>
        <v>0</v>
      </c>
      <c r="U1167" s="4" t="str">
        <f t="shared" si="410"/>
        <v>J=</v>
      </c>
      <c r="V1167" s="29">
        <f t="shared" si="411"/>
        <v>45345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8">
        <f t="shared" si="414"/>
        <v>45318</v>
      </c>
      <c r="B1168" s="15">
        <f t="shared" ca="1" si="396"/>
        <v>1861.8745389999999</v>
      </c>
      <c r="C1168" s="14">
        <f t="shared" si="397"/>
        <v>1000</v>
      </c>
      <c r="D1168" s="13">
        <f ca="1">IF(A1168&lt;$B$1,VLOOKUP(A1168,[1]DI!$A$4:$B$15000,2,FALSE),0)</f>
        <v>0</v>
      </c>
      <c r="E1168" s="14">
        <f t="shared" ca="1" si="398"/>
        <v>1</v>
      </c>
      <c r="F1168" s="14">
        <f ca="1">(TRUNC(PRODUCT($E$12:$E1167),16))</f>
        <v>1.3401303997487899</v>
      </c>
      <c r="G1168" s="14">
        <f t="shared" si="399"/>
        <v>1</v>
      </c>
      <c r="H1168" s="14">
        <f t="shared" ca="1" si="400"/>
        <v>1.3401304000000001</v>
      </c>
      <c r="I1168" s="13">
        <f t="shared" si="415"/>
        <v>0.11</v>
      </c>
      <c r="J1168" s="29">
        <f t="shared" si="401"/>
        <v>44162</v>
      </c>
      <c r="K1168" s="2">
        <f t="shared" si="402"/>
        <v>793</v>
      </c>
      <c r="L1168" s="17">
        <f t="shared" si="403"/>
        <v>794</v>
      </c>
      <c r="M1168" s="12">
        <f t="shared" si="404"/>
        <v>1.3893234109999999</v>
      </c>
      <c r="N1168" s="12">
        <f t="shared" ca="1" si="405"/>
        <v>1.861874539</v>
      </c>
      <c r="O1168" s="17">
        <f t="shared" si="406"/>
        <v>0</v>
      </c>
      <c r="P1168" s="14">
        <f t="shared" ca="1" si="407"/>
        <v>861.87453900000003</v>
      </c>
      <c r="Q1168" s="14">
        <f t="shared" si="412"/>
        <v>0</v>
      </c>
      <c r="R1168" s="14">
        <f t="shared" si="408"/>
        <v>0</v>
      </c>
      <c r="S1168" s="20">
        <f t="shared" si="413"/>
        <v>0</v>
      </c>
      <c r="T1168" s="14">
        <f t="shared" si="409"/>
        <v>0</v>
      </c>
      <c r="U1168" s="4" t="str">
        <f t="shared" si="410"/>
        <v>J=</v>
      </c>
      <c r="V1168" s="29">
        <f t="shared" si="411"/>
        <v>45345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8">
        <f t="shared" si="414"/>
        <v>45319</v>
      </c>
      <c r="B1169" s="15">
        <f t="shared" ca="1" si="396"/>
        <v>1861.8745389999999</v>
      </c>
      <c r="C1169" s="14">
        <f t="shared" si="397"/>
        <v>1000</v>
      </c>
      <c r="D1169" s="13">
        <f ca="1">IF(A1169&lt;$B$1,VLOOKUP(A1169,[1]DI!$A$4:$B$15000,2,FALSE),0)</f>
        <v>0</v>
      </c>
      <c r="E1169" s="14">
        <f t="shared" ca="1" si="398"/>
        <v>1</v>
      </c>
      <c r="F1169" s="14">
        <f ca="1">(TRUNC(PRODUCT($E$12:$E1168),16))</f>
        <v>1.3401303997487899</v>
      </c>
      <c r="G1169" s="14">
        <f t="shared" si="399"/>
        <v>1</v>
      </c>
      <c r="H1169" s="14">
        <f t="shared" ca="1" si="400"/>
        <v>1.3401304000000001</v>
      </c>
      <c r="I1169" s="13">
        <f t="shared" si="415"/>
        <v>0.11</v>
      </c>
      <c r="J1169" s="29">
        <f t="shared" si="401"/>
        <v>44162</v>
      </c>
      <c r="K1169" s="2">
        <f t="shared" si="402"/>
        <v>793</v>
      </c>
      <c r="L1169" s="17">
        <f t="shared" si="403"/>
        <v>794</v>
      </c>
      <c r="M1169" s="12">
        <f t="shared" si="404"/>
        <v>1.3893234109999999</v>
      </c>
      <c r="N1169" s="12">
        <f t="shared" ca="1" si="405"/>
        <v>1.861874539</v>
      </c>
      <c r="O1169" s="17">
        <f t="shared" si="406"/>
        <v>0</v>
      </c>
      <c r="P1169" s="14">
        <f t="shared" ca="1" si="407"/>
        <v>861.87453900000003</v>
      </c>
      <c r="Q1169" s="14">
        <f t="shared" si="412"/>
        <v>0</v>
      </c>
      <c r="R1169" s="14">
        <f t="shared" si="408"/>
        <v>0</v>
      </c>
      <c r="S1169" s="20">
        <f t="shared" si="413"/>
        <v>0</v>
      </c>
      <c r="T1169" s="14">
        <f t="shared" si="409"/>
        <v>0</v>
      </c>
      <c r="U1169" s="4" t="str">
        <f t="shared" si="410"/>
        <v>J=</v>
      </c>
      <c r="V1169" s="29">
        <f t="shared" si="411"/>
        <v>45345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8">
        <f t="shared" si="414"/>
        <v>45320</v>
      </c>
      <c r="B1170" s="15">
        <f t="shared" ca="1" si="396"/>
        <v>1861.8745389999999</v>
      </c>
      <c r="C1170" s="14">
        <f t="shared" si="397"/>
        <v>1000</v>
      </c>
      <c r="D1170" s="13">
        <f ca="1">IF(A1170&lt;$B$1,VLOOKUP(A1170,[1]DI!$A$4:$B$15000,2,FALSE),0)</f>
        <v>0.11650000000000001</v>
      </c>
      <c r="E1170" s="14">
        <f t="shared" ca="1" si="398"/>
        <v>1.0004373900000001</v>
      </c>
      <c r="F1170" s="14">
        <f ca="1">(TRUNC(PRODUCT($E$12:$E1169),16))</f>
        <v>1.3401303997487899</v>
      </c>
      <c r="G1170" s="14">
        <f t="shared" si="399"/>
        <v>1</v>
      </c>
      <c r="H1170" s="14">
        <f t="shared" ca="1" si="400"/>
        <v>1.3401304000000001</v>
      </c>
      <c r="I1170" s="13">
        <f t="shared" si="415"/>
        <v>0.11</v>
      </c>
      <c r="J1170" s="29">
        <f t="shared" si="401"/>
        <v>44162</v>
      </c>
      <c r="K1170" s="2">
        <f t="shared" si="402"/>
        <v>794</v>
      </c>
      <c r="L1170" s="17">
        <f t="shared" si="403"/>
        <v>794</v>
      </c>
      <c r="M1170" s="12">
        <f t="shared" si="404"/>
        <v>1.3893234109999999</v>
      </c>
      <c r="N1170" s="12">
        <f t="shared" ca="1" si="405"/>
        <v>1.861874539</v>
      </c>
      <c r="O1170" s="17">
        <f t="shared" si="406"/>
        <v>0</v>
      </c>
      <c r="P1170" s="14">
        <f t="shared" ca="1" si="407"/>
        <v>861.87453900000003</v>
      </c>
      <c r="Q1170" s="14">
        <f t="shared" si="412"/>
        <v>0</v>
      </c>
      <c r="R1170" s="14">
        <f t="shared" si="408"/>
        <v>0</v>
      </c>
      <c r="S1170" s="20">
        <f t="shared" si="413"/>
        <v>0</v>
      </c>
      <c r="T1170" s="14">
        <f t="shared" si="409"/>
        <v>0</v>
      </c>
      <c r="U1170" s="4" t="str">
        <f t="shared" si="410"/>
        <v>J=</v>
      </c>
      <c r="V1170" s="29">
        <f t="shared" si="411"/>
        <v>45345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8">
        <f t="shared" si="414"/>
        <v>45321</v>
      </c>
      <c r="B1171" s="15">
        <f t="shared" ca="1" si="396"/>
        <v>1863.4604530000001</v>
      </c>
      <c r="C1171" s="14">
        <f t="shared" si="397"/>
        <v>1000</v>
      </c>
      <c r="D1171" s="13">
        <f ca="1">IF(A1171&lt;$B$1,VLOOKUP(A1171,[1]DI!$A$4:$B$15000,2,FALSE),0)</f>
        <v>0.11650000000000001</v>
      </c>
      <c r="E1171" s="14">
        <f t="shared" ca="1" si="398"/>
        <v>1.0004373900000001</v>
      </c>
      <c r="F1171" s="14">
        <f ca="1">(TRUNC(PRODUCT($E$12:$E1170),16))</f>
        <v>1.34071655938434</v>
      </c>
      <c r="G1171" s="14">
        <f t="shared" si="399"/>
        <v>1</v>
      </c>
      <c r="H1171" s="14">
        <f t="shared" ca="1" si="400"/>
        <v>1.3407165599999999</v>
      </c>
      <c r="I1171" s="13">
        <f t="shared" si="415"/>
        <v>0.11</v>
      </c>
      <c r="J1171" s="29">
        <f t="shared" si="401"/>
        <v>44162</v>
      </c>
      <c r="K1171" s="2">
        <f t="shared" si="402"/>
        <v>795</v>
      </c>
      <c r="L1171" s="17">
        <f t="shared" si="403"/>
        <v>795</v>
      </c>
      <c r="M1171" s="12">
        <f t="shared" si="404"/>
        <v>1.3898988859999999</v>
      </c>
      <c r="N1171" s="12">
        <f t="shared" ca="1" si="405"/>
        <v>1.8634604530000001</v>
      </c>
      <c r="O1171" s="17">
        <f t="shared" si="406"/>
        <v>0</v>
      </c>
      <c r="P1171" s="14">
        <f t="shared" ca="1" si="407"/>
        <v>863.46045300000003</v>
      </c>
      <c r="Q1171" s="14">
        <f t="shared" si="412"/>
        <v>0</v>
      </c>
      <c r="R1171" s="14">
        <f t="shared" si="408"/>
        <v>0</v>
      </c>
      <c r="S1171" s="20">
        <f t="shared" si="413"/>
        <v>0</v>
      </c>
      <c r="T1171" s="14">
        <f t="shared" si="409"/>
        <v>0</v>
      </c>
      <c r="U1171" s="4" t="str">
        <f t="shared" si="410"/>
        <v>J=</v>
      </c>
      <c r="V1171" s="29">
        <f t="shared" si="411"/>
        <v>45345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8">
        <f t="shared" si="414"/>
        <v>45322</v>
      </c>
      <c r="B1172" s="15">
        <f t="shared" ca="1" si="396"/>
        <v>1865.0477249999999</v>
      </c>
      <c r="C1172" s="14">
        <f t="shared" si="397"/>
        <v>1000</v>
      </c>
      <c r="D1172" s="13">
        <f ca="1">IF(A1172&lt;$B$1,VLOOKUP(A1172,[1]DI!$A$4:$B$15000,2,FALSE),0)</f>
        <v>0.11650000000000001</v>
      </c>
      <c r="E1172" s="14">
        <f t="shared" ca="1" si="398"/>
        <v>1.0004373900000001</v>
      </c>
      <c r="F1172" s="14">
        <f ca="1">(TRUNC(PRODUCT($E$12:$E1171),16))</f>
        <v>1.3413029754002499</v>
      </c>
      <c r="G1172" s="14">
        <f t="shared" si="399"/>
        <v>1</v>
      </c>
      <c r="H1172" s="14">
        <f t="shared" ca="1" si="400"/>
        <v>1.34130298</v>
      </c>
      <c r="I1172" s="13">
        <f t="shared" si="415"/>
        <v>0.11</v>
      </c>
      <c r="J1172" s="29">
        <f t="shared" si="401"/>
        <v>44162</v>
      </c>
      <c r="K1172" s="2">
        <f t="shared" si="402"/>
        <v>796</v>
      </c>
      <c r="L1172" s="17">
        <f t="shared" si="403"/>
        <v>796</v>
      </c>
      <c r="M1172" s="12">
        <f t="shared" si="404"/>
        <v>1.3904745999999999</v>
      </c>
      <c r="N1172" s="12">
        <f t="shared" ca="1" si="405"/>
        <v>1.8650477249999999</v>
      </c>
      <c r="O1172" s="17">
        <f t="shared" si="406"/>
        <v>0</v>
      </c>
      <c r="P1172" s="14">
        <f t="shared" ca="1" si="407"/>
        <v>865.04772500000001</v>
      </c>
      <c r="Q1172" s="14">
        <f t="shared" si="412"/>
        <v>0</v>
      </c>
      <c r="R1172" s="14">
        <f t="shared" si="408"/>
        <v>0</v>
      </c>
      <c r="S1172" s="20">
        <f t="shared" si="413"/>
        <v>0</v>
      </c>
      <c r="T1172" s="14">
        <f t="shared" si="409"/>
        <v>0</v>
      </c>
      <c r="U1172" s="4" t="str">
        <f t="shared" si="410"/>
        <v>J=</v>
      </c>
      <c r="V1172" s="29">
        <f t="shared" si="411"/>
        <v>45345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8">
        <f t="shared" si="414"/>
        <v>45323</v>
      </c>
      <c r="B1173" s="15">
        <f t="shared" ca="1" si="396"/>
        <v>1866.636338</v>
      </c>
      <c r="C1173" s="14">
        <f t="shared" si="397"/>
        <v>1000</v>
      </c>
      <c r="D1173" s="13">
        <f ca="1">IF(A1173&lt;$B$1,VLOOKUP(A1173,[1]DI!$A$4:$B$15000,2,FALSE),0)</f>
        <v>0.1115</v>
      </c>
      <c r="E1173" s="14">
        <f t="shared" ca="1" si="398"/>
        <v>1.00041957</v>
      </c>
      <c r="F1173" s="14">
        <f ca="1">(TRUNC(PRODUCT($E$12:$E1172),16))</f>
        <v>1.3418896479086599</v>
      </c>
      <c r="G1173" s="14">
        <f t="shared" si="399"/>
        <v>1</v>
      </c>
      <c r="H1173" s="14">
        <f t="shared" ca="1" si="400"/>
        <v>1.3418896499999999</v>
      </c>
      <c r="I1173" s="13">
        <f t="shared" si="415"/>
        <v>0.11</v>
      </c>
      <c r="J1173" s="29">
        <f t="shared" si="401"/>
        <v>44162</v>
      </c>
      <c r="K1173" s="2">
        <f t="shared" si="402"/>
        <v>797</v>
      </c>
      <c r="L1173" s="17">
        <f t="shared" si="403"/>
        <v>797</v>
      </c>
      <c r="M1173" s="12">
        <f t="shared" si="404"/>
        <v>1.3910505520000001</v>
      </c>
      <c r="N1173" s="12">
        <f t="shared" ca="1" si="405"/>
        <v>1.866636338</v>
      </c>
      <c r="O1173" s="17">
        <f t="shared" si="406"/>
        <v>0</v>
      </c>
      <c r="P1173" s="14">
        <f t="shared" ca="1" si="407"/>
        <v>866.63633800000002</v>
      </c>
      <c r="Q1173" s="14">
        <f t="shared" si="412"/>
        <v>0</v>
      </c>
      <c r="R1173" s="14">
        <f t="shared" si="408"/>
        <v>0</v>
      </c>
      <c r="S1173" s="20">
        <f t="shared" si="413"/>
        <v>0</v>
      </c>
      <c r="T1173" s="14">
        <f t="shared" si="409"/>
        <v>0</v>
      </c>
      <c r="U1173" s="4" t="str">
        <f t="shared" si="410"/>
        <v>J=</v>
      </c>
      <c r="V1173" s="29">
        <f t="shared" si="411"/>
        <v>45345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8">
        <f t="shared" si="414"/>
        <v>45324</v>
      </c>
      <c r="B1174" s="15">
        <f t="shared" ca="1" si="396"/>
        <v>1868.193023</v>
      </c>
      <c r="C1174" s="14">
        <f t="shared" si="397"/>
        <v>1000</v>
      </c>
      <c r="D1174" s="13">
        <f ca="1">IF(A1174&lt;$B$1,VLOOKUP(A1174,[1]DI!$A$4:$B$15000,2,FALSE),0)</f>
        <v>0.1115</v>
      </c>
      <c r="E1174" s="14">
        <f t="shared" ca="1" si="398"/>
        <v>1.00041957</v>
      </c>
      <c r="F1174" s="14">
        <f ca="1">(TRUNC(PRODUCT($E$12:$E1173),16))</f>
        <v>1.34245266454823</v>
      </c>
      <c r="G1174" s="14">
        <f t="shared" si="399"/>
        <v>1</v>
      </c>
      <c r="H1174" s="14">
        <f t="shared" ca="1" si="400"/>
        <v>1.34245266</v>
      </c>
      <c r="I1174" s="13">
        <f t="shared" si="415"/>
        <v>0.11</v>
      </c>
      <c r="J1174" s="29">
        <f t="shared" si="401"/>
        <v>44162</v>
      </c>
      <c r="K1174" s="2">
        <f t="shared" si="402"/>
        <v>798</v>
      </c>
      <c r="L1174" s="17">
        <f t="shared" si="403"/>
        <v>798</v>
      </c>
      <c r="M1174" s="12">
        <f t="shared" si="404"/>
        <v>1.391626743</v>
      </c>
      <c r="N1174" s="12">
        <f t="shared" ca="1" si="405"/>
        <v>1.8681930229999999</v>
      </c>
      <c r="O1174" s="17">
        <f t="shared" si="406"/>
        <v>0</v>
      </c>
      <c r="P1174" s="14">
        <f t="shared" ca="1" si="407"/>
        <v>868.19302300000004</v>
      </c>
      <c r="Q1174" s="14">
        <f t="shared" si="412"/>
        <v>0</v>
      </c>
      <c r="R1174" s="14">
        <f t="shared" si="408"/>
        <v>0</v>
      </c>
      <c r="S1174" s="20">
        <f t="shared" si="413"/>
        <v>0</v>
      </c>
      <c r="T1174" s="14">
        <f t="shared" si="409"/>
        <v>0</v>
      </c>
      <c r="U1174" s="4" t="str">
        <f t="shared" si="410"/>
        <v>J=</v>
      </c>
      <c r="V1174" s="29">
        <f t="shared" si="411"/>
        <v>45345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8">
        <f t="shared" si="414"/>
        <v>45325</v>
      </c>
      <c r="B1175" s="15">
        <f t="shared" ca="1" si="396"/>
        <v>1869.751025</v>
      </c>
      <c r="C1175" s="14">
        <f t="shared" si="397"/>
        <v>1000</v>
      </c>
      <c r="D1175" s="13">
        <f ca="1">IF(A1175&lt;$B$1,VLOOKUP(A1175,[1]DI!$A$4:$B$15000,2,FALSE),0)</f>
        <v>0</v>
      </c>
      <c r="E1175" s="14">
        <f t="shared" ca="1" si="398"/>
        <v>1</v>
      </c>
      <c r="F1175" s="14">
        <f ca="1">(TRUNC(PRODUCT($E$12:$E1174),16))</f>
        <v>1.3430159174126901</v>
      </c>
      <c r="G1175" s="14">
        <f t="shared" si="399"/>
        <v>1</v>
      </c>
      <c r="H1175" s="14">
        <f t="shared" ca="1" si="400"/>
        <v>1.34301592</v>
      </c>
      <c r="I1175" s="13">
        <f t="shared" si="415"/>
        <v>0.11</v>
      </c>
      <c r="J1175" s="29">
        <f t="shared" si="401"/>
        <v>44162</v>
      </c>
      <c r="K1175" s="2">
        <f t="shared" si="402"/>
        <v>798</v>
      </c>
      <c r="L1175" s="17">
        <f t="shared" si="403"/>
        <v>799</v>
      </c>
      <c r="M1175" s="12">
        <f t="shared" si="404"/>
        <v>1.392203173</v>
      </c>
      <c r="N1175" s="12">
        <f t="shared" ca="1" si="405"/>
        <v>1.869751025</v>
      </c>
      <c r="O1175" s="17">
        <f t="shared" si="406"/>
        <v>0</v>
      </c>
      <c r="P1175" s="14">
        <f t="shared" ca="1" si="407"/>
        <v>869.75102500000003</v>
      </c>
      <c r="Q1175" s="14">
        <f t="shared" si="412"/>
        <v>0</v>
      </c>
      <c r="R1175" s="14">
        <f t="shared" si="408"/>
        <v>0</v>
      </c>
      <c r="S1175" s="20">
        <f t="shared" si="413"/>
        <v>0</v>
      </c>
      <c r="T1175" s="14">
        <f t="shared" si="409"/>
        <v>0</v>
      </c>
      <c r="U1175" s="4" t="str">
        <f t="shared" si="410"/>
        <v>J=</v>
      </c>
      <c r="V1175" s="29">
        <f t="shared" si="411"/>
        <v>45345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8">
        <f t="shared" si="414"/>
        <v>45326</v>
      </c>
      <c r="B1176" s="15">
        <f t="shared" ca="1" si="396"/>
        <v>1869.751025</v>
      </c>
      <c r="C1176" s="14">
        <f t="shared" si="397"/>
        <v>1000</v>
      </c>
      <c r="D1176" s="13">
        <f ca="1">IF(A1176&lt;$B$1,VLOOKUP(A1176,[1]DI!$A$4:$B$15000,2,FALSE),0)</f>
        <v>0</v>
      </c>
      <c r="E1176" s="14">
        <f t="shared" ca="1" si="398"/>
        <v>1</v>
      </c>
      <c r="F1176" s="14">
        <f ca="1">(TRUNC(PRODUCT($E$12:$E1175),16))</f>
        <v>1.3430159174126901</v>
      </c>
      <c r="G1176" s="14">
        <f t="shared" si="399"/>
        <v>1</v>
      </c>
      <c r="H1176" s="14">
        <f t="shared" ca="1" si="400"/>
        <v>1.34301592</v>
      </c>
      <c r="I1176" s="13">
        <f t="shared" si="415"/>
        <v>0.11</v>
      </c>
      <c r="J1176" s="29">
        <f t="shared" si="401"/>
        <v>44162</v>
      </c>
      <c r="K1176" s="2">
        <f t="shared" si="402"/>
        <v>798</v>
      </c>
      <c r="L1176" s="17">
        <f t="shared" si="403"/>
        <v>799</v>
      </c>
      <c r="M1176" s="12">
        <f t="shared" si="404"/>
        <v>1.392203173</v>
      </c>
      <c r="N1176" s="12">
        <f t="shared" ca="1" si="405"/>
        <v>1.869751025</v>
      </c>
      <c r="O1176" s="17">
        <f t="shared" si="406"/>
        <v>0</v>
      </c>
      <c r="P1176" s="14">
        <f t="shared" ca="1" si="407"/>
        <v>869.75102500000003</v>
      </c>
      <c r="Q1176" s="14">
        <f t="shared" si="412"/>
        <v>0</v>
      </c>
      <c r="R1176" s="14">
        <f t="shared" si="408"/>
        <v>0</v>
      </c>
      <c r="S1176" s="20">
        <f t="shared" si="413"/>
        <v>0</v>
      </c>
      <c r="T1176" s="14">
        <f t="shared" si="409"/>
        <v>0</v>
      </c>
      <c r="U1176" s="4" t="str">
        <f t="shared" si="410"/>
        <v>J=</v>
      </c>
      <c r="V1176" s="29">
        <f t="shared" si="411"/>
        <v>45345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8">
        <f t="shared" si="414"/>
        <v>45327</v>
      </c>
      <c r="B1177" s="15">
        <f t="shared" ref="B1177:B1240" ca="1" si="416">IF(A1177&lt;=TODAY(),C1177+P1177,IF(AND(A1177&gt;TODAY(),A1177&lt;=$B$1),IF(VLOOKUP(TODAY(),$A$10:$D$5000,4,FALSE)=0,"n.d",C1177+P1177),"n.d"))</f>
        <v>1869.751025</v>
      </c>
      <c r="C1177" s="14">
        <f t="shared" ref="C1177:C1240" si="417">(C1176-T1176)</f>
        <v>1000</v>
      </c>
      <c r="D1177" s="13">
        <f ca="1">IF(A1177&lt;$B$1,VLOOKUP(A1177,[1]DI!$A$4:$B$15000,2,FALSE),0)</f>
        <v>0.1115</v>
      </c>
      <c r="E1177" s="14">
        <f t="shared" ref="E1177:E1240" ca="1" si="418">ROUND(((1+D1177)^(1/252)),8)</f>
        <v>1.00041957</v>
      </c>
      <c r="F1177" s="14">
        <f ca="1">(TRUNC(PRODUCT($E$12:$E1176),16))</f>
        <v>1.3430159174126901</v>
      </c>
      <c r="G1177" s="14">
        <f t="shared" ref="G1177:G1240" si="419">IF(O1176&gt;0,F1176,G1176)</f>
        <v>1</v>
      </c>
      <c r="H1177" s="14">
        <f t="shared" ref="H1177:H1240" ca="1" si="420">ROUND(F1177/G1177,8)</f>
        <v>1.34301592</v>
      </c>
      <c r="I1177" s="13">
        <f t="shared" si="415"/>
        <v>0.11</v>
      </c>
      <c r="J1177" s="29">
        <f t="shared" ref="J1177:J1240" si="421">IF(O1176&gt;0,VLOOKUP(O1176,Y$12:AI$150,2),J1176)</f>
        <v>44162</v>
      </c>
      <c r="K1177" s="2">
        <f t="shared" ref="K1177:K1240" si="422">IF(A1177&gt;J1177,IF(NETWORKDAYS(J1177,A1177,$Y$160:$Y$544)-1=0,1,NETWORKDAYS(J1177,A1177,$Y$160:$Y$544)-1),0)</f>
        <v>799</v>
      </c>
      <c r="L1177" s="17">
        <f t="shared" ref="L1177:L1240" si="423">IF(AND(K1177=1,K1176=1),1,IF(K1177&gt;0,IF(K1177=K1176,K1177+1,K1177),0))</f>
        <v>799</v>
      </c>
      <c r="M1177" s="12">
        <f t="shared" ref="M1177:M1240" si="424">ROUND((I1177+1)^(L1177/252),9)</f>
        <v>1.392203173</v>
      </c>
      <c r="N1177" s="12">
        <f t="shared" ref="N1177:N1240" ca="1" si="425">ROUND(H1177*M1177,9)</f>
        <v>1.869751025</v>
      </c>
      <c r="O1177" s="17">
        <f t="shared" ref="O1177:O1240" si="426">IF(VLOOKUP(A1177,Z$12:AG$150,8)=VLOOKUP(A1176,Z$12:AG$150,8),0,VLOOKUP(A1177,Z$12:AG$150,8))</f>
        <v>0</v>
      </c>
      <c r="P1177" s="14">
        <f t="shared" ref="P1177:P1240" ca="1" si="427">TRUNC(((N1177-1)*C1177),8)+TRUNC(R1176*N1177,8)</f>
        <v>869.75102500000003</v>
      </c>
      <c r="Q1177" s="14">
        <f t="shared" si="412"/>
        <v>0</v>
      </c>
      <c r="R1177" s="14">
        <f t="shared" ref="R1177:R1240" si="428">IF(O1177&gt;0,P1177-Q1177,R1176)</f>
        <v>0</v>
      </c>
      <c r="S1177" s="20">
        <f t="shared" si="413"/>
        <v>0</v>
      </c>
      <c r="T1177" s="14">
        <f t="shared" ref="T1177:T1240" si="429">IF(S1177&gt;0,TRUNC(S1177*C1177,8),0)</f>
        <v>0</v>
      </c>
      <c r="U1177" s="4" t="str">
        <f t="shared" ref="U1177:U1240" si="430">IF(O1176&gt;0,VLOOKUP(O1176,Y$12:AI$150,10),U1176)</f>
        <v>J=</v>
      </c>
      <c r="V1177" s="29">
        <f t="shared" ref="V1177:V1240" si="431">IF(O1176&gt;0,VLOOKUP(O1176,Y$12:AI$150,11),V1176)</f>
        <v>45345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8">
        <f t="shared" si="414"/>
        <v>45328</v>
      </c>
      <c r="B1178" s="15">
        <f t="shared" ca="1" si="416"/>
        <v>1871.3103169999999</v>
      </c>
      <c r="C1178" s="14">
        <f t="shared" si="417"/>
        <v>1000</v>
      </c>
      <c r="D1178" s="13">
        <f ca="1">IF(A1178&lt;$B$1,VLOOKUP(A1178,[1]DI!$A$4:$B$15000,2,FALSE),0)</f>
        <v>0.1115</v>
      </c>
      <c r="E1178" s="14">
        <f t="shared" ca="1" si="418"/>
        <v>1.00041957</v>
      </c>
      <c r="F1178" s="14">
        <f ca="1">(TRUNC(PRODUCT($E$12:$E1177),16))</f>
        <v>1.3435794066011599</v>
      </c>
      <c r="G1178" s="14">
        <f t="shared" si="419"/>
        <v>1</v>
      </c>
      <c r="H1178" s="14">
        <f t="shared" ca="1" si="420"/>
        <v>1.34357941</v>
      </c>
      <c r="I1178" s="13">
        <f t="shared" si="415"/>
        <v>0.11</v>
      </c>
      <c r="J1178" s="29">
        <f t="shared" si="421"/>
        <v>44162</v>
      </c>
      <c r="K1178" s="2">
        <f t="shared" si="422"/>
        <v>800</v>
      </c>
      <c r="L1178" s="17">
        <f t="shared" si="423"/>
        <v>800</v>
      </c>
      <c r="M1178" s="12">
        <f t="shared" si="424"/>
        <v>1.3927798410000001</v>
      </c>
      <c r="N1178" s="12">
        <f t="shared" ca="1" si="425"/>
        <v>1.8713103170000001</v>
      </c>
      <c r="O1178" s="17">
        <f t="shared" si="426"/>
        <v>0</v>
      </c>
      <c r="P1178" s="14">
        <f t="shared" ca="1" si="427"/>
        <v>871.31031700000005</v>
      </c>
      <c r="Q1178" s="14">
        <f t="shared" si="412"/>
        <v>0</v>
      </c>
      <c r="R1178" s="14">
        <f t="shared" si="428"/>
        <v>0</v>
      </c>
      <c r="S1178" s="20">
        <f t="shared" si="413"/>
        <v>0</v>
      </c>
      <c r="T1178" s="14">
        <f t="shared" si="429"/>
        <v>0</v>
      </c>
      <c r="U1178" s="4" t="str">
        <f t="shared" si="430"/>
        <v>J=</v>
      </c>
      <c r="V1178" s="29">
        <f t="shared" si="431"/>
        <v>45345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8">
        <f t="shared" si="414"/>
        <v>45329</v>
      </c>
      <c r="B1179" s="15">
        <f t="shared" ca="1" si="416"/>
        <v>1872.8709020000001</v>
      </c>
      <c r="C1179" s="14">
        <f t="shared" si="417"/>
        <v>1000</v>
      </c>
      <c r="D1179" s="13">
        <f ca="1">IF(A1179&lt;$B$1,VLOOKUP(A1179,[1]DI!$A$4:$B$15000,2,FALSE),0)</f>
        <v>0.1115</v>
      </c>
      <c r="E1179" s="14">
        <f t="shared" ca="1" si="418"/>
        <v>1.00041957</v>
      </c>
      <c r="F1179" s="14">
        <f ca="1">(TRUNC(PRODUCT($E$12:$E1178),16))</f>
        <v>1.3441431322127899</v>
      </c>
      <c r="G1179" s="14">
        <f t="shared" si="419"/>
        <v>1</v>
      </c>
      <c r="H1179" s="14">
        <f t="shared" ca="1" si="420"/>
        <v>1.34414313</v>
      </c>
      <c r="I1179" s="13">
        <f t="shared" si="415"/>
        <v>0.11</v>
      </c>
      <c r="J1179" s="29">
        <f t="shared" si="421"/>
        <v>44162</v>
      </c>
      <c r="K1179" s="2">
        <f t="shared" si="422"/>
        <v>801</v>
      </c>
      <c r="L1179" s="17">
        <f t="shared" si="423"/>
        <v>801</v>
      </c>
      <c r="M1179" s="12">
        <f t="shared" si="424"/>
        <v>1.3933567490000001</v>
      </c>
      <c r="N1179" s="12">
        <f t="shared" ca="1" si="425"/>
        <v>1.8728709020000001</v>
      </c>
      <c r="O1179" s="17">
        <f t="shared" si="426"/>
        <v>0</v>
      </c>
      <c r="P1179" s="14">
        <f t="shared" ca="1" si="427"/>
        <v>872.870902</v>
      </c>
      <c r="Q1179" s="14">
        <f t="shared" si="412"/>
        <v>0</v>
      </c>
      <c r="R1179" s="14">
        <f t="shared" si="428"/>
        <v>0</v>
      </c>
      <c r="S1179" s="20">
        <f t="shared" si="413"/>
        <v>0</v>
      </c>
      <c r="T1179" s="14">
        <f t="shared" si="429"/>
        <v>0</v>
      </c>
      <c r="U1179" s="4" t="str">
        <f t="shared" si="430"/>
        <v>J=</v>
      </c>
      <c r="V1179" s="29">
        <f t="shared" si="431"/>
        <v>45345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8">
        <f t="shared" si="414"/>
        <v>45330</v>
      </c>
      <c r="B1180" s="15">
        <f t="shared" ca="1" si="416"/>
        <v>1874.4327920000001</v>
      </c>
      <c r="C1180" s="14">
        <f t="shared" si="417"/>
        <v>1000</v>
      </c>
      <c r="D1180" s="13">
        <f ca="1">IF(A1180&lt;$B$1,VLOOKUP(A1180,[1]DI!$A$4:$B$15000,2,FALSE),0)</f>
        <v>0.1115</v>
      </c>
      <c r="E1180" s="14">
        <f t="shared" ca="1" si="418"/>
        <v>1.00041957</v>
      </c>
      <c r="F1180" s="14">
        <f ca="1">(TRUNC(PRODUCT($E$12:$E1179),16))</f>
        <v>1.34470709434677</v>
      </c>
      <c r="G1180" s="14">
        <f t="shared" si="419"/>
        <v>1</v>
      </c>
      <c r="H1180" s="14">
        <f t="shared" ca="1" si="420"/>
        <v>1.34470709</v>
      </c>
      <c r="I1180" s="13">
        <f t="shared" si="415"/>
        <v>0.11</v>
      </c>
      <c r="J1180" s="29">
        <f t="shared" si="421"/>
        <v>44162</v>
      </c>
      <c r="K1180" s="2">
        <f t="shared" si="422"/>
        <v>802</v>
      </c>
      <c r="L1180" s="17">
        <f t="shared" si="423"/>
        <v>802</v>
      </c>
      <c r="M1180" s="12">
        <f t="shared" si="424"/>
        <v>1.393933895</v>
      </c>
      <c r="N1180" s="12">
        <f t="shared" ca="1" si="425"/>
        <v>1.8744327919999999</v>
      </c>
      <c r="O1180" s="17">
        <f t="shared" si="426"/>
        <v>0</v>
      </c>
      <c r="P1180" s="14">
        <f t="shared" ca="1" si="427"/>
        <v>874.43279199999995</v>
      </c>
      <c r="Q1180" s="14">
        <f t="shared" si="412"/>
        <v>0</v>
      </c>
      <c r="R1180" s="14">
        <f t="shared" si="428"/>
        <v>0</v>
      </c>
      <c r="S1180" s="20">
        <f t="shared" si="413"/>
        <v>0</v>
      </c>
      <c r="T1180" s="14">
        <f t="shared" si="429"/>
        <v>0</v>
      </c>
      <c r="U1180" s="4" t="str">
        <f t="shared" si="430"/>
        <v>J=</v>
      </c>
      <c r="V1180" s="29">
        <f t="shared" si="431"/>
        <v>45345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8">
        <f t="shared" si="414"/>
        <v>45331</v>
      </c>
      <c r="B1181" s="15">
        <f t="shared" ca="1" si="416"/>
        <v>1875.995989</v>
      </c>
      <c r="C1181" s="14">
        <f t="shared" si="417"/>
        <v>1000</v>
      </c>
      <c r="D1181" s="13">
        <f ca="1">IF(A1181&lt;$B$1,VLOOKUP(A1181,[1]DI!$A$4:$B$15000,2,FALSE),0)</f>
        <v>0.1115</v>
      </c>
      <c r="E1181" s="14">
        <f t="shared" ca="1" si="418"/>
        <v>1.00041957</v>
      </c>
      <c r="F1181" s="14">
        <f ca="1">(TRUNC(PRODUCT($E$12:$E1180),16))</f>
        <v>1.3452712931023501</v>
      </c>
      <c r="G1181" s="14">
        <f t="shared" si="419"/>
        <v>1</v>
      </c>
      <c r="H1181" s="14">
        <f t="shared" ca="1" si="420"/>
        <v>1.3452712899999999</v>
      </c>
      <c r="I1181" s="13">
        <f t="shared" si="415"/>
        <v>0.11</v>
      </c>
      <c r="J1181" s="29">
        <f t="shared" si="421"/>
        <v>44162</v>
      </c>
      <c r="K1181" s="2">
        <f t="shared" si="422"/>
        <v>803</v>
      </c>
      <c r="L1181" s="17">
        <f t="shared" si="423"/>
        <v>803</v>
      </c>
      <c r="M1181" s="12">
        <f t="shared" si="424"/>
        <v>1.3945112799999999</v>
      </c>
      <c r="N1181" s="12">
        <f t="shared" ca="1" si="425"/>
        <v>1.875995989</v>
      </c>
      <c r="O1181" s="17">
        <f t="shared" si="426"/>
        <v>0</v>
      </c>
      <c r="P1181" s="14">
        <f t="shared" ca="1" si="427"/>
        <v>875.99598900000001</v>
      </c>
      <c r="Q1181" s="14">
        <f t="shared" si="412"/>
        <v>0</v>
      </c>
      <c r="R1181" s="14">
        <f t="shared" si="428"/>
        <v>0</v>
      </c>
      <c r="S1181" s="20">
        <f t="shared" si="413"/>
        <v>0</v>
      </c>
      <c r="T1181" s="14">
        <f t="shared" si="429"/>
        <v>0</v>
      </c>
      <c r="U1181" s="4" t="str">
        <f t="shared" si="430"/>
        <v>J=</v>
      </c>
      <c r="V1181" s="29">
        <f t="shared" si="431"/>
        <v>45345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8">
        <f t="shared" si="414"/>
        <v>45332</v>
      </c>
      <c r="B1182" s="15">
        <f t="shared" ca="1" si="416"/>
        <v>1877.5604949999999</v>
      </c>
      <c r="C1182" s="14">
        <f t="shared" si="417"/>
        <v>1000</v>
      </c>
      <c r="D1182" s="13">
        <f ca="1">IF(A1182&lt;$B$1,VLOOKUP(A1182,[1]DI!$A$4:$B$15000,2,FALSE),0)</f>
        <v>0</v>
      </c>
      <c r="E1182" s="14">
        <f t="shared" ca="1" si="418"/>
        <v>1</v>
      </c>
      <c r="F1182" s="14">
        <f ca="1">(TRUNC(PRODUCT($E$12:$E1181),16))</f>
        <v>1.3458357285787901</v>
      </c>
      <c r="G1182" s="14">
        <f t="shared" si="419"/>
        <v>1</v>
      </c>
      <c r="H1182" s="14">
        <f t="shared" ca="1" si="420"/>
        <v>1.3458357299999999</v>
      </c>
      <c r="I1182" s="13">
        <f t="shared" si="415"/>
        <v>0.11</v>
      </c>
      <c r="J1182" s="29">
        <f t="shared" si="421"/>
        <v>44162</v>
      </c>
      <c r="K1182" s="2">
        <f t="shared" si="422"/>
        <v>803</v>
      </c>
      <c r="L1182" s="17">
        <f t="shared" si="423"/>
        <v>804</v>
      </c>
      <c r="M1182" s="12">
        <f t="shared" si="424"/>
        <v>1.3950889049999999</v>
      </c>
      <c r="N1182" s="12">
        <f t="shared" ca="1" si="425"/>
        <v>1.877560495</v>
      </c>
      <c r="O1182" s="17">
        <f t="shared" si="426"/>
        <v>0</v>
      </c>
      <c r="P1182" s="14">
        <f t="shared" ca="1" si="427"/>
        <v>877.56049499999995</v>
      </c>
      <c r="Q1182" s="14">
        <f t="shared" si="412"/>
        <v>0</v>
      </c>
      <c r="R1182" s="14">
        <f t="shared" si="428"/>
        <v>0</v>
      </c>
      <c r="S1182" s="20">
        <f t="shared" si="413"/>
        <v>0</v>
      </c>
      <c r="T1182" s="14">
        <f t="shared" si="429"/>
        <v>0</v>
      </c>
      <c r="U1182" s="4" t="str">
        <f t="shared" si="430"/>
        <v>J=</v>
      </c>
      <c r="V1182" s="29">
        <f t="shared" si="431"/>
        <v>45345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8">
        <f t="shared" si="414"/>
        <v>45333</v>
      </c>
      <c r="B1183" s="15">
        <f t="shared" ca="1" si="416"/>
        <v>1877.5604949999999</v>
      </c>
      <c r="C1183" s="14">
        <f t="shared" si="417"/>
        <v>1000</v>
      </c>
      <c r="D1183" s="13">
        <f ca="1">IF(A1183&lt;$B$1,VLOOKUP(A1183,[1]DI!$A$4:$B$15000,2,FALSE),0)</f>
        <v>0</v>
      </c>
      <c r="E1183" s="14">
        <f t="shared" ca="1" si="418"/>
        <v>1</v>
      </c>
      <c r="F1183" s="14">
        <f ca="1">(TRUNC(PRODUCT($E$12:$E1182),16))</f>
        <v>1.3458357285787901</v>
      </c>
      <c r="G1183" s="14">
        <f t="shared" si="419"/>
        <v>1</v>
      </c>
      <c r="H1183" s="14">
        <f t="shared" ca="1" si="420"/>
        <v>1.3458357299999999</v>
      </c>
      <c r="I1183" s="13">
        <f t="shared" si="415"/>
        <v>0.11</v>
      </c>
      <c r="J1183" s="29">
        <f t="shared" si="421"/>
        <v>44162</v>
      </c>
      <c r="K1183" s="2">
        <f t="shared" si="422"/>
        <v>803</v>
      </c>
      <c r="L1183" s="17">
        <f t="shared" si="423"/>
        <v>804</v>
      </c>
      <c r="M1183" s="12">
        <f t="shared" si="424"/>
        <v>1.3950889049999999</v>
      </c>
      <c r="N1183" s="12">
        <f t="shared" ca="1" si="425"/>
        <v>1.877560495</v>
      </c>
      <c r="O1183" s="17">
        <f t="shared" si="426"/>
        <v>0</v>
      </c>
      <c r="P1183" s="14">
        <f t="shared" ca="1" si="427"/>
        <v>877.56049499999995</v>
      </c>
      <c r="Q1183" s="14">
        <f t="shared" si="412"/>
        <v>0</v>
      </c>
      <c r="R1183" s="14">
        <f t="shared" si="428"/>
        <v>0</v>
      </c>
      <c r="S1183" s="20">
        <f t="shared" si="413"/>
        <v>0</v>
      </c>
      <c r="T1183" s="14">
        <f t="shared" si="429"/>
        <v>0</v>
      </c>
      <c r="U1183" s="4" t="str">
        <f t="shared" si="430"/>
        <v>J=</v>
      </c>
      <c r="V1183" s="29">
        <f t="shared" si="431"/>
        <v>45345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8">
        <f t="shared" si="414"/>
        <v>45334</v>
      </c>
      <c r="B1184" s="15">
        <f t="shared" ca="1" si="416"/>
        <v>1877.5604949999999</v>
      </c>
      <c r="C1184" s="14">
        <f t="shared" si="417"/>
        <v>1000</v>
      </c>
      <c r="D1184" s="13">
        <f ca="1">IF(A1184&lt;$B$1,VLOOKUP(A1184,[1]DI!$A$4:$B$15000,2,FALSE),0)</f>
        <v>0</v>
      </c>
      <c r="E1184" s="14">
        <f t="shared" ca="1" si="418"/>
        <v>1</v>
      </c>
      <c r="F1184" s="14">
        <f ca="1">(TRUNC(PRODUCT($E$12:$E1183),16))</f>
        <v>1.3458357285787901</v>
      </c>
      <c r="G1184" s="14">
        <f t="shared" si="419"/>
        <v>1</v>
      </c>
      <c r="H1184" s="14">
        <f t="shared" ca="1" si="420"/>
        <v>1.3458357299999999</v>
      </c>
      <c r="I1184" s="13">
        <f t="shared" si="415"/>
        <v>0.11</v>
      </c>
      <c r="J1184" s="29">
        <f t="shared" si="421"/>
        <v>44162</v>
      </c>
      <c r="K1184" s="2">
        <f t="shared" si="422"/>
        <v>803</v>
      </c>
      <c r="L1184" s="17">
        <f t="shared" si="423"/>
        <v>804</v>
      </c>
      <c r="M1184" s="12">
        <f t="shared" si="424"/>
        <v>1.3950889049999999</v>
      </c>
      <c r="N1184" s="12">
        <f t="shared" ca="1" si="425"/>
        <v>1.877560495</v>
      </c>
      <c r="O1184" s="17">
        <f t="shared" si="426"/>
        <v>0</v>
      </c>
      <c r="P1184" s="14">
        <f t="shared" ca="1" si="427"/>
        <v>877.56049499999995</v>
      </c>
      <c r="Q1184" s="14">
        <f t="shared" si="412"/>
        <v>0</v>
      </c>
      <c r="R1184" s="14">
        <f t="shared" si="428"/>
        <v>0</v>
      </c>
      <c r="S1184" s="20">
        <f t="shared" si="413"/>
        <v>0</v>
      </c>
      <c r="T1184" s="14">
        <f t="shared" si="429"/>
        <v>0</v>
      </c>
      <c r="U1184" s="4" t="str">
        <f t="shared" si="430"/>
        <v>J=</v>
      </c>
      <c r="V1184" s="29">
        <f t="shared" si="431"/>
        <v>45345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8">
        <f t="shared" si="414"/>
        <v>45335</v>
      </c>
      <c r="B1185" s="15">
        <f t="shared" ca="1" si="416"/>
        <v>1877.5604949999999</v>
      </c>
      <c r="C1185" s="14">
        <f t="shared" si="417"/>
        <v>1000</v>
      </c>
      <c r="D1185" s="13">
        <f ca="1">IF(A1185&lt;$B$1,VLOOKUP(A1185,[1]DI!$A$4:$B$15000,2,FALSE),0)</f>
        <v>0</v>
      </c>
      <c r="E1185" s="14">
        <f t="shared" ca="1" si="418"/>
        <v>1</v>
      </c>
      <c r="F1185" s="14">
        <f ca="1">(TRUNC(PRODUCT($E$12:$E1184),16))</f>
        <v>1.3458357285787901</v>
      </c>
      <c r="G1185" s="14">
        <f t="shared" si="419"/>
        <v>1</v>
      </c>
      <c r="H1185" s="14">
        <f t="shared" ca="1" si="420"/>
        <v>1.3458357299999999</v>
      </c>
      <c r="I1185" s="13">
        <f t="shared" si="415"/>
        <v>0.11</v>
      </c>
      <c r="J1185" s="29">
        <f t="shared" si="421"/>
        <v>44162</v>
      </c>
      <c r="K1185" s="2">
        <f t="shared" si="422"/>
        <v>803</v>
      </c>
      <c r="L1185" s="17">
        <f t="shared" si="423"/>
        <v>804</v>
      </c>
      <c r="M1185" s="12">
        <f t="shared" si="424"/>
        <v>1.3950889049999999</v>
      </c>
      <c r="N1185" s="12">
        <f t="shared" ca="1" si="425"/>
        <v>1.877560495</v>
      </c>
      <c r="O1185" s="17">
        <f t="shared" si="426"/>
        <v>0</v>
      </c>
      <c r="P1185" s="14">
        <f t="shared" ca="1" si="427"/>
        <v>877.56049499999995</v>
      </c>
      <c r="Q1185" s="14">
        <f t="shared" si="412"/>
        <v>0</v>
      </c>
      <c r="R1185" s="14">
        <f t="shared" si="428"/>
        <v>0</v>
      </c>
      <c r="S1185" s="20">
        <f t="shared" si="413"/>
        <v>0</v>
      </c>
      <c r="T1185" s="14">
        <f t="shared" si="429"/>
        <v>0</v>
      </c>
      <c r="U1185" s="4" t="str">
        <f t="shared" si="430"/>
        <v>J=</v>
      </c>
      <c r="V1185" s="29">
        <f t="shared" si="431"/>
        <v>45345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8">
        <f t="shared" si="414"/>
        <v>45336</v>
      </c>
      <c r="B1186" s="15">
        <f t="shared" ca="1" si="416"/>
        <v>1877.5604949999999</v>
      </c>
      <c r="C1186" s="14">
        <f t="shared" si="417"/>
        <v>1000</v>
      </c>
      <c r="D1186" s="13">
        <f ca="1">IF(A1186&lt;$B$1,VLOOKUP(A1186,[1]DI!$A$4:$B$15000,2,FALSE),0)</f>
        <v>0.1115</v>
      </c>
      <c r="E1186" s="14">
        <f t="shared" ca="1" si="418"/>
        <v>1.00041957</v>
      </c>
      <c r="F1186" s="14">
        <f ca="1">(TRUNC(PRODUCT($E$12:$E1185),16))</f>
        <v>1.3458357285787901</v>
      </c>
      <c r="G1186" s="14">
        <f t="shared" si="419"/>
        <v>1</v>
      </c>
      <c r="H1186" s="14">
        <f t="shared" ca="1" si="420"/>
        <v>1.3458357299999999</v>
      </c>
      <c r="I1186" s="13">
        <f t="shared" si="415"/>
        <v>0.11</v>
      </c>
      <c r="J1186" s="29">
        <f t="shared" si="421"/>
        <v>44162</v>
      </c>
      <c r="K1186" s="2">
        <f t="shared" si="422"/>
        <v>804</v>
      </c>
      <c r="L1186" s="17">
        <f t="shared" si="423"/>
        <v>804</v>
      </c>
      <c r="M1186" s="12">
        <f t="shared" si="424"/>
        <v>1.3950889049999999</v>
      </c>
      <c r="N1186" s="12">
        <f t="shared" ca="1" si="425"/>
        <v>1.877560495</v>
      </c>
      <c r="O1186" s="17">
        <f t="shared" si="426"/>
        <v>0</v>
      </c>
      <c r="P1186" s="14">
        <f t="shared" ca="1" si="427"/>
        <v>877.56049499999995</v>
      </c>
      <c r="Q1186" s="14">
        <f t="shared" si="412"/>
        <v>0</v>
      </c>
      <c r="R1186" s="14">
        <f t="shared" si="428"/>
        <v>0</v>
      </c>
      <c r="S1186" s="20">
        <f t="shared" si="413"/>
        <v>0</v>
      </c>
      <c r="T1186" s="14">
        <f t="shared" si="429"/>
        <v>0</v>
      </c>
      <c r="U1186" s="4" t="str">
        <f t="shared" si="430"/>
        <v>J=</v>
      </c>
      <c r="V1186" s="29">
        <f t="shared" si="431"/>
        <v>45345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8">
        <f t="shared" si="414"/>
        <v>45337</v>
      </c>
      <c r="B1187" s="15">
        <f t="shared" ca="1" si="416"/>
        <v>1879.126295</v>
      </c>
      <c r="C1187" s="14">
        <f t="shared" si="417"/>
        <v>1000</v>
      </c>
      <c r="D1187" s="13">
        <f ca="1">IF(A1187&lt;$B$1,VLOOKUP(A1187,[1]DI!$A$4:$B$15000,2,FALSE),0)</f>
        <v>0.1115</v>
      </c>
      <c r="E1187" s="14">
        <f t="shared" ca="1" si="418"/>
        <v>1.00041957</v>
      </c>
      <c r="F1187" s="14">
        <f ca="1">(TRUNC(PRODUCT($E$12:$E1186),16))</f>
        <v>1.34640040087543</v>
      </c>
      <c r="G1187" s="14">
        <f t="shared" si="419"/>
        <v>1</v>
      </c>
      <c r="H1187" s="14">
        <f t="shared" ca="1" si="420"/>
        <v>1.3464004000000001</v>
      </c>
      <c r="I1187" s="13">
        <f t="shared" si="415"/>
        <v>0.11</v>
      </c>
      <c r="J1187" s="29">
        <f t="shared" si="421"/>
        <v>44162</v>
      </c>
      <c r="K1187" s="2">
        <f t="shared" si="422"/>
        <v>805</v>
      </c>
      <c r="L1187" s="17">
        <f t="shared" si="423"/>
        <v>805</v>
      </c>
      <c r="M1187" s="12">
        <f t="shared" si="424"/>
        <v>1.3956667679999999</v>
      </c>
      <c r="N1187" s="12">
        <f t="shared" ca="1" si="425"/>
        <v>1.8791262950000001</v>
      </c>
      <c r="O1187" s="17">
        <f t="shared" si="426"/>
        <v>0</v>
      </c>
      <c r="P1187" s="14">
        <f t="shared" ca="1" si="427"/>
        <v>879.12629500000003</v>
      </c>
      <c r="Q1187" s="14">
        <f t="shared" si="412"/>
        <v>0</v>
      </c>
      <c r="R1187" s="14">
        <f t="shared" si="428"/>
        <v>0</v>
      </c>
      <c r="S1187" s="20">
        <f t="shared" si="413"/>
        <v>0</v>
      </c>
      <c r="T1187" s="14">
        <f t="shared" si="429"/>
        <v>0</v>
      </c>
      <c r="U1187" s="4" t="str">
        <f t="shared" si="430"/>
        <v>J=</v>
      </c>
      <c r="V1187" s="29">
        <f t="shared" si="431"/>
        <v>45345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8">
        <f t="shared" si="414"/>
        <v>45338</v>
      </c>
      <c r="B1188" s="15">
        <f t="shared" ca="1" si="416"/>
        <v>1880.6934059999999</v>
      </c>
      <c r="C1188" s="14">
        <f t="shared" si="417"/>
        <v>1000</v>
      </c>
      <c r="D1188" s="13">
        <f ca="1">IF(A1188&lt;$B$1,VLOOKUP(A1188,[1]DI!$A$4:$B$15000,2,FALSE),0)</f>
        <v>0.1115</v>
      </c>
      <c r="E1188" s="14">
        <f t="shared" ca="1" si="418"/>
        <v>1.00041957</v>
      </c>
      <c r="F1188" s="14">
        <f ca="1">(TRUNC(PRODUCT($E$12:$E1187),16))</f>
        <v>1.3469653100916299</v>
      </c>
      <c r="G1188" s="14">
        <f t="shared" si="419"/>
        <v>1</v>
      </c>
      <c r="H1188" s="14">
        <f t="shared" ca="1" si="420"/>
        <v>1.3469653100000001</v>
      </c>
      <c r="I1188" s="13">
        <f t="shared" si="415"/>
        <v>0.11</v>
      </c>
      <c r="J1188" s="29">
        <f t="shared" si="421"/>
        <v>44162</v>
      </c>
      <c r="K1188" s="2">
        <f t="shared" si="422"/>
        <v>806</v>
      </c>
      <c r="L1188" s="17">
        <f t="shared" si="423"/>
        <v>806</v>
      </c>
      <c r="M1188" s="12">
        <f t="shared" si="424"/>
        <v>1.3962448709999999</v>
      </c>
      <c r="N1188" s="12">
        <f t="shared" ca="1" si="425"/>
        <v>1.880693406</v>
      </c>
      <c r="O1188" s="17">
        <f t="shared" si="426"/>
        <v>0</v>
      </c>
      <c r="P1188" s="14">
        <f t="shared" ca="1" si="427"/>
        <v>880.69340599999998</v>
      </c>
      <c r="Q1188" s="14">
        <f t="shared" si="412"/>
        <v>0</v>
      </c>
      <c r="R1188" s="14">
        <f t="shared" si="428"/>
        <v>0</v>
      </c>
      <c r="S1188" s="20">
        <f t="shared" si="413"/>
        <v>0</v>
      </c>
      <c r="T1188" s="14">
        <f t="shared" si="429"/>
        <v>0</v>
      </c>
      <c r="U1188" s="4" t="str">
        <f t="shared" si="430"/>
        <v>J=</v>
      </c>
      <c r="V1188" s="29">
        <f t="shared" si="431"/>
        <v>45345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8">
        <f t="shared" si="414"/>
        <v>45339</v>
      </c>
      <c r="B1189" s="15">
        <f t="shared" ca="1" si="416"/>
        <v>1882.2618280000002</v>
      </c>
      <c r="C1189" s="14">
        <f t="shared" si="417"/>
        <v>1000</v>
      </c>
      <c r="D1189" s="13">
        <f ca="1">IF(A1189&lt;$B$1,VLOOKUP(A1189,[1]DI!$A$4:$B$15000,2,FALSE),0)</f>
        <v>0</v>
      </c>
      <c r="E1189" s="14">
        <f t="shared" ca="1" si="418"/>
        <v>1</v>
      </c>
      <c r="F1189" s="14">
        <f ca="1">(TRUNC(PRODUCT($E$12:$E1188),16))</f>
        <v>1.34753045632679</v>
      </c>
      <c r="G1189" s="14">
        <f t="shared" si="419"/>
        <v>1</v>
      </c>
      <c r="H1189" s="14">
        <f t="shared" ca="1" si="420"/>
        <v>1.34753046</v>
      </c>
      <c r="I1189" s="13">
        <f t="shared" si="415"/>
        <v>0.11</v>
      </c>
      <c r="J1189" s="29">
        <f t="shared" si="421"/>
        <v>44162</v>
      </c>
      <c r="K1189" s="2">
        <f t="shared" si="422"/>
        <v>806</v>
      </c>
      <c r="L1189" s="17">
        <f t="shared" si="423"/>
        <v>807</v>
      </c>
      <c r="M1189" s="12">
        <f t="shared" si="424"/>
        <v>1.3968232140000001</v>
      </c>
      <c r="N1189" s="12">
        <f t="shared" ca="1" si="425"/>
        <v>1.8822618280000001</v>
      </c>
      <c r="O1189" s="17">
        <f t="shared" si="426"/>
        <v>0</v>
      </c>
      <c r="P1189" s="14">
        <f t="shared" ca="1" si="427"/>
        <v>882.26182800000004</v>
      </c>
      <c r="Q1189" s="14">
        <f t="shared" si="412"/>
        <v>0</v>
      </c>
      <c r="R1189" s="14">
        <f t="shared" si="428"/>
        <v>0</v>
      </c>
      <c r="S1189" s="20">
        <f t="shared" si="413"/>
        <v>0</v>
      </c>
      <c r="T1189" s="14">
        <f t="shared" si="429"/>
        <v>0</v>
      </c>
      <c r="U1189" s="4" t="str">
        <f t="shared" si="430"/>
        <v>J=</v>
      </c>
      <c r="V1189" s="29">
        <f t="shared" si="431"/>
        <v>45345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8">
        <f t="shared" si="414"/>
        <v>45340</v>
      </c>
      <c r="B1190" s="15">
        <f t="shared" ca="1" si="416"/>
        <v>1882.2618280000002</v>
      </c>
      <c r="C1190" s="14">
        <f t="shared" si="417"/>
        <v>1000</v>
      </c>
      <c r="D1190" s="13">
        <f ca="1">IF(A1190&lt;$B$1,VLOOKUP(A1190,[1]DI!$A$4:$B$15000,2,FALSE),0)</f>
        <v>0</v>
      </c>
      <c r="E1190" s="14">
        <f t="shared" ca="1" si="418"/>
        <v>1</v>
      </c>
      <c r="F1190" s="14">
        <f ca="1">(TRUNC(PRODUCT($E$12:$E1189),16))</f>
        <v>1.34753045632679</v>
      </c>
      <c r="G1190" s="14">
        <f t="shared" si="419"/>
        <v>1</v>
      </c>
      <c r="H1190" s="14">
        <f t="shared" ca="1" si="420"/>
        <v>1.34753046</v>
      </c>
      <c r="I1190" s="13">
        <f t="shared" si="415"/>
        <v>0.11</v>
      </c>
      <c r="J1190" s="29">
        <f t="shared" si="421"/>
        <v>44162</v>
      </c>
      <c r="K1190" s="2">
        <f t="shared" si="422"/>
        <v>806</v>
      </c>
      <c r="L1190" s="17">
        <f t="shared" si="423"/>
        <v>807</v>
      </c>
      <c r="M1190" s="12">
        <f t="shared" si="424"/>
        <v>1.3968232140000001</v>
      </c>
      <c r="N1190" s="12">
        <f t="shared" ca="1" si="425"/>
        <v>1.8822618280000001</v>
      </c>
      <c r="O1190" s="17">
        <f t="shared" si="426"/>
        <v>0</v>
      </c>
      <c r="P1190" s="14">
        <f t="shared" ca="1" si="427"/>
        <v>882.26182800000004</v>
      </c>
      <c r="Q1190" s="14">
        <f t="shared" si="412"/>
        <v>0</v>
      </c>
      <c r="R1190" s="14">
        <f t="shared" si="428"/>
        <v>0</v>
      </c>
      <c r="S1190" s="20">
        <f t="shared" si="413"/>
        <v>0</v>
      </c>
      <c r="T1190" s="14">
        <f t="shared" si="429"/>
        <v>0</v>
      </c>
      <c r="U1190" s="4" t="str">
        <f t="shared" si="430"/>
        <v>J=</v>
      </c>
      <c r="V1190" s="29">
        <f t="shared" si="431"/>
        <v>45345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8">
        <f t="shared" si="414"/>
        <v>45341</v>
      </c>
      <c r="B1191" s="15">
        <f t="shared" ca="1" si="416"/>
        <v>1882.2618280000002</v>
      </c>
      <c r="C1191" s="14">
        <f t="shared" si="417"/>
        <v>1000</v>
      </c>
      <c r="D1191" s="13">
        <f ca="1">IF(A1191&lt;$B$1,VLOOKUP(A1191,[1]DI!$A$4:$B$15000,2,FALSE),0)</f>
        <v>0.1115</v>
      </c>
      <c r="E1191" s="14">
        <f t="shared" ca="1" si="418"/>
        <v>1.00041957</v>
      </c>
      <c r="F1191" s="14">
        <f ca="1">(TRUNC(PRODUCT($E$12:$E1190),16))</f>
        <v>1.34753045632679</v>
      </c>
      <c r="G1191" s="14">
        <f t="shared" si="419"/>
        <v>1</v>
      </c>
      <c r="H1191" s="14">
        <f t="shared" ca="1" si="420"/>
        <v>1.34753046</v>
      </c>
      <c r="I1191" s="13">
        <f t="shared" si="415"/>
        <v>0.11</v>
      </c>
      <c r="J1191" s="29">
        <f t="shared" si="421"/>
        <v>44162</v>
      </c>
      <c r="K1191" s="2">
        <f t="shared" si="422"/>
        <v>807</v>
      </c>
      <c r="L1191" s="17">
        <f t="shared" si="423"/>
        <v>807</v>
      </c>
      <c r="M1191" s="12">
        <f t="shared" si="424"/>
        <v>1.3968232140000001</v>
      </c>
      <c r="N1191" s="12">
        <f t="shared" ca="1" si="425"/>
        <v>1.8822618280000001</v>
      </c>
      <c r="O1191" s="17">
        <f t="shared" si="426"/>
        <v>0</v>
      </c>
      <c r="P1191" s="14">
        <f t="shared" ca="1" si="427"/>
        <v>882.26182800000004</v>
      </c>
      <c r="Q1191" s="14">
        <f t="shared" si="412"/>
        <v>0</v>
      </c>
      <c r="R1191" s="14">
        <f t="shared" si="428"/>
        <v>0</v>
      </c>
      <c r="S1191" s="20">
        <f t="shared" si="413"/>
        <v>0</v>
      </c>
      <c r="T1191" s="14">
        <f t="shared" si="429"/>
        <v>0</v>
      </c>
      <c r="U1191" s="4" t="str">
        <f t="shared" si="430"/>
        <v>J=</v>
      </c>
      <c r="V1191" s="29">
        <f t="shared" si="431"/>
        <v>45345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8">
        <f t="shared" si="414"/>
        <v>45342</v>
      </c>
      <c r="B1192" s="15">
        <f t="shared" ca="1" si="416"/>
        <v>1883.8315480000001</v>
      </c>
      <c r="C1192" s="14">
        <f t="shared" si="417"/>
        <v>1000</v>
      </c>
      <c r="D1192" s="13">
        <f ca="1">IF(A1192&lt;$B$1,VLOOKUP(A1192,[1]DI!$A$4:$B$15000,2,FALSE),0)</f>
        <v>0.1115</v>
      </c>
      <c r="E1192" s="14">
        <f t="shared" ca="1" si="418"/>
        <v>1.00041957</v>
      </c>
      <c r="F1192" s="14">
        <f ca="1">(TRUNC(PRODUCT($E$12:$E1191),16))</f>
        <v>1.34809583968035</v>
      </c>
      <c r="G1192" s="14">
        <f t="shared" si="419"/>
        <v>1</v>
      </c>
      <c r="H1192" s="14">
        <f t="shared" ca="1" si="420"/>
        <v>1.34809584</v>
      </c>
      <c r="I1192" s="13">
        <f t="shared" si="415"/>
        <v>0.11</v>
      </c>
      <c r="J1192" s="29">
        <f t="shared" si="421"/>
        <v>44162</v>
      </c>
      <c r="K1192" s="2">
        <f t="shared" si="422"/>
        <v>808</v>
      </c>
      <c r="L1192" s="17">
        <f t="shared" si="423"/>
        <v>808</v>
      </c>
      <c r="M1192" s="12">
        <f t="shared" si="424"/>
        <v>1.397401796</v>
      </c>
      <c r="N1192" s="12">
        <f t="shared" ca="1" si="425"/>
        <v>1.8838315480000001</v>
      </c>
      <c r="O1192" s="17">
        <f t="shared" si="426"/>
        <v>0</v>
      </c>
      <c r="P1192" s="14">
        <f t="shared" ca="1" si="427"/>
        <v>883.831548</v>
      </c>
      <c r="Q1192" s="14">
        <f t="shared" si="412"/>
        <v>0</v>
      </c>
      <c r="R1192" s="14">
        <f t="shared" si="428"/>
        <v>0</v>
      </c>
      <c r="S1192" s="20">
        <f t="shared" si="413"/>
        <v>0</v>
      </c>
      <c r="T1192" s="14">
        <f t="shared" si="429"/>
        <v>0</v>
      </c>
      <c r="U1192" s="4" t="str">
        <f t="shared" si="430"/>
        <v>J=</v>
      </c>
      <c r="V1192" s="29">
        <f t="shared" si="431"/>
        <v>45345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8">
        <f t="shared" si="414"/>
        <v>45343</v>
      </c>
      <c r="B1193" s="15">
        <f t="shared" ca="1" si="416"/>
        <v>1885.4025810000001</v>
      </c>
      <c r="C1193" s="14">
        <f t="shared" si="417"/>
        <v>1000</v>
      </c>
      <c r="D1193" s="13">
        <f ca="1">IF(A1193&lt;$B$1,VLOOKUP(A1193,[1]DI!$A$4:$B$15000,2,FALSE),0)</f>
        <v>0.1115</v>
      </c>
      <c r="E1193" s="14">
        <f t="shared" ca="1" si="418"/>
        <v>1.00041957</v>
      </c>
      <c r="F1193" s="14">
        <f ca="1">(TRUNC(PRODUCT($E$12:$E1192),16))</f>
        <v>1.3486614602517999</v>
      </c>
      <c r="G1193" s="14">
        <f t="shared" si="419"/>
        <v>1</v>
      </c>
      <c r="H1193" s="14">
        <f t="shared" ca="1" si="420"/>
        <v>1.34866146</v>
      </c>
      <c r="I1193" s="13">
        <f t="shared" si="415"/>
        <v>0.11</v>
      </c>
      <c r="J1193" s="29">
        <f t="shared" si="421"/>
        <v>44162</v>
      </c>
      <c r="K1193" s="2">
        <f t="shared" si="422"/>
        <v>809</v>
      </c>
      <c r="L1193" s="17">
        <f t="shared" si="423"/>
        <v>809</v>
      </c>
      <c r="M1193" s="12">
        <f t="shared" si="424"/>
        <v>1.3979806180000001</v>
      </c>
      <c r="N1193" s="12">
        <f t="shared" ca="1" si="425"/>
        <v>1.8854025809999999</v>
      </c>
      <c r="O1193" s="17">
        <f t="shared" si="426"/>
        <v>0</v>
      </c>
      <c r="P1193" s="14">
        <f t="shared" ca="1" si="427"/>
        <v>885.40258100000005</v>
      </c>
      <c r="Q1193" s="14">
        <f t="shared" si="412"/>
        <v>0</v>
      </c>
      <c r="R1193" s="14">
        <f t="shared" si="428"/>
        <v>0</v>
      </c>
      <c r="S1193" s="20">
        <f t="shared" si="413"/>
        <v>0</v>
      </c>
      <c r="T1193" s="14">
        <f t="shared" si="429"/>
        <v>0</v>
      </c>
      <c r="U1193" s="4" t="str">
        <f t="shared" si="430"/>
        <v>J=</v>
      </c>
      <c r="V1193" s="29">
        <f t="shared" si="431"/>
        <v>45345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5" x14ac:dyDescent="0.25">
      <c r="A1194" s="38">
        <f t="shared" si="414"/>
        <v>45344</v>
      </c>
      <c r="B1194" s="15">
        <f t="shared" ca="1" si="416"/>
        <v>1886.9749280000001</v>
      </c>
      <c r="C1194" s="14">
        <f t="shared" si="417"/>
        <v>1000</v>
      </c>
      <c r="D1194" s="13">
        <f ca="1">IF(A1194&lt;$B$1,VLOOKUP(A1194,[1]DI!$A$4:$B$15000,2,FALSE),0)</f>
        <v>0.1115</v>
      </c>
      <c r="E1194" s="14">
        <f t="shared" ca="1" si="418"/>
        <v>1.00041957</v>
      </c>
      <c r="F1194" s="14">
        <f ca="1">(TRUNC(PRODUCT($E$12:$E1193),16))</f>
        <v>1.34922731814068</v>
      </c>
      <c r="G1194" s="14">
        <f t="shared" si="419"/>
        <v>1</v>
      </c>
      <c r="H1194" s="14">
        <f t="shared" ca="1" si="420"/>
        <v>1.34922732</v>
      </c>
      <c r="I1194" s="13">
        <f t="shared" si="415"/>
        <v>0.11</v>
      </c>
      <c r="J1194" s="29">
        <f t="shared" si="421"/>
        <v>44162</v>
      </c>
      <c r="K1194" s="2">
        <f t="shared" si="422"/>
        <v>810</v>
      </c>
      <c r="L1194" s="17">
        <f t="shared" si="423"/>
        <v>810</v>
      </c>
      <c r="M1194" s="12">
        <f t="shared" si="424"/>
        <v>1.3985596789999999</v>
      </c>
      <c r="N1194" s="12">
        <f t="shared" ca="1" si="425"/>
        <v>1.8869749280000001</v>
      </c>
      <c r="O1194" s="17">
        <f t="shared" si="426"/>
        <v>0</v>
      </c>
      <c r="P1194" s="14">
        <f t="shared" ca="1" si="427"/>
        <v>886.97492799999998</v>
      </c>
      <c r="Q1194" s="14">
        <f t="shared" si="412"/>
        <v>0</v>
      </c>
      <c r="R1194" s="14">
        <f t="shared" si="428"/>
        <v>0</v>
      </c>
      <c r="S1194" s="20">
        <f t="shared" si="413"/>
        <v>0</v>
      </c>
      <c r="T1194" s="14">
        <f t="shared" si="429"/>
        <v>0</v>
      </c>
      <c r="U1194" s="4" t="str">
        <f t="shared" si="430"/>
        <v>J=</v>
      </c>
      <c r="V1194" s="29">
        <f t="shared" si="431"/>
        <v>45345</v>
      </c>
      <c r="W1194" s="123" t="s">
        <v>67</v>
      </c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5" x14ac:dyDescent="0.25">
      <c r="A1195" s="38">
        <f t="shared" si="414"/>
        <v>45345</v>
      </c>
      <c r="B1195" s="15">
        <f t="shared" ca="1" si="416"/>
        <v>1888.548575</v>
      </c>
      <c r="C1195" s="14">
        <f t="shared" si="417"/>
        <v>1000</v>
      </c>
      <c r="D1195" s="13">
        <f ca="1">IF(A1195&lt;$B$1,VLOOKUP(A1195,[1]DI!$A$4:$B$15000,2,FALSE),0)</f>
        <v>0.1115</v>
      </c>
      <c r="E1195" s="14">
        <f t="shared" ca="1" si="418"/>
        <v>1.00041957</v>
      </c>
      <c r="F1195" s="14">
        <f ca="1">(TRUNC(PRODUCT($E$12:$E1194),16))</f>
        <v>1.3497934134465499</v>
      </c>
      <c r="G1195" s="14">
        <f t="shared" si="419"/>
        <v>1</v>
      </c>
      <c r="H1195" s="14">
        <f t="shared" ca="1" si="420"/>
        <v>1.34979341</v>
      </c>
      <c r="I1195" s="13">
        <f t="shared" si="415"/>
        <v>0.11</v>
      </c>
      <c r="J1195" s="29">
        <f t="shared" si="421"/>
        <v>44162</v>
      </c>
      <c r="K1195" s="2">
        <f t="shared" si="422"/>
        <v>811</v>
      </c>
      <c r="L1195" s="17">
        <f t="shared" si="423"/>
        <v>811</v>
      </c>
      <c r="M1195" s="12">
        <f t="shared" si="424"/>
        <v>1.39913898</v>
      </c>
      <c r="N1195" s="12">
        <f t="shared" ca="1" si="425"/>
        <v>1.888548575</v>
      </c>
      <c r="O1195" s="17">
        <f t="shared" si="426"/>
        <v>1</v>
      </c>
      <c r="P1195" s="14">
        <f t="shared" ca="1" si="427"/>
        <v>888.54857500000003</v>
      </c>
      <c r="Q1195" s="14">
        <v>67.10748117</v>
      </c>
      <c r="R1195" s="14">
        <f t="shared" ca="1" si="428"/>
        <v>821.44109383</v>
      </c>
      <c r="S1195" s="20">
        <f t="shared" si="413"/>
        <v>0</v>
      </c>
      <c r="T1195" s="14">
        <f t="shared" si="429"/>
        <v>0</v>
      </c>
      <c r="U1195" s="4" t="str">
        <f t="shared" si="430"/>
        <v>J=</v>
      </c>
      <c r="V1195" s="29">
        <f t="shared" si="431"/>
        <v>45345</v>
      </c>
      <c r="W1195" s="124">
        <f ca="1">C1195+R1195</f>
        <v>1821.44109383</v>
      </c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8">
        <f t="shared" si="414"/>
        <v>45346</v>
      </c>
      <c r="B1196" s="15">
        <f t="shared" ca="1" si="416"/>
        <v>1822.9600973700001</v>
      </c>
      <c r="C1196" s="14">
        <f t="shared" si="417"/>
        <v>1000</v>
      </c>
      <c r="D1196" s="13">
        <f ca="1">IF(A1196&lt;$B$1,VLOOKUP(A1196,[1]DI!$A$4:$B$15000,2,FALSE),0)</f>
        <v>0</v>
      </c>
      <c r="E1196" s="14">
        <f t="shared" ca="1" si="418"/>
        <v>1</v>
      </c>
      <c r="F1196" s="14">
        <f ca="1">(TRUNC(PRODUCT($E$12:$E1195),16))</f>
        <v>1.35035974626903</v>
      </c>
      <c r="G1196" s="14">
        <f t="shared" ca="1" si="419"/>
        <v>1.3497934134465499</v>
      </c>
      <c r="H1196" s="14">
        <f t="shared" ca="1" si="420"/>
        <v>1.00041957</v>
      </c>
      <c r="I1196" s="13">
        <f t="shared" si="415"/>
        <v>0.11</v>
      </c>
      <c r="J1196" s="29">
        <f t="shared" si="421"/>
        <v>45345</v>
      </c>
      <c r="K1196" s="2">
        <f t="shared" si="422"/>
        <v>1</v>
      </c>
      <c r="L1196" s="17">
        <f t="shared" si="423"/>
        <v>1</v>
      </c>
      <c r="M1196" s="12">
        <f t="shared" si="424"/>
        <v>1.000414213</v>
      </c>
      <c r="N1196" s="12">
        <f t="shared" ca="1" si="425"/>
        <v>1.000833957</v>
      </c>
      <c r="O1196" s="17">
        <f t="shared" si="426"/>
        <v>0</v>
      </c>
      <c r="P1196" s="14">
        <f t="shared" ca="1" si="427"/>
        <v>822.96009737000008</v>
      </c>
      <c r="Q1196" s="14">
        <f t="shared" si="412"/>
        <v>67.10748117</v>
      </c>
      <c r="R1196" s="14">
        <f t="shared" ca="1" si="428"/>
        <v>821.44109383</v>
      </c>
      <c r="S1196" s="20">
        <f t="shared" si="413"/>
        <v>0</v>
      </c>
      <c r="T1196" s="14">
        <f t="shared" si="429"/>
        <v>0</v>
      </c>
      <c r="U1196" s="4" t="str">
        <f t="shared" si="430"/>
        <v>J=</v>
      </c>
      <c r="V1196" s="29">
        <f t="shared" si="431"/>
        <v>45372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8">
        <f t="shared" si="414"/>
        <v>45347</v>
      </c>
      <c r="B1197" s="15">
        <f t="shared" ca="1" si="416"/>
        <v>1822.9600973700001</v>
      </c>
      <c r="C1197" s="14">
        <f t="shared" si="417"/>
        <v>1000</v>
      </c>
      <c r="D1197" s="13">
        <f ca="1">IF(A1197&lt;$B$1,VLOOKUP(A1197,[1]DI!$A$4:$B$15000,2,FALSE),0)</f>
        <v>0</v>
      </c>
      <c r="E1197" s="14">
        <f t="shared" ca="1" si="418"/>
        <v>1</v>
      </c>
      <c r="F1197" s="14">
        <f ca="1">(TRUNC(PRODUCT($E$12:$E1196),16))</f>
        <v>1.35035974626903</v>
      </c>
      <c r="G1197" s="14">
        <f t="shared" ca="1" si="419"/>
        <v>1.3497934134465499</v>
      </c>
      <c r="H1197" s="14">
        <f t="shared" ca="1" si="420"/>
        <v>1.00041957</v>
      </c>
      <c r="I1197" s="13">
        <f t="shared" si="415"/>
        <v>0.11</v>
      </c>
      <c r="J1197" s="29">
        <f t="shared" si="421"/>
        <v>45345</v>
      </c>
      <c r="K1197" s="2">
        <f t="shared" si="422"/>
        <v>1</v>
      </c>
      <c r="L1197" s="17">
        <f t="shared" si="423"/>
        <v>1</v>
      </c>
      <c r="M1197" s="12">
        <f t="shared" si="424"/>
        <v>1.000414213</v>
      </c>
      <c r="N1197" s="12">
        <f t="shared" ca="1" si="425"/>
        <v>1.000833957</v>
      </c>
      <c r="O1197" s="17">
        <f t="shared" si="426"/>
        <v>0</v>
      </c>
      <c r="P1197" s="14">
        <f t="shared" ca="1" si="427"/>
        <v>822.96009737000008</v>
      </c>
      <c r="Q1197" s="14">
        <f t="shared" si="412"/>
        <v>67.10748117</v>
      </c>
      <c r="R1197" s="14">
        <f t="shared" ca="1" si="428"/>
        <v>821.44109383</v>
      </c>
      <c r="S1197" s="20">
        <f t="shared" si="413"/>
        <v>0</v>
      </c>
      <c r="T1197" s="14">
        <f t="shared" si="429"/>
        <v>0</v>
      </c>
      <c r="U1197" s="4" t="str">
        <f t="shared" si="430"/>
        <v>J=</v>
      </c>
      <c r="V1197" s="29">
        <f t="shared" si="431"/>
        <v>45372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8">
        <f t="shared" si="414"/>
        <v>45348</v>
      </c>
      <c r="B1198" s="15">
        <f t="shared" ca="1" si="416"/>
        <v>1822.9600973700001</v>
      </c>
      <c r="C1198" s="14">
        <f t="shared" si="417"/>
        <v>1000</v>
      </c>
      <c r="D1198" s="13">
        <f ca="1">IF(A1198&lt;$B$1,VLOOKUP(A1198,[1]DI!$A$4:$B$15000,2,FALSE),0)</f>
        <v>0.1115</v>
      </c>
      <c r="E1198" s="14">
        <f t="shared" ca="1" si="418"/>
        <v>1.00041957</v>
      </c>
      <c r="F1198" s="14">
        <f ca="1">(TRUNC(PRODUCT($E$12:$E1197),16))</f>
        <v>1.35035974626903</v>
      </c>
      <c r="G1198" s="14">
        <f t="shared" ca="1" si="419"/>
        <v>1.3497934134465499</v>
      </c>
      <c r="H1198" s="14">
        <f t="shared" ca="1" si="420"/>
        <v>1.00041957</v>
      </c>
      <c r="I1198" s="13">
        <f t="shared" si="415"/>
        <v>0.11</v>
      </c>
      <c r="J1198" s="29">
        <f t="shared" si="421"/>
        <v>45345</v>
      </c>
      <c r="K1198" s="2">
        <f t="shared" si="422"/>
        <v>1</v>
      </c>
      <c r="L1198" s="17">
        <f t="shared" si="423"/>
        <v>1</v>
      </c>
      <c r="M1198" s="12">
        <f t="shared" si="424"/>
        <v>1.000414213</v>
      </c>
      <c r="N1198" s="12">
        <f t="shared" ca="1" si="425"/>
        <v>1.000833957</v>
      </c>
      <c r="O1198" s="17">
        <f t="shared" si="426"/>
        <v>0</v>
      </c>
      <c r="P1198" s="14">
        <f t="shared" ca="1" si="427"/>
        <v>822.96009737000008</v>
      </c>
      <c r="Q1198" s="14">
        <f t="shared" si="412"/>
        <v>67.10748117</v>
      </c>
      <c r="R1198" s="14">
        <f t="shared" ca="1" si="428"/>
        <v>821.44109383</v>
      </c>
      <c r="S1198" s="20">
        <f t="shared" si="413"/>
        <v>0</v>
      </c>
      <c r="T1198" s="14">
        <f t="shared" si="429"/>
        <v>0</v>
      </c>
      <c r="U1198" s="4" t="str">
        <f t="shared" si="430"/>
        <v>J=</v>
      </c>
      <c r="V1198" s="29">
        <f t="shared" si="431"/>
        <v>45372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8">
        <f t="shared" si="414"/>
        <v>45349</v>
      </c>
      <c r="B1199" s="15">
        <f t="shared" ca="1" si="416"/>
        <v>1824.4803722900001</v>
      </c>
      <c r="C1199" s="14">
        <f t="shared" si="417"/>
        <v>1000</v>
      </c>
      <c r="D1199" s="13">
        <f ca="1">IF(A1199&lt;$B$1,VLOOKUP(A1199,[1]DI!$A$4:$B$15000,2,FALSE),0)</f>
        <v>0.1115</v>
      </c>
      <c r="E1199" s="14">
        <f t="shared" ca="1" si="418"/>
        <v>1.00041957</v>
      </c>
      <c r="F1199" s="14">
        <f ca="1">(TRUNC(PRODUCT($E$12:$E1198),16))</f>
        <v>1.3509263167077701</v>
      </c>
      <c r="G1199" s="14">
        <f t="shared" ca="1" si="419"/>
        <v>1.3497934134465499</v>
      </c>
      <c r="H1199" s="14">
        <f t="shared" ca="1" si="420"/>
        <v>1.0008393200000001</v>
      </c>
      <c r="I1199" s="13">
        <f t="shared" si="415"/>
        <v>0.11</v>
      </c>
      <c r="J1199" s="29">
        <f t="shared" si="421"/>
        <v>45345</v>
      </c>
      <c r="K1199" s="2">
        <f t="shared" si="422"/>
        <v>2</v>
      </c>
      <c r="L1199" s="17">
        <f t="shared" si="423"/>
        <v>2</v>
      </c>
      <c r="M1199" s="12">
        <f t="shared" si="424"/>
        <v>1.0008285969999999</v>
      </c>
      <c r="N1199" s="12">
        <f t="shared" ca="1" si="425"/>
        <v>1.001668612</v>
      </c>
      <c r="O1199" s="17">
        <f t="shared" si="426"/>
        <v>0</v>
      </c>
      <c r="P1199" s="14">
        <f t="shared" ca="1" si="427"/>
        <v>824.4803722900001</v>
      </c>
      <c r="Q1199" s="14">
        <f t="shared" si="412"/>
        <v>67.10748117</v>
      </c>
      <c r="R1199" s="14">
        <f t="shared" ca="1" si="428"/>
        <v>821.44109383</v>
      </c>
      <c r="S1199" s="20">
        <f t="shared" si="413"/>
        <v>0</v>
      </c>
      <c r="T1199" s="14">
        <f t="shared" si="429"/>
        <v>0</v>
      </c>
      <c r="U1199" s="4" t="str">
        <f t="shared" si="430"/>
        <v>J=</v>
      </c>
      <c r="V1199" s="29">
        <f t="shared" si="431"/>
        <v>45372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8">
        <f t="shared" si="414"/>
        <v>45350</v>
      </c>
      <c r="B1200" s="15">
        <f t="shared" ca="1" si="416"/>
        <v>1826.0019058100002</v>
      </c>
      <c r="C1200" s="14">
        <f t="shared" si="417"/>
        <v>1000</v>
      </c>
      <c r="D1200" s="13">
        <f ca="1">IF(A1200&lt;$B$1,VLOOKUP(A1200,[1]DI!$A$4:$B$15000,2,FALSE),0)</f>
        <v>0.1115</v>
      </c>
      <c r="E1200" s="14">
        <f t="shared" ca="1" si="418"/>
        <v>1.00041957</v>
      </c>
      <c r="F1200" s="14">
        <f ca="1">(TRUNC(PRODUCT($E$12:$E1199),16))</f>
        <v>1.35149312486247</v>
      </c>
      <c r="G1200" s="14">
        <f t="shared" ca="1" si="419"/>
        <v>1.3497934134465499</v>
      </c>
      <c r="H1200" s="14">
        <f t="shared" ca="1" si="420"/>
        <v>1.00125924</v>
      </c>
      <c r="I1200" s="13">
        <f t="shared" si="415"/>
        <v>0.11</v>
      </c>
      <c r="J1200" s="29">
        <f t="shared" si="421"/>
        <v>45345</v>
      </c>
      <c r="K1200" s="2">
        <f t="shared" si="422"/>
        <v>3</v>
      </c>
      <c r="L1200" s="17">
        <f t="shared" si="423"/>
        <v>3</v>
      </c>
      <c r="M1200" s="12">
        <f t="shared" si="424"/>
        <v>1.0012431530000001</v>
      </c>
      <c r="N1200" s="12">
        <f t="shared" ca="1" si="425"/>
        <v>1.0025039579999999</v>
      </c>
      <c r="O1200" s="17">
        <f t="shared" si="426"/>
        <v>0</v>
      </c>
      <c r="P1200" s="14">
        <f t="shared" ca="1" si="427"/>
        <v>826.00190581000004</v>
      </c>
      <c r="Q1200" s="14">
        <f t="shared" si="412"/>
        <v>67.10748117</v>
      </c>
      <c r="R1200" s="14">
        <f t="shared" ca="1" si="428"/>
        <v>821.44109383</v>
      </c>
      <c r="S1200" s="20">
        <f t="shared" si="413"/>
        <v>0</v>
      </c>
      <c r="T1200" s="14">
        <f t="shared" si="429"/>
        <v>0</v>
      </c>
      <c r="U1200" s="4" t="str">
        <f t="shared" si="430"/>
        <v>J=</v>
      </c>
      <c r="V1200" s="29">
        <f t="shared" si="431"/>
        <v>45372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8">
        <f t="shared" si="414"/>
        <v>45351</v>
      </c>
      <c r="B1201" s="15">
        <f t="shared" ca="1" si="416"/>
        <v>1827.5247161900002</v>
      </c>
      <c r="C1201" s="14">
        <f t="shared" si="417"/>
        <v>1000</v>
      </c>
      <c r="D1201" s="13">
        <f ca="1">IF(A1201&lt;$B$1,VLOOKUP(A1201,[1]DI!$A$4:$B$15000,2,FALSE),0)</f>
        <v>0.1115</v>
      </c>
      <c r="E1201" s="14">
        <f t="shared" ca="1" si="418"/>
        <v>1.00041957</v>
      </c>
      <c r="F1201" s="14">
        <f ca="1">(TRUNC(PRODUCT($E$12:$E1200),16))</f>
        <v>1.3520601708328699</v>
      </c>
      <c r="G1201" s="14">
        <f t="shared" ca="1" si="419"/>
        <v>1.3497934134465499</v>
      </c>
      <c r="H1201" s="14">
        <f t="shared" ca="1" si="420"/>
        <v>1.0016793399999999</v>
      </c>
      <c r="I1201" s="13">
        <f t="shared" si="415"/>
        <v>0.11</v>
      </c>
      <c r="J1201" s="29">
        <f t="shared" si="421"/>
        <v>45345</v>
      </c>
      <c r="K1201" s="2">
        <f t="shared" si="422"/>
        <v>4</v>
      </c>
      <c r="L1201" s="17">
        <f t="shared" si="423"/>
        <v>4</v>
      </c>
      <c r="M1201" s="12">
        <f t="shared" si="424"/>
        <v>1.0016578810000001</v>
      </c>
      <c r="N1201" s="12">
        <f t="shared" ca="1" si="425"/>
        <v>1.0033400050000001</v>
      </c>
      <c r="O1201" s="17">
        <f t="shared" si="426"/>
        <v>0</v>
      </c>
      <c r="P1201" s="14">
        <f t="shared" ca="1" si="427"/>
        <v>827.52471619000005</v>
      </c>
      <c r="Q1201" s="14">
        <f t="shared" si="412"/>
        <v>67.10748117</v>
      </c>
      <c r="R1201" s="14">
        <f t="shared" ca="1" si="428"/>
        <v>821.44109383</v>
      </c>
      <c r="S1201" s="20">
        <f t="shared" si="413"/>
        <v>0</v>
      </c>
      <c r="T1201" s="14">
        <f t="shared" si="429"/>
        <v>0</v>
      </c>
      <c r="U1201" s="4" t="str">
        <f t="shared" si="430"/>
        <v>J=</v>
      </c>
      <c r="V1201" s="29">
        <f t="shared" si="431"/>
        <v>45372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8">
        <f t="shared" si="414"/>
        <v>45352</v>
      </c>
      <c r="B1202" s="15">
        <f t="shared" ca="1" si="416"/>
        <v>1829.04878334</v>
      </c>
      <c r="C1202" s="14">
        <f t="shared" si="417"/>
        <v>1000</v>
      </c>
      <c r="D1202" s="13">
        <f ca="1">IF(A1202&lt;$B$1,VLOOKUP(A1202,[1]DI!$A$4:$B$15000,2,FALSE),0)</f>
        <v>0.1115</v>
      </c>
      <c r="E1202" s="14">
        <f t="shared" ca="1" si="418"/>
        <v>1.00041957</v>
      </c>
      <c r="F1202" s="14">
        <f ca="1">(TRUNC(PRODUCT($E$12:$E1201),16))</f>
        <v>1.35262745471875</v>
      </c>
      <c r="G1202" s="14">
        <f t="shared" ca="1" si="419"/>
        <v>1.3497934134465499</v>
      </c>
      <c r="H1202" s="14">
        <f t="shared" ca="1" si="420"/>
        <v>1.0020996099999999</v>
      </c>
      <c r="I1202" s="13">
        <f t="shared" si="415"/>
        <v>0.11</v>
      </c>
      <c r="J1202" s="29">
        <f t="shared" si="421"/>
        <v>45345</v>
      </c>
      <c r="K1202" s="2">
        <f t="shared" si="422"/>
        <v>5</v>
      </c>
      <c r="L1202" s="17">
        <f t="shared" si="423"/>
        <v>5</v>
      </c>
      <c r="M1202" s="12">
        <f t="shared" si="424"/>
        <v>1.00207278</v>
      </c>
      <c r="N1202" s="12">
        <f t="shared" ca="1" si="425"/>
        <v>1.0041767420000001</v>
      </c>
      <c r="O1202" s="17">
        <f t="shared" si="426"/>
        <v>0</v>
      </c>
      <c r="P1202" s="14">
        <f t="shared" ca="1" si="427"/>
        <v>829.04878334</v>
      </c>
      <c r="Q1202" s="14">
        <f t="shared" ref="Q1202:Q1265" si="432">Q1201</f>
        <v>67.10748117</v>
      </c>
      <c r="R1202" s="14">
        <f t="shared" ca="1" si="428"/>
        <v>821.44109383</v>
      </c>
      <c r="S1202" s="20">
        <f t="shared" si="413"/>
        <v>0</v>
      </c>
      <c r="T1202" s="14">
        <f t="shared" si="429"/>
        <v>0</v>
      </c>
      <c r="U1202" s="4" t="str">
        <f t="shared" si="430"/>
        <v>J=</v>
      </c>
      <c r="V1202" s="29">
        <f t="shared" si="431"/>
        <v>45372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8">
        <f t="shared" si="414"/>
        <v>45353</v>
      </c>
      <c r="B1203" s="15">
        <f t="shared" ca="1" si="416"/>
        <v>1830.5741309700002</v>
      </c>
      <c r="C1203" s="14">
        <f t="shared" si="417"/>
        <v>1000</v>
      </c>
      <c r="D1203" s="13">
        <f ca="1">IF(A1203&lt;$B$1,VLOOKUP(A1203,[1]DI!$A$4:$B$15000,2,FALSE),0)</f>
        <v>0</v>
      </c>
      <c r="E1203" s="14">
        <f t="shared" ca="1" si="418"/>
        <v>1</v>
      </c>
      <c r="F1203" s="14">
        <f ca="1">(TRUNC(PRODUCT($E$12:$E1202),16))</f>
        <v>1.35319497661993</v>
      </c>
      <c r="G1203" s="14">
        <f t="shared" ca="1" si="419"/>
        <v>1.3497934134465499</v>
      </c>
      <c r="H1203" s="14">
        <f t="shared" ca="1" si="420"/>
        <v>1.0025200599999999</v>
      </c>
      <c r="I1203" s="13">
        <f t="shared" si="415"/>
        <v>0.11</v>
      </c>
      <c r="J1203" s="29">
        <f t="shared" si="421"/>
        <v>45345</v>
      </c>
      <c r="K1203" s="2">
        <f t="shared" si="422"/>
        <v>5</v>
      </c>
      <c r="L1203" s="17">
        <f t="shared" si="423"/>
        <v>6</v>
      </c>
      <c r="M1203" s="12">
        <f t="shared" si="424"/>
        <v>1.002487852</v>
      </c>
      <c r="N1203" s="12">
        <f t="shared" ca="1" si="425"/>
        <v>1.005014182</v>
      </c>
      <c r="O1203" s="17">
        <f t="shared" si="426"/>
        <v>0</v>
      </c>
      <c r="P1203" s="14">
        <f t="shared" ca="1" si="427"/>
        <v>830.57413097000006</v>
      </c>
      <c r="Q1203" s="14">
        <f t="shared" si="432"/>
        <v>67.10748117</v>
      </c>
      <c r="R1203" s="14">
        <f t="shared" ca="1" si="428"/>
        <v>821.44109383</v>
      </c>
      <c r="S1203" s="20">
        <f t="shared" si="413"/>
        <v>0</v>
      </c>
      <c r="T1203" s="14">
        <f t="shared" si="429"/>
        <v>0</v>
      </c>
      <c r="U1203" s="4" t="str">
        <f t="shared" si="430"/>
        <v>J=</v>
      </c>
      <c r="V1203" s="29">
        <f t="shared" si="431"/>
        <v>45372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8">
        <f t="shared" si="414"/>
        <v>45354</v>
      </c>
      <c r="B1204" s="15">
        <f t="shared" ca="1" si="416"/>
        <v>1830.5741309700002</v>
      </c>
      <c r="C1204" s="14">
        <f t="shared" si="417"/>
        <v>1000</v>
      </c>
      <c r="D1204" s="13">
        <f ca="1">IF(A1204&lt;$B$1,VLOOKUP(A1204,[1]DI!$A$4:$B$15000,2,FALSE),0)</f>
        <v>0</v>
      </c>
      <c r="E1204" s="14">
        <f t="shared" ca="1" si="418"/>
        <v>1</v>
      </c>
      <c r="F1204" s="14">
        <f ca="1">(TRUNC(PRODUCT($E$12:$E1203),16))</f>
        <v>1.35319497661993</v>
      </c>
      <c r="G1204" s="14">
        <f t="shared" ca="1" si="419"/>
        <v>1.3497934134465499</v>
      </c>
      <c r="H1204" s="14">
        <f t="shared" ca="1" si="420"/>
        <v>1.0025200599999999</v>
      </c>
      <c r="I1204" s="13">
        <f t="shared" si="415"/>
        <v>0.11</v>
      </c>
      <c r="J1204" s="29">
        <f t="shared" si="421"/>
        <v>45345</v>
      </c>
      <c r="K1204" s="2">
        <f t="shared" si="422"/>
        <v>5</v>
      </c>
      <c r="L1204" s="17">
        <f t="shared" si="423"/>
        <v>6</v>
      </c>
      <c r="M1204" s="12">
        <f t="shared" si="424"/>
        <v>1.002487852</v>
      </c>
      <c r="N1204" s="12">
        <f t="shared" ca="1" si="425"/>
        <v>1.005014182</v>
      </c>
      <c r="O1204" s="17">
        <f t="shared" si="426"/>
        <v>0</v>
      </c>
      <c r="P1204" s="14">
        <f t="shared" ca="1" si="427"/>
        <v>830.57413097000006</v>
      </c>
      <c r="Q1204" s="14">
        <f t="shared" si="432"/>
        <v>67.10748117</v>
      </c>
      <c r="R1204" s="14">
        <f t="shared" ca="1" si="428"/>
        <v>821.44109383</v>
      </c>
      <c r="S1204" s="20">
        <f t="shared" si="413"/>
        <v>0</v>
      </c>
      <c r="T1204" s="14">
        <f t="shared" si="429"/>
        <v>0</v>
      </c>
      <c r="U1204" s="4" t="str">
        <f t="shared" si="430"/>
        <v>J=</v>
      </c>
      <c r="V1204" s="29">
        <f t="shared" si="431"/>
        <v>45372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8">
        <f t="shared" si="414"/>
        <v>45355</v>
      </c>
      <c r="B1205" s="15">
        <f t="shared" ca="1" si="416"/>
        <v>1830.5741309700002</v>
      </c>
      <c r="C1205" s="14">
        <f t="shared" si="417"/>
        <v>1000</v>
      </c>
      <c r="D1205" s="13">
        <f ca="1">IF(A1205&lt;$B$1,VLOOKUP(A1205,[1]DI!$A$4:$B$15000,2,FALSE),0)</f>
        <v>0.1115</v>
      </c>
      <c r="E1205" s="14">
        <f t="shared" ca="1" si="418"/>
        <v>1.00041957</v>
      </c>
      <c r="F1205" s="14">
        <f ca="1">(TRUNC(PRODUCT($E$12:$E1204),16))</f>
        <v>1.35319497661993</v>
      </c>
      <c r="G1205" s="14">
        <f t="shared" ca="1" si="419"/>
        <v>1.3497934134465499</v>
      </c>
      <c r="H1205" s="14">
        <f t="shared" ca="1" si="420"/>
        <v>1.0025200599999999</v>
      </c>
      <c r="I1205" s="13">
        <f t="shared" si="415"/>
        <v>0.11</v>
      </c>
      <c r="J1205" s="29">
        <f t="shared" si="421"/>
        <v>45345</v>
      </c>
      <c r="K1205" s="2">
        <f t="shared" si="422"/>
        <v>6</v>
      </c>
      <c r="L1205" s="17">
        <f t="shared" si="423"/>
        <v>6</v>
      </c>
      <c r="M1205" s="12">
        <f t="shared" si="424"/>
        <v>1.002487852</v>
      </c>
      <c r="N1205" s="12">
        <f t="shared" ca="1" si="425"/>
        <v>1.005014182</v>
      </c>
      <c r="O1205" s="17">
        <f t="shared" si="426"/>
        <v>0</v>
      </c>
      <c r="P1205" s="14">
        <f t="shared" ca="1" si="427"/>
        <v>830.57413097000006</v>
      </c>
      <c r="Q1205" s="14">
        <f t="shared" si="432"/>
        <v>67.10748117</v>
      </c>
      <c r="R1205" s="14">
        <f t="shared" ca="1" si="428"/>
        <v>821.44109383</v>
      </c>
      <c r="S1205" s="20">
        <f t="shared" si="413"/>
        <v>0</v>
      </c>
      <c r="T1205" s="14">
        <f t="shared" si="429"/>
        <v>0</v>
      </c>
      <c r="U1205" s="4" t="str">
        <f t="shared" si="430"/>
        <v>J=</v>
      </c>
      <c r="V1205" s="29">
        <f t="shared" si="431"/>
        <v>45372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8">
        <f t="shared" si="414"/>
        <v>45356</v>
      </c>
      <c r="B1206" s="15">
        <f t="shared" ca="1" si="416"/>
        <v>1832.1007536</v>
      </c>
      <c r="C1206" s="14">
        <f t="shared" si="417"/>
        <v>1000</v>
      </c>
      <c r="D1206" s="13">
        <f ca="1">IF(A1206&lt;$B$1,VLOOKUP(A1206,[1]DI!$A$4:$B$15000,2,FALSE),0)</f>
        <v>0.1115</v>
      </c>
      <c r="E1206" s="14">
        <f t="shared" ca="1" si="418"/>
        <v>1.00041957</v>
      </c>
      <c r="F1206" s="14">
        <f ca="1">(TRUNC(PRODUCT($E$12:$E1205),16))</f>
        <v>1.3537627366362699</v>
      </c>
      <c r="G1206" s="14">
        <f t="shared" ca="1" si="419"/>
        <v>1.3497934134465499</v>
      </c>
      <c r="H1206" s="14">
        <f t="shared" ca="1" si="420"/>
        <v>1.00294069</v>
      </c>
      <c r="I1206" s="13">
        <f t="shared" si="415"/>
        <v>0.11</v>
      </c>
      <c r="J1206" s="29">
        <f t="shared" si="421"/>
        <v>45345</v>
      </c>
      <c r="K1206" s="2">
        <f t="shared" si="422"/>
        <v>7</v>
      </c>
      <c r="L1206" s="17">
        <f t="shared" si="423"/>
        <v>7</v>
      </c>
      <c r="M1206" s="12">
        <f t="shared" si="424"/>
        <v>1.002903095</v>
      </c>
      <c r="N1206" s="12">
        <f t="shared" ca="1" si="425"/>
        <v>1.005852322</v>
      </c>
      <c r="O1206" s="17">
        <f t="shared" si="426"/>
        <v>0</v>
      </c>
      <c r="P1206" s="14">
        <f t="shared" ca="1" si="427"/>
        <v>832.10075359999996</v>
      </c>
      <c r="Q1206" s="14">
        <f t="shared" si="432"/>
        <v>67.10748117</v>
      </c>
      <c r="R1206" s="14">
        <f t="shared" ca="1" si="428"/>
        <v>821.44109383</v>
      </c>
      <c r="S1206" s="20">
        <f t="shared" si="413"/>
        <v>0</v>
      </c>
      <c r="T1206" s="14">
        <f t="shared" si="429"/>
        <v>0</v>
      </c>
      <c r="U1206" s="4" t="str">
        <f t="shared" si="430"/>
        <v>J=</v>
      </c>
      <c r="V1206" s="29">
        <f t="shared" si="431"/>
        <v>45372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8">
        <f t="shared" si="414"/>
        <v>45357</v>
      </c>
      <c r="B1207" s="15">
        <f t="shared" ca="1" si="416"/>
        <v>1833.6286384999999</v>
      </c>
      <c r="C1207" s="14">
        <f t="shared" si="417"/>
        <v>1000</v>
      </c>
      <c r="D1207" s="13">
        <f ca="1">IF(A1207&lt;$B$1,VLOOKUP(A1207,[1]DI!$A$4:$B$15000,2,FALSE),0)</f>
        <v>0.1115</v>
      </c>
      <c r="E1207" s="14">
        <f t="shared" ca="1" si="418"/>
        <v>1.00041957</v>
      </c>
      <c r="F1207" s="14">
        <f ca="1">(TRUNC(PRODUCT($E$12:$E1206),16))</f>
        <v>1.3543307348676801</v>
      </c>
      <c r="G1207" s="14">
        <f t="shared" ca="1" si="419"/>
        <v>1.3497934134465499</v>
      </c>
      <c r="H1207" s="14">
        <f t="shared" ca="1" si="420"/>
        <v>1.0033614900000001</v>
      </c>
      <c r="I1207" s="13">
        <f t="shared" si="415"/>
        <v>0.11</v>
      </c>
      <c r="J1207" s="29">
        <f t="shared" si="421"/>
        <v>45345</v>
      </c>
      <c r="K1207" s="2">
        <f t="shared" si="422"/>
        <v>8</v>
      </c>
      <c r="L1207" s="17">
        <f t="shared" si="423"/>
        <v>8</v>
      </c>
      <c r="M1207" s="12">
        <f t="shared" si="424"/>
        <v>1.0033185099999999</v>
      </c>
      <c r="N1207" s="12">
        <f t="shared" ca="1" si="425"/>
        <v>1.0066911549999999</v>
      </c>
      <c r="O1207" s="17">
        <f t="shared" si="426"/>
        <v>0</v>
      </c>
      <c r="P1207" s="14">
        <f t="shared" ca="1" si="427"/>
        <v>833.62863849999997</v>
      </c>
      <c r="Q1207" s="14">
        <f t="shared" si="432"/>
        <v>67.10748117</v>
      </c>
      <c r="R1207" s="14">
        <f t="shared" ca="1" si="428"/>
        <v>821.44109383</v>
      </c>
      <c r="S1207" s="20">
        <f t="shared" si="413"/>
        <v>0</v>
      </c>
      <c r="T1207" s="14">
        <f t="shared" si="429"/>
        <v>0</v>
      </c>
      <c r="U1207" s="4" t="str">
        <f t="shared" si="430"/>
        <v>J=</v>
      </c>
      <c r="V1207" s="29">
        <f t="shared" si="431"/>
        <v>45372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8">
        <f t="shared" si="414"/>
        <v>45358</v>
      </c>
      <c r="B1208" s="15">
        <f t="shared" ca="1" si="416"/>
        <v>1835.1578057000002</v>
      </c>
      <c r="C1208" s="14">
        <f t="shared" si="417"/>
        <v>1000</v>
      </c>
      <c r="D1208" s="13">
        <f ca="1">IF(A1208&lt;$B$1,VLOOKUP(A1208,[1]DI!$A$4:$B$15000,2,FALSE),0)</f>
        <v>0.1115</v>
      </c>
      <c r="E1208" s="14">
        <f t="shared" ca="1" si="418"/>
        <v>1.00041957</v>
      </c>
      <c r="F1208" s="14">
        <f ca="1">(TRUNC(PRODUCT($E$12:$E1207),16))</f>
        <v>1.35489897141411</v>
      </c>
      <c r="G1208" s="14">
        <f t="shared" ca="1" si="419"/>
        <v>1.3497934134465499</v>
      </c>
      <c r="H1208" s="14">
        <f t="shared" ca="1" si="420"/>
        <v>1.00378247</v>
      </c>
      <c r="I1208" s="13">
        <f t="shared" si="415"/>
        <v>0.11</v>
      </c>
      <c r="J1208" s="29">
        <f t="shared" si="421"/>
        <v>45345</v>
      </c>
      <c r="K1208" s="2">
        <f t="shared" si="422"/>
        <v>9</v>
      </c>
      <c r="L1208" s="17">
        <f t="shared" si="423"/>
        <v>9</v>
      </c>
      <c r="M1208" s="12">
        <f t="shared" si="424"/>
        <v>1.003734098</v>
      </c>
      <c r="N1208" s="12">
        <f t="shared" ca="1" si="425"/>
        <v>1.007530692</v>
      </c>
      <c r="O1208" s="17">
        <f t="shared" si="426"/>
        <v>0</v>
      </c>
      <c r="P1208" s="14">
        <f t="shared" ca="1" si="427"/>
        <v>835.15780570000004</v>
      </c>
      <c r="Q1208" s="14">
        <f t="shared" si="432"/>
        <v>67.10748117</v>
      </c>
      <c r="R1208" s="14">
        <f t="shared" ca="1" si="428"/>
        <v>821.44109383</v>
      </c>
      <c r="S1208" s="20">
        <f t="shared" si="413"/>
        <v>0</v>
      </c>
      <c r="T1208" s="14">
        <f t="shared" si="429"/>
        <v>0</v>
      </c>
      <c r="U1208" s="4" t="str">
        <f t="shared" si="430"/>
        <v>J=</v>
      </c>
      <c r="V1208" s="29">
        <f t="shared" si="431"/>
        <v>45372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8">
        <f t="shared" si="414"/>
        <v>45359</v>
      </c>
      <c r="B1209" s="15">
        <f t="shared" ca="1" si="416"/>
        <v>1836.6882515299999</v>
      </c>
      <c r="C1209" s="14">
        <f t="shared" si="417"/>
        <v>1000</v>
      </c>
      <c r="D1209" s="13">
        <f ca="1">IF(A1209&lt;$B$1,VLOOKUP(A1209,[1]DI!$A$4:$B$15000,2,FALSE),0)</f>
        <v>0.1115</v>
      </c>
      <c r="E1209" s="14">
        <f t="shared" ca="1" si="418"/>
        <v>1.00041957</v>
      </c>
      <c r="F1209" s="14">
        <f ca="1">(TRUNC(PRODUCT($E$12:$E1208),16))</f>
        <v>1.3554674463755401</v>
      </c>
      <c r="G1209" s="14">
        <f t="shared" ca="1" si="419"/>
        <v>1.3497934134465499</v>
      </c>
      <c r="H1209" s="14">
        <f t="shared" ca="1" si="420"/>
        <v>1.0042036299999999</v>
      </c>
      <c r="I1209" s="13">
        <f t="shared" si="415"/>
        <v>0.11</v>
      </c>
      <c r="J1209" s="29">
        <f t="shared" si="421"/>
        <v>45345</v>
      </c>
      <c r="K1209" s="2">
        <f t="shared" si="422"/>
        <v>10</v>
      </c>
      <c r="L1209" s="17">
        <f t="shared" si="423"/>
        <v>10</v>
      </c>
      <c r="M1209" s="12">
        <f t="shared" si="424"/>
        <v>1.004149857</v>
      </c>
      <c r="N1209" s="12">
        <f t="shared" ca="1" si="425"/>
        <v>1.008370931</v>
      </c>
      <c r="O1209" s="17">
        <f t="shared" si="426"/>
        <v>0</v>
      </c>
      <c r="P1209" s="14">
        <f t="shared" ca="1" si="427"/>
        <v>836.68825153</v>
      </c>
      <c r="Q1209" s="14">
        <f t="shared" si="432"/>
        <v>67.10748117</v>
      </c>
      <c r="R1209" s="14">
        <f t="shared" ca="1" si="428"/>
        <v>821.44109383</v>
      </c>
      <c r="S1209" s="20">
        <f t="shared" si="413"/>
        <v>0</v>
      </c>
      <c r="T1209" s="14">
        <f t="shared" si="429"/>
        <v>0</v>
      </c>
      <c r="U1209" s="4" t="str">
        <f t="shared" si="430"/>
        <v>J=</v>
      </c>
      <c r="V1209" s="29">
        <f t="shared" si="431"/>
        <v>45372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8">
        <f t="shared" si="414"/>
        <v>45360</v>
      </c>
      <c r="B1210" s="15">
        <f t="shared" ca="1" si="416"/>
        <v>1838.21996511</v>
      </c>
      <c r="C1210" s="14">
        <f t="shared" si="417"/>
        <v>1000</v>
      </c>
      <c r="D1210" s="13">
        <f ca="1">IF(A1210&lt;$B$1,VLOOKUP(A1210,[1]DI!$A$4:$B$15000,2,FALSE),0)</f>
        <v>0</v>
      </c>
      <c r="E1210" s="14">
        <f t="shared" ca="1" si="418"/>
        <v>1</v>
      </c>
      <c r="F1210" s="14">
        <f ca="1">(TRUNC(PRODUCT($E$12:$E1209),16))</f>
        <v>1.3560361598520201</v>
      </c>
      <c r="G1210" s="14">
        <f t="shared" ca="1" si="419"/>
        <v>1.3497934134465499</v>
      </c>
      <c r="H1210" s="14">
        <f t="shared" ca="1" si="420"/>
        <v>1.0046249599999999</v>
      </c>
      <c r="I1210" s="13">
        <f t="shared" si="415"/>
        <v>0.11</v>
      </c>
      <c r="J1210" s="29">
        <f t="shared" si="421"/>
        <v>45345</v>
      </c>
      <c r="K1210" s="2">
        <f t="shared" si="422"/>
        <v>10</v>
      </c>
      <c r="L1210" s="17">
        <f t="shared" si="423"/>
        <v>11</v>
      </c>
      <c r="M1210" s="12">
        <f t="shared" si="424"/>
        <v>1.0045657889999999</v>
      </c>
      <c r="N1210" s="12">
        <f t="shared" ca="1" si="425"/>
        <v>1.009211866</v>
      </c>
      <c r="O1210" s="17">
        <f t="shared" si="426"/>
        <v>0</v>
      </c>
      <c r="P1210" s="14">
        <f t="shared" ca="1" si="427"/>
        <v>838.21996510999998</v>
      </c>
      <c r="Q1210" s="14">
        <f t="shared" si="432"/>
        <v>67.10748117</v>
      </c>
      <c r="R1210" s="14">
        <f t="shared" ca="1" si="428"/>
        <v>821.44109383</v>
      </c>
      <c r="S1210" s="20">
        <f t="shared" si="413"/>
        <v>0</v>
      </c>
      <c r="T1210" s="14">
        <f t="shared" si="429"/>
        <v>0</v>
      </c>
      <c r="U1210" s="4" t="str">
        <f t="shared" si="430"/>
        <v>J=</v>
      </c>
      <c r="V1210" s="29">
        <f t="shared" si="431"/>
        <v>45372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8">
        <f t="shared" si="414"/>
        <v>45361</v>
      </c>
      <c r="B1211" s="15">
        <f t="shared" ca="1" si="416"/>
        <v>1838.21996511</v>
      </c>
      <c r="C1211" s="14">
        <f t="shared" si="417"/>
        <v>1000</v>
      </c>
      <c r="D1211" s="13">
        <f ca="1">IF(A1211&lt;$B$1,VLOOKUP(A1211,[1]DI!$A$4:$B$15000,2,FALSE),0)</f>
        <v>0</v>
      </c>
      <c r="E1211" s="14">
        <f t="shared" ca="1" si="418"/>
        <v>1</v>
      </c>
      <c r="F1211" s="14">
        <f ca="1">(TRUNC(PRODUCT($E$12:$E1210),16))</f>
        <v>1.3560361598520201</v>
      </c>
      <c r="G1211" s="14">
        <f t="shared" ca="1" si="419"/>
        <v>1.3497934134465499</v>
      </c>
      <c r="H1211" s="14">
        <f t="shared" ca="1" si="420"/>
        <v>1.0046249599999999</v>
      </c>
      <c r="I1211" s="13">
        <f t="shared" si="415"/>
        <v>0.11</v>
      </c>
      <c r="J1211" s="29">
        <f t="shared" si="421"/>
        <v>45345</v>
      </c>
      <c r="K1211" s="2">
        <f t="shared" si="422"/>
        <v>10</v>
      </c>
      <c r="L1211" s="17">
        <f t="shared" si="423"/>
        <v>11</v>
      </c>
      <c r="M1211" s="12">
        <f t="shared" si="424"/>
        <v>1.0045657889999999</v>
      </c>
      <c r="N1211" s="12">
        <f t="shared" ca="1" si="425"/>
        <v>1.009211866</v>
      </c>
      <c r="O1211" s="17">
        <f t="shared" si="426"/>
        <v>0</v>
      </c>
      <c r="P1211" s="14">
        <f t="shared" ca="1" si="427"/>
        <v>838.21996510999998</v>
      </c>
      <c r="Q1211" s="14">
        <f t="shared" si="432"/>
        <v>67.10748117</v>
      </c>
      <c r="R1211" s="14">
        <f t="shared" ca="1" si="428"/>
        <v>821.44109383</v>
      </c>
      <c r="S1211" s="20">
        <f t="shared" si="413"/>
        <v>0</v>
      </c>
      <c r="T1211" s="14">
        <f t="shared" si="429"/>
        <v>0</v>
      </c>
      <c r="U1211" s="4" t="str">
        <f t="shared" si="430"/>
        <v>J=</v>
      </c>
      <c r="V1211" s="29">
        <f t="shared" si="431"/>
        <v>45372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8">
        <f t="shared" si="414"/>
        <v>45362</v>
      </c>
      <c r="B1212" s="15">
        <f t="shared" ca="1" si="416"/>
        <v>1838.21996511</v>
      </c>
      <c r="C1212" s="14">
        <f t="shared" si="417"/>
        <v>1000</v>
      </c>
      <c r="D1212" s="13">
        <f ca="1">IF(A1212&lt;$B$1,VLOOKUP(A1212,[1]DI!$A$4:$B$15000,2,FALSE),0)</f>
        <v>0.1115</v>
      </c>
      <c r="E1212" s="14">
        <f t="shared" ca="1" si="418"/>
        <v>1.00041957</v>
      </c>
      <c r="F1212" s="14">
        <f ca="1">(TRUNC(PRODUCT($E$12:$E1211),16))</f>
        <v>1.3560361598520201</v>
      </c>
      <c r="G1212" s="14">
        <f t="shared" ca="1" si="419"/>
        <v>1.3497934134465499</v>
      </c>
      <c r="H1212" s="14">
        <f t="shared" ca="1" si="420"/>
        <v>1.0046249599999999</v>
      </c>
      <c r="I1212" s="13">
        <f t="shared" si="415"/>
        <v>0.11</v>
      </c>
      <c r="J1212" s="29">
        <f t="shared" si="421"/>
        <v>45345</v>
      </c>
      <c r="K1212" s="2">
        <f t="shared" si="422"/>
        <v>11</v>
      </c>
      <c r="L1212" s="17">
        <f t="shared" si="423"/>
        <v>11</v>
      </c>
      <c r="M1212" s="12">
        <f t="shared" si="424"/>
        <v>1.0045657889999999</v>
      </c>
      <c r="N1212" s="12">
        <f t="shared" ca="1" si="425"/>
        <v>1.009211866</v>
      </c>
      <c r="O1212" s="17">
        <f t="shared" si="426"/>
        <v>0</v>
      </c>
      <c r="P1212" s="14">
        <f t="shared" ca="1" si="427"/>
        <v>838.21996510999998</v>
      </c>
      <c r="Q1212" s="14">
        <f t="shared" si="432"/>
        <v>67.10748117</v>
      </c>
      <c r="R1212" s="14">
        <f t="shared" ca="1" si="428"/>
        <v>821.44109383</v>
      </c>
      <c r="S1212" s="20">
        <f t="shared" si="413"/>
        <v>0</v>
      </c>
      <c r="T1212" s="14">
        <f t="shared" si="429"/>
        <v>0</v>
      </c>
      <c r="U1212" s="4" t="str">
        <f t="shared" si="430"/>
        <v>J=</v>
      </c>
      <c r="V1212" s="29">
        <f t="shared" si="431"/>
        <v>45372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8">
        <f t="shared" si="414"/>
        <v>45363</v>
      </c>
      <c r="B1213" s="15">
        <f t="shared" ca="1" si="416"/>
        <v>1839.7529591499999</v>
      </c>
      <c r="C1213" s="14">
        <f t="shared" si="417"/>
        <v>1000</v>
      </c>
      <c r="D1213" s="13">
        <f ca="1">IF(A1213&lt;$B$1,VLOOKUP(A1213,[1]DI!$A$4:$B$15000,2,FALSE),0)</f>
        <v>0.1115</v>
      </c>
      <c r="E1213" s="14">
        <f t="shared" ca="1" si="418"/>
        <v>1.00041957</v>
      </c>
      <c r="F1213" s="14">
        <f ca="1">(TRUNC(PRODUCT($E$12:$E1212),16))</f>
        <v>1.35660511194361</v>
      </c>
      <c r="G1213" s="14">
        <f t="shared" ca="1" si="419"/>
        <v>1.3497934134465499</v>
      </c>
      <c r="H1213" s="14">
        <f t="shared" ca="1" si="420"/>
        <v>1.0050464699999999</v>
      </c>
      <c r="I1213" s="13">
        <f t="shared" si="415"/>
        <v>0.11</v>
      </c>
      <c r="J1213" s="29">
        <f t="shared" si="421"/>
        <v>45345</v>
      </c>
      <c r="K1213" s="2">
        <f t="shared" si="422"/>
        <v>12</v>
      </c>
      <c r="L1213" s="17">
        <f t="shared" si="423"/>
        <v>12</v>
      </c>
      <c r="M1213" s="12">
        <f t="shared" si="424"/>
        <v>1.0049818930000001</v>
      </c>
      <c r="N1213" s="12">
        <f t="shared" ca="1" si="425"/>
        <v>1.010053504</v>
      </c>
      <c r="O1213" s="17">
        <f t="shared" si="426"/>
        <v>0</v>
      </c>
      <c r="P1213" s="14">
        <f t="shared" ca="1" si="427"/>
        <v>839.75295914999992</v>
      </c>
      <c r="Q1213" s="14">
        <f t="shared" si="432"/>
        <v>67.10748117</v>
      </c>
      <c r="R1213" s="14">
        <f t="shared" ca="1" si="428"/>
        <v>821.44109383</v>
      </c>
      <c r="S1213" s="20">
        <f t="shared" si="413"/>
        <v>0</v>
      </c>
      <c r="T1213" s="14">
        <f t="shared" si="429"/>
        <v>0</v>
      </c>
      <c r="U1213" s="4" t="str">
        <f t="shared" si="430"/>
        <v>J=</v>
      </c>
      <c r="V1213" s="29">
        <f t="shared" si="431"/>
        <v>45372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8">
        <f t="shared" si="414"/>
        <v>45364</v>
      </c>
      <c r="B1214" s="15">
        <f t="shared" ca="1" si="416"/>
        <v>1841.2872373</v>
      </c>
      <c r="C1214" s="14">
        <f t="shared" si="417"/>
        <v>1000</v>
      </c>
      <c r="D1214" s="13">
        <f ca="1">IF(A1214&lt;$B$1,VLOOKUP(A1214,[1]DI!$A$4:$B$15000,2,FALSE),0)</f>
        <v>0.1115</v>
      </c>
      <c r="E1214" s="14">
        <f t="shared" ca="1" si="418"/>
        <v>1.00041957</v>
      </c>
      <c r="F1214" s="14">
        <f ca="1">(TRUNC(PRODUCT($E$12:$E1213),16))</f>
        <v>1.3571743027504299</v>
      </c>
      <c r="G1214" s="14">
        <f t="shared" ca="1" si="419"/>
        <v>1.3497934134465499</v>
      </c>
      <c r="H1214" s="14">
        <f t="shared" ca="1" si="420"/>
        <v>1.0054681599999999</v>
      </c>
      <c r="I1214" s="13">
        <f t="shared" si="415"/>
        <v>0.11</v>
      </c>
      <c r="J1214" s="29">
        <f t="shared" si="421"/>
        <v>45345</v>
      </c>
      <c r="K1214" s="2">
        <f t="shared" si="422"/>
        <v>13</v>
      </c>
      <c r="L1214" s="17">
        <f t="shared" si="423"/>
        <v>13</v>
      </c>
      <c r="M1214" s="12">
        <f t="shared" si="424"/>
        <v>1.005398169</v>
      </c>
      <c r="N1214" s="12">
        <f t="shared" ca="1" si="425"/>
        <v>1.010895847</v>
      </c>
      <c r="O1214" s="17">
        <f t="shared" si="426"/>
        <v>0</v>
      </c>
      <c r="P1214" s="14">
        <f t="shared" ca="1" si="427"/>
        <v>841.28723730000002</v>
      </c>
      <c r="Q1214" s="14">
        <f t="shared" si="432"/>
        <v>67.10748117</v>
      </c>
      <c r="R1214" s="14">
        <f t="shared" ca="1" si="428"/>
        <v>821.44109383</v>
      </c>
      <c r="S1214" s="20">
        <f t="shared" si="413"/>
        <v>0</v>
      </c>
      <c r="T1214" s="14">
        <f t="shared" si="429"/>
        <v>0</v>
      </c>
      <c r="U1214" s="4" t="str">
        <f t="shared" si="430"/>
        <v>J=</v>
      </c>
      <c r="V1214" s="29">
        <f t="shared" si="431"/>
        <v>45372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8">
        <f t="shared" si="414"/>
        <v>45365</v>
      </c>
      <c r="B1215" s="15">
        <f t="shared" ca="1" si="416"/>
        <v>1842.8228014000001</v>
      </c>
      <c r="C1215" s="14">
        <f t="shared" si="417"/>
        <v>1000</v>
      </c>
      <c r="D1215" s="13">
        <f ca="1">IF(A1215&lt;$B$1,VLOOKUP(A1215,[1]DI!$A$4:$B$15000,2,FALSE),0)</f>
        <v>0.1115</v>
      </c>
      <c r="E1215" s="14">
        <f t="shared" ca="1" si="418"/>
        <v>1.00041957</v>
      </c>
      <c r="F1215" s="14">
        <f ca="1">(TRUNC(PRODUCT($E$12:$E1214),16))</f>
        <v>1.35774373237263</v>
      </c>
      <c r="G1215" s="14">
        <f t="shared" ca="1" si="419"/>
        <v>1.3497934134465499</v>
      </c>
      <c r="H1215" s="14">
        <f t="shared" ca="1" si="420"/>
        <v>1.00589003</v>
      </c>
      <c r="I1215" s="13">
        <f t="shared" si="415"/>
        <v>0.11</v>
      </c>
      <c r="J1215" s="29">
        <f t="shared" si="421"/>
        <v>45345</v>
      </c>
      <c r="K1215" s="2">
        <f t="shared" si="422"/>
        <v>14</v>
      </c>
      <c r="L1215" s="17">
        <f t="shared" si="423"/>
        <v>14</v>
      </c>
      <c r="M1215" s="12">
        <f t="shared" si="424"/>
        <v>1.005814618</v>
      </c>
      <c r="N1215" s="12">
        <f t="shared" ca="1" si="425"/>
        <v>1.011738896</v>
      </c>
      <c r="O1215" s="17">
        <f t="shared" si="426"/>
        <v>0</v>
      </c>
      <c r="P1215" s="14">
        <f t="shared" ca="1" si="427"/>
        <v>842.8228014</v>
      </c>
      <c r="Q1215" s="14">
        <f t="shared" si="432"/>
        <v>67.10748117</v>
      </c>
      <c r="R1215" s="14">
        <f t="shared" ca="1" si="428"/>
        <v>821.44109383</v>
      </c>
      <c r="S1215" s="20">
        <f t="shared" si="413"/>
        <v>0</v>
      </c>
      <c r="T1215" s="14">
        <f t="shared" si="429"/>
        <v>0</v>
      </c>
      <c r="U1215" s="4" t="str">
        <f t="shared" si="430"/>
        <v>J=</v>
      </c>
      <c r="V1215" s="29">
        <f t="shared" si="431"/>
        <v>45372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8">
        <f t="shared" si="414"/>
        <v>45366</v>
      </c>
      <c r="B1216" s="15">
        <f t="shared" ca="1" si="416"/>
        <v>1844.35963502</v>
      </c>
      <c r="C1216" s="14">
        <f t="shared" si="417"/>
        <v>1000</v>
      </c>
      <c r="D1216" s="13">
        <f ca="1">IF(A1216&lt;$B$1,VLOOKUP(A1216,[1]DI!$A$4:$B$15000,2,FALSE),0)</f>
        <v>0.1115</v>
      </c>
      <c r="E1216" s="14">
        <f t="shared" ca="1" si="418"/>
        <v>1.00041957</v>
      </c>
      <c r="F1216" s="14">
        <f ca="1">(TRUNC(PRODUCT($E$12:$E1215),16))</f>
        <v>1.3583134009104201</v>
      </c>
      <c r="G1216" s="14">
        <f t="shared" ca="1" si="419"/>
        <v>1.3497934134465499</v>
      </c>
      <c r="H1216" s="14">
        <f t="shared" ca="1" si="420"/>
        <v>1.0063120699999999</v>
      </c>
      <c r="I1216" s="13">
        <f t="shared" si="415"/>
        <v>0.11</v>
      </c>
      <c r="J1216" s="29">
        <f t="shared" si="421"/>
        <v>45345</v>
      </c>
      <c r="K1216" s="2">
        <f t="shared" si="422"/>
        <v>15</v>
      </c>
      <c r="L1216" s="17">
        <f t="shared" si="423"/>
        <v>15</v>
      </c>
      <c r="M1216" s="12">
        <f t="shared" si="424"/>
        <v>1.00623124</v>
      </c>
      <c r="N1216" s="12">
        <f t="shared" ca="1" si="425"/>
        <v>1.0125826419999999</v>
      </c>
      <c r="O1216" s="17">
        <f t="shared" si="426"/>
        <v>0</v>
      </c>
      <c r="P1216" s="14">
        <f t="shared" ca="1" si="427"/>
        <v>844.35963501999993</v>
      </c>
      <c r="Q1216" s="14">
        <f t="shared" si="432"/>
        <v>67.10748117</v>
      </c>
      <c r="R1216" s="14">
        <f t="shared" ca="1" si="428"/>
        <v>821.44109383</v>
      </c>
      <c r="S1216" s="20">
        <f t="shared" si="413"/>
        <v>0</v>
      </c>
      <c r="T1216" s="14">
        <f t="shared" si="429"/>
        <v>0</v>
      </c>
      <c r="U1216" s="4" t="str">
        <f t="shared" si="430"/>
        <v>J=</v>
      </c>
      <c r="V1216" s="29">
        <f t="shared" si="431"/>
        <v>45372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8">
        <f t="shared" si="414"/>
        <v>45367</v>
      </c>
      <c r="B1217" s="15">
        <f t="shared" ca="1" si="416"/>
        <v>1845.8977527900001</v>
      </c>
      <c r="C1217" s="14">
        <f t="shared" si="417"/>
        <v>1000</v>
      </c>
      <c r="D1217" s="13">
        <f ca="1">IF(A1217&lt;$B$1,VLOOKUP(A1217,[1]DI!$A$4:$B$15000,2,FALSE),0)</f>
        <v>0</v>
      </c>
      <c r="E1217" s="14">
        <f t="shared" ca="1" si="418"/>
        <v>1</v>
      </c>
      <c r="F1217" s="14">
        <f ca="1">(TRUNC(PRODUCT($E$12:$E1216),16))</f>
        <v>1.3588833084640399</v>
      </c>
      <c r="G1217" s="14">
        <f t="shared" ca="1" si="419"/>
        <v>1.3497934134465499</v>
      </c>
      <c r="H1217" s="14">
        <f t="shared" ca="1" si="420"/>
        <v>1.00673429</v>
      </c>
      <c r="I1217" s="13">
        <f t="shared" si="415"/>
        <v>0.11</v>
      </c>
      <c r="J1217" s="29">
        <f t="shared" si="421"/>
        <v>45345</v>
      </c>
      <c r="K1217" s="2">
        <f t="shared" si="422"/>
        <v>15</v>
      </c>
      <c r="L1217" s="17">
        <f t="shared" si="423"/>
        <v>16</v>
      </c>
      <c r="M1217" s="12">
        <f t="shared" si="424"/>
        <v>1.0066480330000001</v>
      </c>
      <c r="N1217" s="12">
        <f t="shared" ca="1" si="425"/>
        <v>1.013427093</v>
      </c>
      <c r="O1217" s="17">
        <f t="shared" si="426"/>
        <v>0</v>
      </c>
      <c r="P1217" s="14">
        <f t="shared" ca="1" si="427"/>
        <v>845.89775279000003</v>
      </c>
      <c r="Q1217" s="14">
        <f t="shared" si="432"/>
        <v>67.10748117</v>
      </c>
      <c r="R1217" s="14">
        <f t="shared" ca="1" si="428"/>
        <v>821.44109383</v>
      </c>
      <c r="S1217" s="20">
        <f t="shared" si="413"/>
        <v>0</v>
      </c>
      <c r="T1217" s="14">
        <f t="shared" si="429"/>
        <v>0</v>
      </c>
      <c r="U1217" s="4" t="str">
        <f t="shared" si="430"/>
        <v>J=</v>
      </c>
      <c r="V1217" s="29">
        <f t="shared" si="431"/>
        <v>45372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8">
        <f t="shared" si="414"/>
        <v>45368</v>
      </c>
      <c r="B1218" s="15">
        <f t="shared" ca="1" si="416"/>
        <v>1845.8977527900001</v>
      </c>
      <c r="C1218" s="14">
        <f t="shared" si="417"/>
        <v>1000</v>
      </c>
      <c r="D1218" s="13">
        <f ca="1">IF(A1218&lt;$B$1,VLOOKUP(A1218,[1]DI!$A$4:$B$15000,2,FALSE),0)</f>
        <v>0</v>
      </c>
      <c r="E1218" s="14">
        <f t="shared" ca="1" si="418"/>
        <v>1</v>
      </c>
      <c r="F1218" s="14">
        <f ca="1">(TRUNC(PRODUCT($E$12:$E1217),16))</f>
        <v>1.3588833084640399</v>
      </c>
      <c r="G1218" s="14">
        <f t="shared" ca="1" si="419"/>
        <v>1.3497934134465499</v>
      </c>
      <c r="H1218" s="14">
        <f t="shared" ca="1" si="420"/>
        <v>1.00673429</v>
      </c>
      <c r="I1218" s="13">
        <f t="shared" si="415"/>
        <v>0.11</v>
      </c>
      <c r="J1218" s="29">
        <f t="shared" si="421"/>
        <v>45345</v>
      </c>
      <c r="K1218" s="2">
        <f t="shared" si="422"/>
        <v>15</v>
      </c>
      <c r="L1218" s="17">
        <f t="shared" si="423"/>
        <v>16</v>
      </c>
      <c r="M1218" s="12">
        <f t="shared" si="424"/>
        <v>1.0066480330000001</v>
      </c>
      <c r="N1218" s="12">
        <f t="shared" ca="1" si="425"/>
        <v>1.013427093</v>
      </c>
      <c r="O1218" s="17">
        <f t="shared" si="426"/>
        <v>0</v>
      </c>
      <c r="P1218" s="14">
        <f t="shared" ca="1" si="427"/>
        <v>845.89775279000003</v>
      </c>
      <c r="Q1218" s="14">
        <f t="shared" si="432"/>
        <v>67.10748117</v>
      </c>
      <c r="R1218" s="14">
        <f t="shared" ca="1" si="428"/>
        <v>821.44109383</v>
      </c>
      <c r="S1218" s="20">
        <f t="shared" si="413"/>
        <v>0</v>
      </c>
      <c r="T1218" s="14">
        <f t="shared" si="429"/>
        <v>0</v>
      </c>
      <c r="U1218" s="4" t="str">
        <f t="shared" si="430"/>
        <v>J=</v>
      </c>
      <c r="V1218" s="29">
        <f t="shared" si="431"/>
        <v>45372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8">
        <f t="shared" si="414"/>
        <v>45369</v>
      </c>
      <c r="B1219" s="15">
        <f t="shared" ca="1" si="416"/>
        <v>1845.8977527900001</v>
      </c>
      <c r="C1219" s="14">
        <f t="shared" si="417"/>
        <v>1000</v>
      </c>
      <c r="D1219" s="13">
        <f ca="1">IF(A1219&lt;$B$1,VLOOKUP(A1219,[1]DI!$A$4:$B$15000,2,FALSE),0)</f>
        <v>0.1115</v>
      </c>
      <c r="E1219" s="14">
        <f t="shared" ca="1" si="418"/>
        <v>1.00041957</v>
      </c>
      <c r="F1219" s="14">
        <f ca="1">(TRUNC(PRODUCT($E$12:$E1218),16))</f>
        <v>1.3588833084640399</v>
      </c>
      <c r="G1219" s="14">
        <f t="shared" ca="1" si="419"/>
        <v>1.3497934134465499</v>
      </c>
      <c r="H1219" s="14">
        <f t="shared" ca="1" si="420"/>
        <v>1.00673429</v>
      </c>
      <c r="I1219" s="13">
        <f t="shared" si="415"/>
        <v>0.11</v>
      </c>
      <c r="J1219" s="29">
        <f t="shared" si="421"/>
        <v>45345</v>
      </c>
      <c r="K1219" s="2">
        <f t="shared" si="422"/>
        <v>16</v>
      </c>
      <c r="L1219" s="17">
        <f t="shared" si="423"/>
        <v>16</v>
      </c>
      <c r="M1219" s="12">
        <f t="shared" si="424"/>
        <v>1.0066480330000001</v>
      </c>
      <c r="N1219" s="12">
        <f t="shared" ca="1" si="425"/>
        <v>1.013427093</v>
      </c>
      <c r="O1219" s="17">
        <f t="shared" si="426"/>
        <v>0</v>
      </c>
      <c r="P1219" s="14">
        <f t="shared" ca="1" si="427"/>
        <v>845.89775279000003</v>
      </c>
      <c r="Q1219" s="14">
        <f t="shared" si="432"/>
        <v>67.10748117</v>
      </c>
      <c r="R1219" s="14">
        <f t="shared" ca="1" si="428"/>
        <v>821.44109383</v>
      </c>
      <c r="S1219" s="20">
        <f t="shared" si="413"/>
        <v>0</v>
      </c>
      <c r="T1219" s="14">
        <f t="shared" si="429"/>
        <v>0</v>
      </c>
      <c r="U1219" s="4" t="str">
        <f t="shared" si="430"/>
        <v>J=</v>
      </c>
      <c r="V1219" s="29">
        <f t="shared" si="431"/>
        <v>45372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8">
        <f t="shared" si="414"/>
        <v>45370</v>
      </c>
      <c r="B1220" s="15">
        <f t="shared" ca="1" si="416"/>
        <v>1847.4371418999999</v>
      </c>
      <c r="C1220" s="14">
        <f t="shared" si="417"/>
        <v>1000</v>
      </c>
      <c r="D1220" s="13">
        <f ca="1">IF(A1220&lt;$B$1,VLOOKUP(A1220,[1]DI!$A$4:$B$15000,2,FALSE),0)</f>
        <v>0.1115</v>
      </c>
      <c r="E1220" s="14">
        <f t="shared" ca="1" si="418"/>
        <v>1.00041957</v>
      </c>
      <c r="F1220" s="14">
        <f ca="1">(TRUNC(PRODUCT($E$12:$E1219),16))</f>
        <v>1.35945345513377</v>
      </c>
      <c r="G1220" s="14">
        <f t="shared" ca="1" si="419"/>
        <v>1.3497934134465499</v>
      </c>
      <c r="H1220" s="14">
        <f t="shared" ca="1" si="420"/>
        <v>1.00715668</v>
      </c>
      <c r="I1220" s="13">
        <f t="shared" si="415"/>
        <v>0.11</v>
      </c>
      <c r="J1220" s="29">
        <f t="shared" si="421"/>
        <v>45345</v>
      </c>
      <c r="K1220" s="2">
        <f t="shared" si="422"/>
        <v>17</v>
      </c>
      <c r="L1220" s="17">
        <f t="shared" si="423"/>
        <v>17</v>
      </c>
      <c r="M1220" s="12">
        <f t="shared" si="424"/>
        <v>1.0070650000000001</v>
      </c>
      <c r="N1220" s="12">
        <f t="shared" ca="1" si="425"/>
        <v>1.0142722420000001</v>
      </c>
      <c r="O1220" s="17">
        <f t="shared" si="426"/>
        <v>0</v>
      </c>
      <c r="P1220" s="14">
        <f t="shared" ca="1" si="427"/>
        <v>847.43714190000003</v>
      </c>
      <c r="Q1220" s="14">
        <f t="shared" si="432"/>
        <v>67.10748117</v>
      </c>
      <c r="R1220" s="14">
        <f t="shared" ca="1" si="428"/>
        <v>821.44109383</v>
      </c>
      <c r="S1220" s="20">
        <f t="shared" si="413"/>
        <v>0</v>
      </c>
      <c r="T1220" s="14">
        <f t="shared" si="429"/>
        <v>0</v>
      </c>
      <c r="U1220" s="4" t="str">
        <f t="shared" si="430"/>
        <v>J=</v>
      </c>
      <c r="V1220" s="29">
        <f t="shared" si="431"/>
        <v>45372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8">
        <f t="shared" si="414"/>
        <v>45371</v>
      </c>
      <c r="B1221" s="15">
        <f t="shared" ca="1" si="416"/>
        <v>1848.97781878</v>
      </c>
      <c r="C1221" s="14">
        <f t="shared" si="417"/>
        <v>1000</v>
      </c>
      <c r="D1221" s="13">
        <f ca="1">IF(A1221&lt;$B$1,VLOOKUP(A1221,[1]DI!$A$4:$B$15000,2,FALSE),0)</f>
        <v>0.1115</v>
      </c>
      <c r="E1221" s="14">
        <f t="shared" ca="1" si="418"/>
        <v>1.00041957</v>
      </c>
      <c r="F1221" s="14">
        <f ca="1">(TRUNC(PRODUCT($E$12:$E1220),16))</f>
        <v>1.3600238410199399</v>
      </c>
      <c r="G1221" s="14">
        <f t="shared" ca="1" si="419"/>
        <v>1.3497934134465499</v>
      </c>
      <c r="H1221" s="14">
        <f t="shared" ca="1" si="420"/>
        <v>1.00757925</v>
      </c>
      <c r="I1221" s="13">
        <f t="shared" si="415"/>
        <v>0.11</v>
      </c>
      <c r="J1221" s="29">
        <f t="shared" si="421"/>
        <v>45345</v>
      </c>
      <c r="K1221" s="2">
        <f t="shared" si="422"/>
        <v>18</v>
      </c>
      <c r="L1221" s="17">
        <f t="shared" si="423"/>
        <v>18</v>
      </c>
      <c r="M1221" s="12">
        <f t="shared" si="424"/>
        <v>1.0074821389999999</v>
      </c>
      <c r="N1221" s="12">
        <f t="shared" ca="1" si="425"/>
        <v>1.0151180980000001</v>
      </c>
      <c r="O1221" s="17">
        <f t="shared" si="426"/>
        <v>0</v>
      </c>
      <c r="P1221" s="14">
        <f t="shared" ca="1" si="427"/>
        <v>848.97781878000001</v>
      </c>
      <c r="Q1221" s="14">
        <f t="shared" si="432"/>
        <v>67.10748117</v>
      </c>
      <c r="R1221" s="14">
        <f t="shared" ca="1" si="428"/>
        <v>821.44109383</v>
      </c>
      <c r="S1221" s="20">
        <f t="shared" si="413"/>
        <v>0</v>
      </c>
      <c r="T1221" s="14">
        <f t="shared" si="429"/>
        <v>0</v>
      </c>
      <c r="U1221" s="4" t="str">
        <f t="shared" si="430"/>
        <v>J=</v>
      </c>
      <c r="V1221" s="29">
        <f t="shared" si="431"/>
        <v>45372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8">
        <f t="shared" si="414"/>
        <v>45372</v>
      </c>
      <c r="B1222" s="15">
        <f t="shared" ca="1" si="416"/>
        <v>1850.5197852399999</v>
      </c>
      <c r="C1222" s="14">
        <f t="shared" si="417"/>
        <v>1000</v>
      </c>
      <c r="D1222" s="13">
        <f ca="1">IF(A1222&lt;$B$1,VLOOKUP(A1222,[1]DI!$A$4:$B$15000,2,FALSE),0)</f>
        <v>0.1065</v>
      </c>
      <c r="E1222" s="14">
        <f t="shared" ca="1" si="418"/>
        <v>1.00040168</v>
      </c>
      <c r="F1222" s="14">
        <f ca="1">(TRUNC(PRODUCT($E$12:$E1221),16))</f>
        <v>1.3605944662229199</v>
      </c>
      <c r="G1222" s="14">
        <f t="shared" ca="1" si="419"/>
        <v>1.3497934134465499</v>
      </c>
      <c r="H1222" s="14">
        <f t="shared" ca="1" si="420"/>
        <v>1.0080020000000001</v>
      </c>
      <c r="I1222" s="13">
        <f t="shared" si="415"/>
        <v>0.11</v>
      </c>
      <c r="J1222" s="29">
        <f t="shared" si="421"/>
        <v>45345</v>
      </c>
      <c r="K1222" s="2">
        <f t="shared" si="422"/>
        <v>19</v>
      </c>
      <c r="L1222" s="17">
        <f t="shared" si="423"/>
        <v>19</v>
      </c>
      <c r="M1222" s="12">
        <f t="shared" si="424"/>
        <v>1.0078994509999999</v>
      </c>
      <c r="N1222" s="12">
        <f t="shared" ca="1" si="425"/>
        <v>1.015964662</v>
      </c>
      <c r="O1222" s="17">
        <f t="shared" si="426"/>
        <v>2</v>
      </c>
      <c r="P1222" s="14">
        <f t="shared" ca="1" si="427"/>
        <v>850.51978523999992</v>
      </c>
      <c r="Q1222" s="14">
        <v>166.19296138999999</v>
      </c>
      <c r="R1222" s="14">
        <f t="shared" ca="1" si="428"/>
        <v>684.32682384999998</v>
      </c>
      <c r="S1222" s="20">
        <f t="shared" si="413"/>
        <v>0</v>
      </c>
      <c r="T1222" s="14">
        <f t="shared" si="429"/>
        <v>0</v>
      </c>
      <c r="U1222" s="4" t="str">
        <f t="shared" si="430"/>
        <v>J=</v>
      </c>
      <c r="V1222" s="29">
        <f t="shared" si="431"/>
        <v>45372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8">
        <f t="shared" si="414"/>
        <v>45373</v>
      </c>
      <c r="B1223" s="15">
        <f t="shared" ca="1" si="416"/>
        <v>1685.7013339</v>
      </c>
      <c r="C1223" s="14">
        <f t="shared" si="417"/>
        <v>1000</v>
      </c>
      <c r="D1223" s="13">
        <f ca="1">IF(A1223&lt;$B$1,VLOOKUP(A1223,[1]DI!$A$4:$B$15000,2,FALSE),0)</f>
        <v>0.1065</v>
      </c>
      <c r="E1223" s="14">
        <f t="shared" ca="1" si="418"/>
        <v>1.00040168</v>
      </c>
      <c r="F1223" s="14">
        <f ca="1">(TRUNC(PRODUCT($E$12:$E1222),16))</f>
        <v>1.3611409898081099</v>
      </c>
      <c r="G1223" s="14">
        <f t="shared" ca="1" si="419"/>
        <v>1.3605944662229199</v>
      </c>
      <c r="H1223" s="14">
        <f t="shared" ca="1" si="420"/>
        <v>1.00040168</v>
      </c>
      <c r="I1223" s="13">
        <f t="shared" si="415"/>
        <v>0.11</v>
      </c>
      <c r="J1223" s="29">
        <f t="shared" si="421"/>
        <v>45372</v>
      </c>
      <c r="K1223" s="2">
        <f t="shared" si="422"/>
        <v>1</v>
      </c>
      <c r="L1223" s="17">
        <f t="shared" si="423"/>
        <v>1</v>
      </c>
      <c r="M1223" s="12">
        <f t="shared" si="424"/>
        <v>1.000414213</v>
      </c>
      <c r="N1223" s="12">
        <f t="shared" ca="1" si="425"/>
        <v>1.0008160589999999</v>
      </c>
      <c r="O1223" s="17">
        <f t="shared" si="426"/>
        <v>0</v>
      </c>
      <c r="P1223" s="14">
        <f t="shared" ca="1" si="427"/>
        <v>685.70133390000001</v>
      </c>
      <c r="Q1223" s="14">
        <f t="shared" si="432"/>
        <v>166.19296138999999</v>
      </c>
      <c r="R1223" s="14">
        <f t="shared" ca="1" si="428"/>
        <v>684.32682384999998</v>
      </c>
      <c r="S1223" s="20">
        <f t="shared" si="413"/>
        <v>0</v>
      </c>
      <c r="T1223" s="14">
        <f t="shared" si="429"/>
        <v>0</v>
      </c>
      <c r="U1223" s="4" t="str">
        <f t="shared" si="430"/>
        <v>J=</v>
      </c>
      <c r="V1223" s="29">
        <f t="shared" si="431"/>
        <v>45401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8">
        <f t="shared" si="414"/>
        <v>45374</v>
      </c>
      <c r="B1224" s="15">
        <f t="shared" ca="1" si="416"/>
        <v>1686.3784450799999</v>
      </c>
      <c r="C1224" s="14">
        <f t="shared" si="417"/>
        <v>1000</v>
      </c>
      <c r="D1224" s="13">
        <f ca="1">IF(A1224&lt;$B$1,VLOOKUP(A1224,[1]DI!$A$4:$B$15000,2,FALSE),0)</f>
        <v>0</v>
      </c>
      <c r="E1224" s="14">
        <f t="shared" ca="1" si="418"/>
        <v>1</v>
      </c>
      <c r="F1224" s="14">
        <f ca="1">(TRUNC(PRODUCT($E$12:$E1223),16))</f>
        <v>1.3616877329209001</v>
      </c>
      <c r="G1224" s="14">
        <f t="shared" ca="1" si="419"/>
        <v>1.3605944662229199</v>
      </c>
      <c r="H1224" s="14">
        <f t="shared" ca="1" si="420"/>
        <v>1.0008035200000001</v>
      </c>
      <c r="I1224" s="13">
        <f t="shared" si="415"/>
        <v>0.11</v>
      </c>
      <c r="J1224" s="29">
        <f t="shared" si="421"/>
        <v>45372</v>
      </c>
      <c r="K1224" s="2">
        <f t="shared" si="422"/>
        <v>1</v>
      </c>
      <c r="L1224" s="17">
        <f t="shared" si="423"/>
        <v>1</v>
      </c>
      <c r="M1224" s="12">
        <f t="shared" si="424"/>
        <v>1.000414213</v>
      </c>
      <c r="N1224" s="12">
        <f t="shared" ca="1" si="425"/>
        <v>1.0012180660000001</v>
      </c>
      <c r="O1224" s="17">
        <f t="shared" si="426"/>
        <v>0</v>
      </c>
      <c r="P1224" s="14">
        <f t="shared" ca="1" si="427"/>
        <v>686.37844508000001</v>
      </c>
      <c r="Q1224" s="14">
        <f t="shared" si="432"/>
        <v>166.19296138999999</v>
      </c>
      <c r="R1224" s="14">
        <f t="shared" ca="1" si="428"/>
        <v>684.32682384999998</v>
      </c>
      <c r="S1224" s="20">
        <f t="shared" si="413"/>
        <v>0</v>
      </c>
      <c r="T1224" s="14">
        <f t="shared" si="429"/>
        <v>0</v>
      </c>
      <c r="U1224" s="4" t="str">
        <f t="shared" si="430"/>
        <v>J=</v>
      </c>
      <c r="V1224" s="29">
        <f t="shared" si="431"/>
        <v>45401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8">
        <f t="shared" si="414"/>
        <v>45375</v>
      </c>
      <c r="B1225" s="15">
        <f t="shared" ca="1" si="416"/>
        <v>1686.3784450799999</v>
      </c>
      <c r="C1225" s="14">
        <f t="shared" si="417"/>
        <v>1000</v>
      </c>
      <c r="D1225" s="13">
        <f ca="1">IF(A1225&lt;$B$1,VLOOKUP(A1225,[1]DI!$A$4:$B$15000,2,FALSE),0)</f>
        <v>0</v>
      </c>
      <c r="E1225" s="14">
        <f t="shared" ca="1" si="418"/>
        <v>1</v>
      </c>
      <c r="F1225" s="14">
        <f ca="1">(TRUNC(PRODUCT($E$12:$E1224),16))</f>
        <v>1.3616877329209001</v>
      </c>
      <c r="G1225" s="14">
        <f t="shared" ca="1" si="419"/>
        <v>1.3605944662229199</v>
      </c>
      <c r="H1225" s="14">
        <f t="shared" ca="1" si="420"/>
        <v>1.0008035200000001</v>
      </c>
      <c r="I1225" s="13">
        <f t="shared" si="415"/>
        <v>0.11</v>
      </c>
      <c r="J1225" s="29">
        <f t="shared" si="421"/>
        <v>45372</v>
      </c>
      <c r="K1225" s="2">
        <f t="shared" si="422"/>
        <v>1</v>
      </c>
      <c r="L1225" s="17">
        <f t="shared" si="423"/>
        <v>1</v>
      </c>
      <c r="M1225" s="12">
        <f t="shared" si="424"/>
        <v>1.000414213</v>
      </c>
      <c r="N1225" s="12">
        <f t="shared" ca="1" si="425"/>
        <v>1.0012180660000001</v>
      </c>
      <c r="O1225" s="17">
        <f t="shared" si="426"/>
        <v>0</v>
      </c>
      <c r="P1225" s="14">
        <f t="shared" ca="1" si="427"/>
        <v>686.37844508000001</v>
      </c>
      <c r="Q1225" s="14">
        <f t="shared" si="432"/>
        <v>166.19296138999999</v>
      </c>
      <c r="R1225" s="14">
        <f t="shared" ca="1" si="428"/>
        <v>684.32682384999998</v>
      </c>
      <c r="S1225" s="20">
        <f t="shared" si="413"/>
        <v>0</v>
      </c>
      <c r="T1225" s="14">
        <f t="shared" si="429"/>
        <v>0</v>
      </c>
      <c r="U1225" s="4" t="str">
        <f t="shared" si="430"/>
        <v>J=</v>
      </c>
      <c r="V1225" s="29">
        <f t="shared" si="431"/>
        <v>45401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8">
        <f t="shared" si="414"/>
        <v>45376</v>
      </c>
      <c r="B1226" s="15">
        <f t="shared" ca="1" si="416"/>
        <v>1687.07696405</v>
      </c>
      <c r="C1226" s="14">
        <f t="shared" si="417"/>
        <v>1000</v>
      </c>
      <c r="D1226" s="13">
        <f ca="1">IF(A1226&lt;$B$1,VLOOKUP(A1226,[1]DI!$A$4:$B$15000,2,FALSE),0)</f>
        <v>0.1065</v>
      </c>
      <c r="E1226" s="14">
        <f t="shared" ca="1" si="418"/>
        <v>1.00040168</v>
      </c>
      <c r="F1226" s="14">
        <f ca="1">(TRUNC(PRODUCT($E$12:$E1225),16))</f>
        <v>1.3616877329209001</v>
      </c>
      <c r="G1226" s="14">
        <f t="shared" ca="1" si="419"/>
        <v>1.3605944662229199</v>
      </c>
      <c r="H1226" s="14">
        <f t="shared" ca="1" si="420"/>
        <v>1.0008035200000001</v>
      </c>
      <c r="I1226" s="13">
        <f t="shared" si="415"/>
        <v>0.11</v>
      </c>
      <c r="J1226" s="29">
        <f t="shared" si="421"/>
        <v>45372</v>
      </c>
      <c r="K1226" s="2">
        <f t="shared" si="422"/>
        <v>2</v>
      </c>
      <c r="L1226" s="17">
        <f t="shared" si="423"/>
        <v>2</v>
      </c>
      <c r="M1226" s="12">
        <f t="shared" si="424"/>
        <v>1.0008285969999999</v>
      </c>
      <c r="N1226" s="12">
        <f t="shared" ca="1" si="425"/>
        <v>1.001632783</v>
      </c>
      <c r="O1226" s="17">
        <f t="shared" si="426"/>
        <v>0</v>
      </c>
      <c r="P1226" s="14">
        <f t="shared" ca="1" si="427"/>
        <v>687.07696405000002</v>
      </c>
      <c r="Q1226" s="14">
        <f t="shared" si="432"/>
        <v>166.19296138999999</v>
      </c>
      <c r="R1226" s="14">
        <f t="shared" ca="1" si="428"/>
        <v>684.32682384999998</v>
      </c>
      <c r="S1226" s="20">
        <f t="shared" si="413"/>
        <v>0</v>
      </c>
      <c r="T1226" s="14">
        <f t="shared" si="429"/>
        <v>0</v>
      </c>
      <c r="U1226" s="4" t="str">
        <f t="shared" si="430"/>
        <v>J=</v>
      </c>
      <c r="V1226" s="29">
        <f t="shared" si="431"/>
        <v>45401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8">
        <f t="shared" si="414"/>
        <v>45377</v>
      </c>
      <c r="B1227" s="15">
        <f t="shared" ca="1" si="416"/>
        <v>1688.4537142700001</v>
      </c>
      <c r="C1227" s="14">
        <f t="shared" si="417"/>
        <v>1000</v>
      </c>
      <c r="D1227" s="13">
        <f ca="1">IF(A1227&lt;$B$1,VLOOKUP(A1227,[1]DI!$A$4:$B$15000,2,FALSE),0)</f>
        <v>0.1065</v>
      </c>
      <c r="E1227" s="14">
        <f t="shared" ca="1" si="418"/>
        <v>1.00040168</v>
      </c>
      <c r="F1227" s="14">
        <f ca="1">(TRUNC(PRODUCT($E$12:$E1226),16))</f>
        <v>1.36223469564946</v>
      </c>
      <c r="G1227" s="14">
        <f t="shared" ca="1" si="419"/>
        <v>1.3605944662229199</v>
      </c>
      <c r="H1227" s="14">
        <f t="shared" ca="1" si="420"/>
        <v>1.0012055200000001</v>
      </c>
      <c r="I1227" s="13">
        <f t="shared" si="415"/>
        <v>0.11</v>
      </c>
      <c r="J1227" s="29">
        <f t="shared" si="421"/>
        <v>45372</v>
      </c>
      <c r="K1227" s="2">
        <f t="shared" si="422"/>
        <v>3</v>
      </c>
      <c r="L1227" s="17">
        <f t="shared" si="423"/>
        <v>3</v>
      </c>
      <c r="M1227" s="12">
        <f t="shared" si="424"/>
        <v>1.0012431530000001</v>
      </c>
      <c r="N1227" s="12">
        <f t="shared" ca="1" si="425"/>
        <v>1.0024501720000001</v>
      </c>
      <c r="O1227" s="17">
        <f t="shared" si="426"/>
        <v>0</v>
      </c>
      <c r="P1227" s="14">
        <f t="shared" ca="1" si="427"/>
        <v>688.45371426999998</v>
      </c>
      <c r="Q1227" s="14">
        <f t="shared" si="432"/>
        <v>166.19296138999999</v>
      </c>
      <c r="R1227" s="14">
        <f t="shared" ca="1" si="428"/>
        <v>684.32682384999998</v>
      </c>
      <c r="S1227" s="20">
        <f t="shared" si="413"/>
        <v>0</v>
      </c>
      <c r="T1227" s="14">
        <f t="shared" si="429"/>
        <v>0</v>
      </c>
      <c r="U1227" s="4" t="str">
        <f t="shared" si="430"/>
        <v>J=</v>
      </c>
      <c r="V1227" s="29">
        <f t="shared" si="431"/>
        <v>45401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8">
        <f t="shared" si="414"/>
        <v>45378</v>
      </c>
      <c r="B1228" s="15">
        <f t="shared" ca="1" si="416"/>
        <v>1689.8316014100001</v>
      </c>
      <c r="C1228" s="14">
        <f t="shared" si="417"/>
        <v>1000</v>
      </c>
      <c r="D1228" s="13">
        <f ca="1">IF(A1228&lt;$B$1,VLOOKUP(A1228,[1]DI!$A$4:$B$15000,2,FALSE),0)</f>
        <v>0.1065</v>
      </c>
      <c r="E1228" s="14">
        <f t="shared" ca="1" si="418"/>
        <v>1.00040168</v>
      </c>
      <c r="F1228" s="14">
        <f ca="1">(TRUNC(PRODUCT($E$12:$E1227),16))</f>
        <v>1.36278187808201</v>
      </c>
      <c r="G1228" s="14">
        <f t="shared" ca="1" si="419"/>
        <v>1.3605944662229199</v>
      </c>
      <c r="H1228" s="14">
        <f t="shared" ca="1" si="420"/>
        <v>1.0016076899999999</v>
      </c>
      <c r="I1228" s="13">
        <f t="shared" si="415"/>
        <v>0.11</v>
      </c>
      <c r="J1228" s="29">
        <f t="shared" si="421"/>
        <v>45372</v>
      </c>
      <c r="K1228" s="2">
        <f t="shared" si="422"/>
        <v>4</v>
      </c>
      <c r="L1228" s="17">
        <f t="shared" si="423"/>
        <v>4</v>
      </c>
      <c r="M1228" s="12">
        <f t="shared" si="424"/>
        <v>1.0016578810000001</v>
      </c>
      <c r="N1228" s="12">
        <f t="shared" ca="1" si="425"/>
        <v>1.003268236</v>
      </c>
      <c r="O1228" s="17">
        <f t="shared" si="426"/>
        <v>0</v>
      </c>
      <c r="P1228" s="14">
        <f t="shared" ca="1" si="427"/>
        <v>689.83160140999996</v>
      </c>
      <c r="Q1228" s="14">
        <f t="shared" si="432"/>
        <v>166.19296138999999</v>
      </c>
      <c r="R1228" s="14">
        <f t="shared" ca="1" si="428"/>
        <v>684.32682384999998</v>
      </c>
      <c r="S1228" s="20">
        <f t="shared" ref="S1228:S1291" si="433">IF($O1228&gt;0,VLOOKUP($O1228,$Y$12:$AE$150,7),0)</f>
        <v>0</v>
      </c>
      <c r="T1228" s="14">
        <f t="shared" si="429"/>
        <v>0</v>
      </c>
      <c r="U1228" s="4" t="str">
        <f t="shared" si="430"/>
        <v>J=</v>
      </c>
      <c r="V1228" s="29">
        <f t="shared" si="431"/>
        <v>45401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8">
        <f t="shared" ref="A1229:A1292" si="434">(A1228+1)</f>
        <v>45379</v>
      </c>
      <c r="B1229" s="15">
        <f t="shared" ca="1" si="416"/>
        <v>1691.2105934599999</v>
      </c>
      <c r="C1229" s="14">
        <f t="shared" si="417"/>
        <v>1000</v>
      </c>
      <c r="D1229" s="13">
        <f ca="1">IF(A1229&lt;$B$1,VLOOKUP(A1229,[1]DI!$A$4:$B$15000,2,FALSE),0)</f>
        <v>0.1065</v>
      </c>
      <c r="E1229" s="14">
        <f t="shared" ca="1" si="418"/>
        <v>1.00040168</v>
      </c>
      <c r="F1229" s="14">
        <f ca="1">(TRUNC(PRODUCT($E$12:$E1228),16))</f>
        <v>1.3633292803068</v>
      </c>
      <c r="G1229" s="14">
        <f t="shared" ca="1" si="419"/>
        <v>1.3605944662229199</v>
      </c>
      <c r="H1229" s="14">
        <f t="shared" ca="1" si="420"/>
        <v>1.00201001</v>
      </c>
      <c r="I1229" s="13">
        <f t="shared" ref="I1229:I1292" si="435">I1228</f>
        <v>0.11</v>
      </c>
      <c r="J1229" s="29">
        <f t="shared" si="421"/>
        <v>45372</v>
      </c>
      <c r="K1229" s="2">
        <f t="shared" si="422"/>
        <v>5</v>
      </c>
      <c r="L1229" s="17">
        <f t="shared" si="423"/>
        <v>5</v>
      </c>
      <c r="M1229" s="12">
        <f t="shared" si="424"/>
        <v>1.00207278</v>
      </c>
      <c r="N1229" s="12">
        <f t="shared" ca="1" si="425"/>
        <v>1.0040869560000001</v>
      </c>
      <c r="O1229" s="17">
        <f t="shared" si="426"/>
        <v>0</v>
      </c>
      <c r="P1229" s="14">
        <f t="shared" ca="1" si="427"/>
        <v>691.21059346000004</v>
      </c>
      <c r="Q1229" s="14">
        <f t="shared" si="432"/>
        <v>166.19296138999999</v>
      </c>
      <c r="R1229" s="14">
        <f t="shared" ca="1" si="428"/>
        <v>684.32682384999998</v>
      </c>
      <c r="S1229" s="20">
        <f t="shared" si="433"/>
        <v>0</v>
      </c>
      <c r="T1229" s="14">
        <f t="shared" si="429"/>
        <v>0</v>
      </c>
      <c r="U1229" s="4" t="str">
        <f t="shared" si="430"/>
        <v>J=</v>
      </c>
      <c r="V1229" s="29">
        <f t="shared" si="431"/>
        <v>45401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8">
        <f t="shared" si="434"/>
        <v>45380</v>
      </c>
      <c r="B1230" s="15">
        <f t="shared" ca="1" si="416"/>
        <v>1692.5907274900001</v>
      </c>
      <c r="C1230" s="14">
        <f t="shared" si="417"/>
        <v>1000</v>
      </c>
      <c r="D1230" s="13">
        <f ca="1">IF(A1230&lt;$B$1,VLOOKUP(A1230,[1]DI!$A$4:$B$15000,2,FALSE),0)</f>
        <v>0</v>
      </c>
      <c r="E1230" s="14">
        <f t="shared" ca="1" si="418"/>
        <v>1</v>
      </c>
      <c r="F1230" s="14">
        <f ca="1">(TRUNC(PRODUCT($E$12:$E1229),16))</f>
        <v>1.36387690241211</v>
      </c>
      <c r="G1230" s="14">
        <f t="shared" ca="1" si="419"/>
        <v>1.3605944662229199</v>
      </c>
      <c r="H1230" s="14">
        <f t="shared" ca="1" si="420"/>
        <v>1.0024124999999999</v>
      </c>
      <c r="I1230" s="13">
        <f t="shared" si="435"/>
        <v>0.11</v>
      </c>
      <c r="J1230" s="29">
        <f t="shared" si="421"/>
        <v>45372</v>
      </c>
      <c r="K1230" s="2">
        <f t="shared" si="422"/>
        <v>5</v>
      </c>
      <c r="L1230" s="17">
        <f t="shared" si="423"/>
        <v>6</v>
      </c>
      <c r="M1230" s="12">
        <f t="shared" si="424"/>
        <v>1.002487852</v>
      </c>
      <c r="N1230" s="12">
        <f t="shared" ca="1" si="425"/>
        <v>1.0049063540000001</v>
      </c>
      <c r="O1230" s="17">
        <f t="shared" si="426"/>
        <v>0</v>
      </c>
      <c r="P1230" s="14">
        <f t="shared" ca="1" si="427"/>
        <v>692.59072748999995</v>
      </c>
      <c r="Q1230" s="14">
        <f t="shared" si="432"/>
        <v>166.19296138999999</v>
      </c>
      <c r="R1230" s="14">
        <f t="shared" ca="1" si="428"/>
        <v>684.32682384999998</v>
      </c>
      <c r="S1230" s="20">
        <f t="shared" si="433"/>
        <v>0</v>
      </c>
      <c r="T1230" s="14">
        <f t="shared" si="429"/>
        <v>0</v>
      </c>
      <c r="U1230" s="4" t="str">
        <f t="shared" si="430"/>
        <v>J=</v>
      </c>
      <c r="V1230" s="29">
        <f t="shared" si="431"/>
        <v>45401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8">
        <f t="shared" si="434"/>
        <v>45381</v>
      </c>
      <c r="B1231" s="15">
        <f t="shared" ca="1" si="416"/>
        <v>1692.5907274900001</v>
      </c>
      <c r="C1231" s="14">
        <f t="shared" si="417"/>
        <v>1000</v>
      </c>
      <c r="D1231" s="13">
        <f ca="1">IF(A1231&lt;$B$1,VLOOKUP(A1231,[1]DI!$A$4:$B$15000,2,FALSE),0)</f>
        <v>0</v>
      </c>
      <c r="E1231" s="14">
        <f t="shared" ca="1" si="418"/>
        <v>1</v>
      </c>
      <c r="F1231" s="14">
        <f ca="1">(TRUNC(PRODUCT($E$12:$E1230),16))</f>
        <v>1.36387690241211</v>
      </c>
      <c r="G1231" s="14">
        <f t="shared" ca="1" si="419"/>
        <v>1.3605944662229199</v>
      </c>
      <c r="H1231" s="14">
        <f t="shared" ca="1" si="420"/>
        <v>1.0024124999999999</v>
      </c>
      <c r="I1231" s="13">
        <f t="shared" si="435"/>
        <v>0.11</v>
      </c>
      <c r="J1231" s="29">
        <f t="shared" si="421"/>
        <v>45372</v>
      </c>
      <c r="K1231" s="2">
        <f t="shared" si="422"/>
        <v>5</v>
      </c>
      <c r="L1231" s="17">
        <f t="shared" si="423"/>
        <v>6</v>
      </c>
      <c r="M1231" s="12">
        <f t="shared" si="424"/>
        <v>1.002487852</v>
      </c>
      <c r="N1231" s="12">
        <f t="shared" ca="1" si="425"/>
        <v>1.0049063540000001</v>
      </c>
      <c r="O1231" s="17">
        <f t="shared" si="426"/>
        <v>0</v>
      </c>
      <c r="P1231" s="14">
        <f t="shared" ca="1" si="427"/>
        <v>692.59072748999995</v>
      </c>
      <c r="Q1231" s="14">
        <f t="shared" si="432"/>
        <v>166.19296138999999</v>
      </c>
      <c r="R1231" s="14">
        <f t="shared" ca="1" si="428"/>
        <v>684.32682384999998</v>
      </c>
      <c r="S1231" s="20">
        <f t="shared" si="433"/>
        <v>0</v>
      </c>
      <c r="T1231" s="14">
        <f t="shared" si="429"/>
        <v>0</v>
      </c>
      <c r="U1231" s="4" t="str">
        <f t="shared" si="430"/>
        <v>J=</v>
      </c>
      <c r="V1231" s="29">
        <f t="shared" si="431"/>
        <v>45401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8">
        <f t="shared" si="434"/>
        <v>45382</v>
      </c>
      <c r="B1232" s="15">
        <f t="shared" ca="1" si="416"/>
        <v>1692.5907274900001</v>
      </c>
      <c r="C1232" s="14">
        <f t="shared" si="417"/>
        <v>1000</v>
      </c>
      <c r="D1232" s="13">
        <f ca="1">IF(A1232&lt;$B$1,VLOOKUP(A1232,[1]DI!$A$4:$B$15000,2,FALSE),0)</f>
        <v>0</v>
      </c>
      <c r="E1232" s="14">
        <f t="shared" ca="1" si="418"/>
        <v>1</v>
      </c>
      <c r="F1232" s="14">
        <f ca="1">(TRUNC(PRODUCT($E$12:$E1231),16))</f>
        <v>1.36387690241211</v>
      </c>
      <c r="G1232" s="14">
        <f t="shared" ca="1" si="419"/>
        <v>1.3605944662229199</v>
      </c>
      <c r="H1232" s="14">
        <f t="shared" ca="1" si="420"/>
        <v>1.0024124999999999</v>
      </c>
      <c r="I1232" s="13">
        <f t="shared" si="435"/>
        <v>0.11</v>
      </c>
      <c r="J1232" s="29">
        <f t="shared" si="421"/>
        <v>45372</v>
      </c>
      <c r="K1232" s="2">
        <f t="shared" si="422"/>
        <v>5</v>
      </c>
      <c r="L1232" s="17">
        <f t="shared" si="423"/>
        <v>6</v>
      </c>
      <c r="M1232" s="12">
        <f t="shared" si="424"/>
        <v>1.002487852</v>
      </c>
      <c r="N1232" s="12">
        <f t="shared" ca="1" si="425"/>
        <v>1.0049063540000001</v>
      </c>
      <c r="O1232" s="17">
        <f t="shared" si="426"/>
        <v>0</v>
      </c>
      <c r="P1232" s="14">
        <f t="shared" ca="1" si="427"/>
        <v>692.59072748999995</v>
      </c>
      <c r="Q1232" s="14">
        <f t="shared" si="432"/>
        <v>166.19296138999999</v>
      </c>
      <c r="R1232" s="14">
        <f t="shared" ca="1" si="428"/>
        <v>684.32682384999998</v>
      </c>
      <c r="S1232" s="20">
        <f t="shared" si="433"/>
        <v>0</v>
      </c>
      <c r="T1232" s="14">
        <f t="shared" si="429"/>
        <v>0</v>
      </c>
      <c r="U1232" s="4" t="str">
        <f t="shared" si="430"/>
        <v>J=</v>
      </c>
      <c r="V1232" s="29">
        <f t="shared" si="431"/>
        <v>45401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8">
        <f t="shared" si="434"/>
        <v>45383</v>
      </c>
      <c r="B1233" s="15">
        <f t="shared" ca="1" si="416"/>
        <v>1692.5907274900001</v>
      </c>
      <c r="C1233" s="14">
        <f t="shared" si="417"/>
        <v>1000</v>
      </c>
      <c r="D1233" s="13">
        <f ca="1">IF(A1233&lt;$B$1,VLOOKUP(A1233,[1]DI!$A$4:$B$15000,2,FALSE),0)</f>
        <v>0.1065</v>
      </c>
      <c r="E1233" s="14">
        <f t="shared" ca="1" si="418"/>
        <v>1.00040168</v>
      </c>
      <c r="F1233" s="14">
        <f ca="1">(TRUNC(PRODUCT($E$12:$E1232),16))</f>
        <v>1.36387690241211</v>
      </c>
      <c r="G1233" s="14">
        <f t="shared" ca="1" si="419"/>
        <v>1.3605944662229199</v>
      </c>
      <c r="H1233" s="14">
        <f t="shared" ca="1" si="420"/>
        <v>1.0024124999999999</v>
      </c>
      <c r="I1233" s="13">
        <f t="shared" si="435"/>
        <v>0.11</v>
      </c>
      <c r="J1233" s="29">
        <f t="shared" si="421"/>
        <v>45372</v>
      </c>
      <c r="K1233" s="2">
        <f t="shared" si="422"/>
        <v>6</v>
      </c>
      <c r="L1233" s="17">
        <f t="shared" si="423"/>
        <v>6</v>
      </c>
      <c r="M1233" s="12">
        <f t="shared" si="424"/>
        <v>1.002487852</v>
      </c>
      <c r="N1233" s="12">
        <f t="shared" ca="1" si="425"/>
        <v>1.0049063540000001</v>
      </c>
      <c r="O1233" s="17">
        <f t="shared" si="426"/>
        <v>0</v>
      </c>
      <c r="P1233" s="14">
        <f t="shared" ca="1" si="427"/>
        <v>692.59072748999995</v>
      </c>
      <c r="Q1233" s="14">
        <f t="shared" si="432"/>
        <v>166.19296138999999</v>
      </c>
      <c r="R1233" s="14">
        <f t="shared" ca="1" si="428"/>
        <v>684.32682384999998</v>
      </c>
      <c r="S1233" s="20">
        <f t="shared" si="433"/>
        <v>0</v>
      </c>
      <c r="T1233" s="14">
        <f t="shared" si="429"/>
        <v>0</v>
      </c>
      <c r="U1233" s="4" t="str">
        <f t="shared" si="430"/>
        <v>J=</v>
      </c>
      <c r="V1233" s="29">
        <f t="shared" si="431"/>
        <v>45401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8">
        <f t="shared" si="434"/>
        <v>45384</v>
      </c>
      <c r="B1234" s="15">
        <f t="shared" ca="1" si="416"/>
        <v>1693.97198329</v>
      </c>
      <c r="C1234" s="14">
        <f t="shared" si="417"/>
        <v>1000</v>
      </c>
      <c r="D1234" s="13">
        <f ca="1">IF(A1234&lt;$B$1,VLOOKUP(A1234,[1]DI!$A$4:$B$15000,2,FALSE),0)</f>
        <v>0.1065</v>
      </c>
      <c r="E1234" s="14">
        <f t="shared" ca="1" si="418"/>
        <v>1.00040168</v>
      </c>
      <c r="F1234" s="14">
        <f ca="1">(TRUNC(PRODUCT($E$12:$E1233),16))</f>
        <v>1.36442474448627</v>
      </c>
      <c r="G1234" s="14">
        <f t="shared" ca="1" si="419"/>
        <v>1.3605944662229199</v>
      </c>
      <c r="H1234" s="14">
        <f t="shared" ca="1" si="420"/>
        <v>1.00281515</v>
      </c>
      <c r="I1234" s="13">
        <f t="shared" si="435"/>
        <v>0.11</v>
      </c>
      <c r="J1234" s="29">
        <f t="shared" si="421"/>
        <v>45372</v>
      </c>
      <c r="K1234" s="2">
        <f t="shared" si="422"/>
        <v>7</v>
      </c>
      <c r="L1234" s="17">
        <f t="shared" si="423"/>
        <v>7</v>
      </c>
      <c r="M1234" s="12">
        <f t="shared" si="424"/>
        <v>1.002903095</v>
      </c>
      <c r="N1234" s="12">
        <f t="shared" ca="1" si="425"/>
        <v>1.0057264180000001</v>
      </c>
      <c r="O1234" s="17">
        <f t="shared" si="426"/>
        <v>0</v>
      </c>
      <c r="P1234" s="14">
        <f t="shared" ca="1" si="427"/>
        <v>693.97198328999991</v>
      </c>
      <c r="Q1234" s="14">
        <f t="shared" si="432"/>
        <v>166.19296138999999</v>
      </c>
      <c r="R1234" s="14">
        <f t="shared" ca="1" si="428"/>
        <v>684.32682384999998</v>
      </c>
      <c r="S1234" s="20">
        <f t="shared" si="433"/>
        <v>0</v>
      </c>
      <c r="T1234" s="14">
        <f t="shared" si="429"/>
        <v>0</v>
      </c>
      <c r="U1234" s="4" t="str">
        <f t="shared" si="430"/>
        <v>J=</v>
      </c>
      <c r="V1234" s="29">
        <f t="shared" si="431"/>
        <v>45401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8">
        <f t="shared" si="434"/>
        <v>45385</v>
      </c>
      <c r="B1235" s="15">
        <f t="shared" ca="1" si="416"/>
        <v>1695.35436252</v>
      </c>
      <c r="C1235" s="14">
        <f t="shared" si="417"/>
        <v>1000</v>
      </c>
      <c r="D1235" s="13">
        <f ca="1">IF(A1235&lt;$B$1,VLOOKUP(A1235,[1]DI!$A$4:$B$15000,2,FALSE),0)</f>
        <v>0.1065</v>
      </c>
      <c r="E1235" s="14">
        <f t="shared" ca="1" si="418"/>
        <v>1.00040168</v>
      </c>
      <c r="F1235" s="14">
        <f ca="1">(TRUNC(PRODUCT($E$12:$E1234),16))</f>
        <v>1.3649728066176401</v>
      </c>
      <c r="G1235" s="14">
        <f t="shared" ca="1" si="419"/>
        <v>1.3605944662229199</v>
      </c>
      <c r="H1235" s="14">
        <f t="shared" ca="1" si="420"/>
        <v>1.00321796</v>
      </c>
      <c r="I1235" s="13">
        <f t="shared" si="435"/>
        <v>0.11</v>
      </c>
      <c r="J1235" s="29">
        <f t="shared" si="421"/>
        <v>45372</v>
      </c>
      <c r="K1235" s="2">
        <f t="shared" si="422"/>
        <v>8</v>
      </c>
      <c r="L1235" s="17">
        <f t="shared" si="423"/>
        <v>8</v>
      </c>
      <c r="M1235" s="12">
        <f t="shared" si="424"/>
        <v>1.0033185099999999</v>
      </c>
      <c r="N1235" s="12">
        <f t="shared" ca="1" si="425"/>
        <v>1.006547149</v>
      </c>
      <c r="O1235" s="17">
        <f t="shared" si="426"/>
        <v>0</v>
      </c>
      <c r="P1235" s="14">
        <f t="shared" ca="1" si="427"/>
        <v>695.35436252</v>
      </c>
      <c r="Q1235" s="14">
        <f t="shared" si="432"/>
        <v>166.19296138999999</v>
      </c>
      <c r="R1235" s="14">
        <f t="shared" ca="1" si="428"/>
        <v>684.32682384999998</v>
      </c>
      <c r="S1235" s="20">
        <f t="shared" si="433"/>
        <v>0</v>
      </c>
      <c r="T1235" s="14">
        <f t="shared" si="429"/>
        <v>0</v>
      </c>
      <c r="U1235" s="4" t="str">
        <f t="shared" si="430"/>
        <v>J=</v>
      </c>
      <c r="V1235" s="29">
        <f t="shared" si="431"/>
        <v>45401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8">
        <f t="shared" si="434"/>
        <v>45386</v>
      </c>
      <c r="B1236" s="15">
        <f t="shared" ca="1" si="416"/>
        <v>1696.73786857</v>
      </c>
      <c r="C1236" s="14">
        <f t="shared" si="417"/>
        <v>1000</v>
      </c>
      <c r="D1236" s="13">
        <f ca="1">IF(A1236&lt;$B$1,VLOOKUP(A1236,[1]DI!$A$4:$B$15000,2,FALSE),0)</f>
        <v>0.1065</v>
      </c>
      <c r="E1236" s="14">
        <f t="shared" ca="1" si="418"/>
        <v>1.00040168</v>
      </c>
      <c r="F1236" s="14">
        <f ca="1">(TRUNC(PRODUCT($E$12:$E1235),16))</f>
        <v>1.3655210888946001</v>
      </c>
      <c r="G1236" s="14">
        <f t="shared" ca="1" si="419"/>
        <v>1.3605944662229199</v>
      </c>
      <c r="H1236" s="14">
        <f t="shared" ca="1" si="420"/>
        <v>1.0036209300000001</v>
      </c>
      <c r="I1236" s="13">
        <f t="shared" si="435"/>
        <v>0.11</v>
      </c>
      <c r="J1236" s="29">
        <f t="shared" si="421"/>
        <v>45372</v>
      </c>
      <c r="K1236" s="2">
        <f t="shared" si="422"/>
        <v>9</v>
      </c>
      <c r="L1236" s="17">
        <f t="shared" si="423"/>
        <v>9</v>
      </c>
      <c r="M1236" s="12">
        <f t="shared" si="424"/>
        <v>1.003734098</v>
      </c>
      <c r="N1236" s="12">
        <f t="shared" ca="1" si="425"/>
        <v>1.0073685489999999</v>
      </c>
      <c r="O1236" s="17">
        <f t="shared" si="426"/>
        <v>0</v>
      </c>
      <c r="P1236" s="14">
        <f t="shared" ca="1" si="427"/>
        <v>696.73786857000005</v>
      </c>
      <c r="Q1236" s="14">
        <f t="shared" si="432"/>
        <v>166.19296138999999</v>
      </c>
      <c r="R1236" s="14">
        <f t="shared" ca="1" si="428"/>
        <v>684.32682384999998</v>
      </c>
      <c r="S1236" s="20">
        <f t="shared" si="433"/>
        <v>0</v>
      </c>
      <c r="T1236" s="14">
        <f t="shared" si="429"/>
        <v>0</v>
      </c>
      <c r="U1236" s="4" t="str">
        <f t="shared" si="430"/>
        <v>J=</v>
      </c>
      <c r="V1236" s="29">
        <f t="shared" si="431"/>
        <v>45401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8">
        <f t="shared" si="434"/>
        <v>45387</v>
      </c>
      <c r="B1237" s="15">
        <f t="shared" ca="1" si="416"/>
        <v>1698.1225149100001</v>
      </c>
      <c r="C1237" s="14">
        <f t="shared" si="417"/>
        <v>1000</v>
      </c>
      <c r="D1237" s="13">
        <f ca="1">IF(A1237&lt;$B$1,VLOOKUP(A1237,[1]DI!$A$4:$B$15000,2,FALSE),0)</f>
        <v>0.1065</v>
      </c>
      <c r="E1237" s="14">
        <f t="shared" ca="1" si="418"/>
        <v>1.00040168</v>
      </c>
      <c r="F1237" s="14">
        <f ca="1">(TRUNC(PRODUCT($E$12:$E1236),16))</f>
        <v>1.36606959140558</v>
      </c>
      <c r="G1237" s="14">
        <f t="shared" ca="1" si="419"/>
        <v>1.3605944662229199</v>
      </c>
      <c r="H1237" s="14">
        <f t="shared" ca="1" si="420"/>
        <v>1.00402407</v>
      </c>
      <c r="I1237" s="13">
        <f t="shared" si="435"/>
        <v>0.11</v>
      </c>
      <c r="J1237" s="29">
        <f t="shared" si="421"/>
        <v>45372</v>
      </c>
      <c r="K1237" s="2">
        <f t="shared" si="422"/>
        <v>10</v>
      </c>
      <c r="L1237" s="17">
        <f t="shared" si="423"/>
        <v>10</v>
      </c>
      <c r="M1237" s="12">
        <f t="shared" si="424"/>
        <v>1.004149857</v>
      </c>
      <c r="N1237" s="12">
        <f t="shared" ca="1" si="425"/>
        <v>1.008190626</v>
      </c>
      <c r="O1237" s="17">
        <f t="shared" si="426"/>
        <v>0</v>
      </c>
      <c r="P1237" s="14">
        <f t="shared" ca="1" si="427"/>
        <v>698.12251490999995</v>
      </c>
      <c r="Q1237" s="14">
        <f t="shared" si="432"/>
        <v>166.19296138999999</v>
      </c>
      <c r="R1237" s="14">
        <f t="shared" ca="1" si="428"/>
        <v>684.32682384999998</v>
      </c>
      <c r="S1237" s="20">
        <f t="shared" si="433"/>
        <v>0</v>
      </c>
      <c r="T1237" s="14">
        <f t="shared" si="429"/>
        <v>0</v>
      </c>
      <c r="U1237" s="4" t="str">
        <f t="shared" si="430"/>
        <v>J=</v>
      </c>
      <c r="V1237" s="29">
        <f t="shared" si="431"/>
        <v>45401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8">
        <f t="shared" si="434"/>
        <v>45388</v>
      </c>
      <c r="B1238" s="15">
        <f t="shared" ca="1" si="416"/>
        <v>1699.5082729200001</v>
      </c>
      <c r="C1238" s="14">
        <f t="shared" si="417"/>
        <v>1000</v>
      </c>
      <c r="D1238" s="13">
        <f ca="1">IF(A1238&lt;$B$1,VLOOKUP(A1238,[1]DI!$A$4:$B$15000,2,FALSE),0)</f>
        <v>0</v>
      </c>
      <c r="E1238" s="14">
        <f t="shared" ca="1" si="418"/>
        <v>1</v>
      </c>
      <c r="F1238" s="14">
        <f ca="1">(TRUNC(PRODUCT($E$12:$E1237),16))</f>
        <v>1.36661831423906</v>
      </c>
      <c r="G1238" s="14">
        <f t="shared" ca="1" si="419"/>
        <v>1.3605944662229199</v>
      </c>
      <c r="H1238" s="14">
        <f t="shared" ca="1" si="420"/>
        <v>1.00442736</v>
      </c>
      <c r="I1238" s="13">
        <f t="shared" si="435"/>
        <v>0.11</v>
      </c>
      <c r="J1238" s="29">
        <f t="shared" si="421"/>
        <v>45372</v>
      </c>
      <c r="K1238" s="2">
        <f t="shared" si="422"/>
        <v>10</v>
      </c>
      <c r="L1238" s="17">
        <f t="shared" si="423"/>
        <v>11</v>
      </c>
      <c r="M1238" s="12">
        <f t="shared" si="424"/>
        <v>1.0045657889999999</v>
      </c>
      <c r="N1238" s="12">
        <f t="shared" ca="1" si="425"/>
        <v>1.009013363</v>
      </c>
      <c r="O1238" s="17">
        <f t="shared" si="426"/>
        <v>0</v>
      </c>
      <c r="P1238" s="14">
        <f t="shared" ca="1" si="427"/>
        <v>699.50827292000008</v>
      </c>
      <c r="Q1238" s="14">
        <f t="shared" si="432"/>
        <v>166.19296138999999</v>
      </c>
      <c r="R1238" s="14">
        <f t="shared" ca="1" si="428"/>
        <v>684.32682384999998</v>
      </c>
      <c r="S1238" s="20">
        <f t="shared" si="433"/>
        <v>0</v>
      </c>
      <c r="T1238" s="14">
        <f t="shared" si="429"/>
        <v>0</v>
      </c>
      <c r="U1238" s="4" t="str">
        <f t="shared" si="430"/>
        <v>J=</v>
      </c>
      <c r="V1238" s="29">
        <f t="shared" si="431"/>
        <v>45401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8">
        <f t="shared" si="434"/>
        <v>45389</v>
      </c>
      <c r="B1239" s="15">
        <f t="shared" ca="1" si="416"/>
        <v>1699.5082729200001</v>
      </c>
      <c r="C1239" s="14">
        <f t="shared" si="417"/>
        <v>1000</v>
      </c>
      <c r="D1239" s="13">
        <f ca="1">IF(A1239&lt;$B$1,VLOOKUP(A1239,[1]DI!$A$4:$B$15000,2,FALSE),0)</f>
        <v>0</v>
      </c>
      <c r="E1239" s="14">
        <f t="shared" ca="1" si="418"/>
        <v>1</v>
      </c>
      <c r="F1239" s="14">
        <f ca="1">(TRUNC(PRODUCT($E$12:$E1238),16))</f>
        <v>1.36661831423906</v>
      </c>
      <c r="G1239" s="14">
        <f t="shared" ca="1" si="419"/>
        <v>1.3605944662229199</v>
      </c>
      <c r="H1239" s="14">
        <f t="shared" ca="1" si="420"/>
        <v>1.00442736</v>
      </c>
      <c r="I1239" s="13">
        <f t="shared" si="435"/>
        <v>0.11</v>
      </c>
      <c r="J1239" s="29">
        <f t="shared" si="421"/>
        <v>45372</v>
      </c>
      <c r="K1239" s="2">
        <f t="shared" si="422"/>
        <v>10</v>
      </c>
      <c r="L1239" s="17">
        <f t="shared" si="423"/>
        <v>11</v>
      </c>
      <c r="M1239" s="12">
        <f t="shared" si="424"/>
        <v>1.0045657889999999</v>
      </c>
      <c r="N1239" s="12">
        <f t="shared" ca="1" si="425"/>
        <v>1.009013363</v>
      </c>
      <c r="O1239" s="17">
        <f t="shared" si="426"/>
        <v>0</v>
      </c>
      <c r="P1239" s="14">
        <f t="shared" ca="1" si="427"/>
        <v>699.50827292000008</v>
      </c>
      <c r="Q1239" s="14">
        <f t="shared" si="432"/>
        <v>166.19296138999999</v>
      </c>
      <c r="R1239" s="14">
        <f t="shared" ca="1" si="428"/>
        <v>684.32682384999998</v>
      </c>
      <c r="S1239" s="20">
        <f t="shared" si="433"/>
        <v>0</v>
      </c>
      <c r="T1239" s="14">
        <f t="shared" si="429"/>
        <v>0</v>
      </c>
      <c r="U1239" s="4" t="str">
        <f t="shared" si="430"/>
        <v>J=</v>
      </c>
      <c r="V1239" s="29">
        <f t="shared" si="431"/>
        <v>45401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8">
        <f t="shared" si="434"/>
        <v>45390</v>
      </c>
      <c r="B1240" s="15">
        <f t="shared" ca="1" si="416"/>
        <v>1699.5082729200001</v>
      </c>
      <c r="C1240" s="14">
        <f t="shared" si="417"/>
        <v>1000</v>
      </c>
      <c r="D1240" s="13">
        <f ca="1">IF(A1240&lt;$B$1,VLOOKUP(A1240,[1]DI!$A$4:$B$15000,2,FALSE),0)</f>
        <v>0.1065</v>
      </c>
      <c r="E1240" s="14">
        <f t="shared" ca="1" si="418"/>
        <v>1.00040168</v>
      </c>
      <c r="F1240" s="14">
        <f ca="1">(TRUNC(PRODUCT($E$12:$E1239),16))</f>
        <v>1.36661831423906</v>
      </c>
      <c r="G1240" s="14">
        <f t="shared" ca="1" si="419"/>
        <v>1.3605944662229199</v>
      </c>
      <c r="H1240" s="14">
        <f t="shared" ca="1" si="420"/>
        <v>1.00442736</v>
      </c>
      <c r="I1240" s="13">
        <f t="shared" si="435"/>
        <v>0.11</v>
      </c>
      <c r="J1240" s="29">
        <f t="shared" si="421"/>
        <v>45372</v>
      </c>
      <c r="K1240" s="2">
        <f t="shared" si="422"/>
        <v>11</v>
      </c>
      <c r="L1240" s="17">
        <f t="shared" si="423"/>
        <v>11</v>
      </c>
      <c r="M1240" s="12">
        <f t="shared" si="424"/>
        <v>1.0045657889999999</v>
      </c>
      <c r="N1240" s="12">
        <f t="shared" ca="1" si="425"/>
        <v>1.009013363</v>
      </c>
      <c r="O1240" s="17">
        <f t="shared" si="426"/>
        <v>0</v>
      </c>
      <c r="P1240" s="14">
        <f t="shared" ca="1" si="427"/>
        <v>699.50827292000008</v>
      </c>
      <c r="Q1240" s="14">
        <f t="shared" si="432"/>
        <v>166.19296138999999</v>
      </c>
      <c r="R1240" s="14">
        <f t="shared" ca="1" si="428"/>
        <v>684.32682384999998</v>
      </c>
      <c r="S1240" s="20">
        <f t="shared" si="433"/>
        <v>0</v>
      </c>
      <c r="T1240" s="14">
        <f t="shared" si="429"/>
        <v>0</v>
      </c>
      <c r="U1240" s="4" t="str">
        <f t="shared" si="430"/>
        <v>J=</v>
      </c>
      <c r="V1240" s="29">
        <f t="shared" si="431"/>
        <v>45401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8">
        <f t="shared" si="434"/>
        <v>45391</v>
      </c>
      <c r="B1241" s="15">
        <f t="shared" ref="B1241:B1298" ca="1" si="436">IF(A1241&lt;=TODAY(),C1241+P1241,IF(AND(A1241&gt;TODAY(),A1241&lt;=$B$1),IF(VLOOKUP(TODAY(),$A$10:$D$5000,4,FALSE)=0,"n.d",C1241+P1241),"n.d"))</f>
        <v>1700.89517626</v>
      </c>
      <c r="C1241" s="14">
        <f t="shared" ref="C1241:C1298" si="437">(C1240-T1240)</f>
        <v>1000</v>
      </c>
      <c r="D1241" s="13">
        <f ca="1">IF(A1241&lt;$B$1,VLOOKUP(A1241,[1]DI!$A$4:$B$15000,2,FALSE),0)</f>
        <v>0.1065</v>
      </c>
      <c r="E1241" s="14">
        <f t="shared" ref="E1241:E1298" ca="1" si="438">ROUND(((1+D1241)^(1/252)),8)</f>
        <v>1.00040168</v>
      </c>
      <c r="F1241" s="14">
        <f ca="1">(TRUNC(PRODUCT($E$12:$E1240),16))</f>
        <v>1.3671672574835201</v>
      </c>
      <c r="G1241" s="14">
        <f t="shared" ref="G1241:G1298" ca="1" si="439">IF(O1240&gt;0,F1240,G1240)</f>
        <v>1.3605944662229199</v>
      </c>
      <c r="H1241" s="14">
        <f t="shared" ref="H1241:H1298" ca="1" si="440">ROUND(F1241/G1241,8)</f>
        <v>1.00483082</v>
      </c>
      <c r="I1241" s="13">
        <f t="shared" si="435"/>
        <v>0.11</v>
      </c>
      <c r="J1241" s="29">
        <f t="shared" ref="J1241:J1298" si="441">IF(O1240&gt;0,VLOOKUP(O1240,Y$12:AI$150,2),J1240)</f>
        <v>45372</v>
      </c>
      <c r="K1241" s="2">
        <f t="shared" ref="K1241:K1298" si="442">IF(A1241&gt;J1241,IF(NETWORKDAYS(J1241,A1241,$Y$160:$Y$544)-1=0,1,NETWORKDAYS(J1241,A1241,$Y$160:$Y$544)-1),0)</f>
        <v>12</v>
      </c>
      <c r="L1241" s="17">
        <f t="shared" ref="L1241:L1298" si="443">IF(AND(K1241=1,K1240=1),1,IF(K1241&gt;0,IF(K1241=K1240,K1241+1,K1241),0))</f>
        <v>12</v>
      </c>
      <c r="M1241" s="12">
        <f t="shared" ref="M1241:M1298" si="444">ROUND((I1241+1)^(L1241/252),9)</f>
        <v>1.0049818930000001</v>
      </c>
      <c r="N1241" s="12">
        <f t="shared" ref="N1241:N1298" ca="1" si="445">ROUND(H1241*M1241,9)</f>
        <v>1.0098367800000001</v>
      </c>
      <c r="O1241" s="17">
        <f t="shared" ref="O1241:O1298" si="446">IF(VLOOKUP(A1241,Z$12:AG$150,8)=VLOOKUP(A1240,Z$12:AG$150,8),0,VLOOKUP(A1241,Z$12:AG$150,8))</f>
        <v>0</v>
      </c>
      <c r="P1241" s="14">
        <f t="shared" ref="P1241:P1298" ca="1" si="447">TRUNC(((N1241-1)*C1241),8)+TRUNC(R1240*N1241,8)</f>
        <v>700.89517625999997</v>
      </c>
      <c r="Q1241" s="14">
        <f t="shared" si="432"/>
        <v>166.19296138999999</v>
      </c>
      <c r="R1241" s="14">
        <f t="shared" ref="R1241:R1298" ca="1" si="448">IF(O1241&gt;0,P1241-Q1241,R1240)</f>
        <v>684.32682384999998</v>
      </c>
      <c r="S1241" s="20">
        <f t="shared" si="433"/>
        <v>0</v>
      </c>
      <c r="T1241" s="14">
        <f t="shared" ref="T1241:T1298" si="449">IF(S1241&gt;0,TRUNC(S1241*C1241,8),0)</f>
        <v>0</v>
      </c>
      <c r="U1241" s="4" t="str">
        <f t="shared" ref="U1241:U1298" si="450">IF(O1240&gt;0,VLOOKUP(O1240,Y$12:AI$150,10),U1240)</f>
        <v>J=</v>
      </c>
      <c r="V1241" s="29">
        <f t="shared" ref="V1241:V1298" si="451">IF(O1240&gt;0,VLOOKUP(O1240,Y$12:AI$150,11),V1240)</f>
        <v>45401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8">
        <f t="shared" si="434"/>
        <v>45392</v>
      </c>
      <c r="B1242" s="15">
        <f t="shared" ca="1" si="436"/>
        <v>1702.2832047299999</v>
      </c>
      <c r="C1242" s="14">
        <f t="shared" si="437"/>
        <v>1000</v>
      </c>
      <c r="D1242" s="13">
        <f ca="1">IF(A1242&lt;$B$1,VLOOKUP(A1242,[1]DI!$A$4:$B$15000,2,FALSE),0)</f>
        <v>0.1065</v>
      </c>
      <c r="E1242" s="14">
        <f t="shared" ca="1" si="438"/>
        <v>1.00040168</v>
      </c>
      <c r="F1242" s="14">
        <f ca="1">(TRUNC(PRODUCT($E$12:$E1241),16))</f>
        <v>1.3677164212275099</v>
      </c>
      <c r="G1242" s="14">
        <f t="shared" ca="1" si="439"/>
        <v>1.3605944662229199</v>
      </c>
      <c r="H1242" s="14">
        <f t="shared" ca="1" si="440"/>
        <v>1.00523444</v>
      </c>
      <c r="I1242" s="13">
        <f t="shared" si="435"/>
        <v>0.11</v>
      </c>
      <c r="J1242" s="29">
        <f t="shared" si="441"/>
        <v>45372</v>
      </c>
      <c r="K1242" s="2">
        <f t="shared" si="442"/>
        <v>13</v>
      </c>
      <c r="L1242" s="17">
        <f t="shared" si="443"/>
        <v>13</v>
      </c>
      <c r="M1242" s="12">
        <f t="shared" si="444"/>
        <v>1.005398169</v>
      </c>
      <c r="N1242" s="12">
        <f t="shared" ca="1" si="445"/>
        <v>1.010660865</v>
      </c>
      <c r="O1242" s="17">
        <f t="shared" si="446"/>
        <v>0</v>
      </c>
      <c r="P1242" s="14">
        <f t="shared" ca="1" si="447"/>
        <v>702.28320472999997</v>
      </c>
      <c r="Q1242" s="14">
        <f t="shared" si="432"/>
        <v>166.19296138999999</v>
      </c>
      <c r="R1242" s="14">
        <f t="shared" ca="1" si="448"/>
        <v>684.32682384999998</v>
      </c>
      <c r="S1242" s="20">
        <f t="shared" si="433"/>
        <v>0</v>
      </c>
      <c r="T1242" s="14">
        <f t="shared" si="449"/>
        <v>0</v>
      </c>
      <c r="U1242" s="4" t="str">
        <f t="shared" si="450"/>
        <v>J=</v>
      </c>
      <c r="V1242" s="29">
        <f t="shared" si="451"/>
        <v>45401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8">
        <f t="shared" si="434"/>
        <v>45393</v>
      </c>
      <c r="B1243" s="15">
        <f t="shared" ca="1" si="436"/>
        <v>1703.67238191</v>
      </c>
      <c r="C1243" s="14">
        <f t="shared" si="437"/>
        <v>1000</v>
      </c>
      <c r="D1243" s="13">
        <f ca="1">IF(A1243&lt;$B$1,VLOOKUP(A1243,[1]DI!$A$4:$B$15000,2,FALSE),0)</f>
        <v>0.1065</v>
      </c>
      <c r="E1243" s="14">
        <f t="shared" ca="1" si="438"/>
        <v>1.00040168</v>
      </c>
      <c r="F1243" s="14">
        <f ca="1">(TRUNC(PRODUCT($E$12:$E1242),16))</f>
        <v>1.36826580555959</v>
      </c>
      <c r="G1243" s="14">
        <f t="shared" ca="1" si="439"/>
        <v>1.3605944662229199</v>
      </c>
      <c r="H1243" s="14">
        <f t="shared" ca="1" si="440"/>
        <v>1.00563823</v>
      </c>
      <c r="I1243" s="13">
        <f t="shared" si="435"/>
        <v>0.11</v>
      </c>
      <c r="J1243" s="29">
        <f t="shared" si="441"/>
        <v>45372</v>
      </c>
      <c r="K1243" s="2">
        <f t="shared" si="442"/>
        <v>14</v>
      </c>
      <c r="L1243" s="17">
        <f t="shared" si="443"/>
        <v>14</v>
      </c>
      <c r="M1243" s="12">
        <f t="shared" si="444"/>
        <v>1.005814618</v>
      </c>
      <c r="N1243" s="12">
        <f t="shared" ca="1" si="445"/>
        <v>1.0114856320000001</v>
      </c>
      <c r="O1243" s="17">
        <f t="shared" si="446"/>
        <v>0</v>
      </c>
      <c r="P1243" s="14">
        <f t="shared" ca="1" si="447"/>
        <v>703.67238191000001</v>
      </c>
      <c r="Q1243" s="14">
        <f t="shared" si="432"/>
        <v>166.19296138999999</v>
      </c>
      <c r="R1243" s="14">
        <f t="shared" ca="1" si="448"/>
        <v>684.32682384999998</v>
      </c>
      <c r="S1243" s="20">
        <f t="shared" si="433"/>
        <v>0</v>
      </c>
      <c r="T1243" s="14">
        <f t="shared" si="449"/>
        <v>0</v>
      </c>
      <c r="U1243" s="4" t="str">
        <f t="shared" si="450"/>
        <v>J=</v>
      </c>
      <c r="V1243" s="29">
        <f t="shared" si="451"/>
        <v>45401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8">
        <f t="shared" si="434"/>
        <v>45394</v>
      </c>
      <c r="B1244" s="15">
        <f t="shared" ca="1" si="436"/>
        <v>1705.06267243</v>
      </c>
      <c r="C1244" s="14">
        <f t="shared" si="437"/>
        <v>1000</v>
      </c>
      <c r="D1244" s="13">
        <f ca="1">IF(A1244&lt;$B$1,VLOOKUP(A1244,[1]DI!$A$4:$B$15000,2,FALSE),0)</f>
        <v>0.1065</v>
      </c>
      <c r="E1244" s="14">
        <f t="shared" ca="1" si="438"/>
        <v>1.00040168</v>
      </c>
      <c r="F1244" s="14">
        <f ca="1">(TRUNC(PRODUCT($E$12:$E1243),16))</f>
        <v>1.3688154105683701</v>
      </c>
      <c r="G1244" s="14">
        <f t="shared" ca="1" si="439"/>
        <v>1.3605944662229199</v>
      </c>
      <c r="H1244" s="14">
        <f t="shared" ca="1" si="440"/>
        <v>1.00604217</v>
      </c>
      <c r="I1244" s="13">
        <f t="shared" si="435"/>
        <v>0.11</v>
      </c>
      <c r="J1244" s="29">
        <f t="shared" si="441"/>
        <v>45372</v>
      </c>
      <c r="K1244" s="2">
        <f t="shared" si="442"/>
        <v>15</v>
      </c>
      <c r="L1244" s="17">
        <f t="shared" si="443"/>
        <v>15</v>
      </c>
      <c r="M1244" s="12">
        <f t="shared" si="444"/>
        <v>1.00623124</v>
      </c>
      <c r="N1244" s="12">
        <f t="shared" ca="1" si="445"/>
        <v>1.01231106</v>
      </c>
      <c r="O1244" s="17">
        <f t="shared" si="446"/>
        <v>0</v>
      </c>
      <c r="P1244" s="14">
        <f t="shared" ca="1" si="447"/>
        <v>705.06267243000002</v>
      </c>
      <c r="Q1244" s="14">
        <f t="shared" si="432"/>
        <v>166.19296138999999</v>
      </c>
      <c r="R1244" s="14">
        <f t="shared" ca="1" si="448"/>
        <v>684.32682384999998</v>
      </c>
      <c r="S1244" s="20">
        <f t="shared" si="433"/>
        <v>0</v>
      </c>
      <c r="T1244" s="14">
        <f t="shared" si="449"/>
        <v>0</v>
      </c>
      <c r="U1244" s="4" t="str">
        <f t="shared" si="450"/>
        <v>J=</v>
      </c>
      <c r="V1244" s="29">
        <f t="shared" si="451"/>
        <v>45401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8">
        <f t="shared" si="434"/>
        <v>45395</v>
      </c>
      <c r="B1245" s="15">
        <f t="shared" ca="1" si="436"/>
        <v>1706.4541082999999</v>
      </c>
      <c r="C1245" s="14">
        <f t="shared" si="437"/>
        <v>1000</v>
      </c>
      <c r="D1245" s="13">
        <f ca="1">IF(A1245&lt;$B$1,VLOOKUP(A1245,[1]DI!$A$4:$B$15000,2,FALSE),0)</f>
        <v>0</v>
      </c>
      <c r="E1245" s="14">
        <f t="shared" ca="1" si="438"/>
        <v>1</v>
      </c>
      <c r="F1245" s="14">
        <f ca="1">(TRUNC(PRODUCT($E$12:$E1244),16))</f>
        <v>1.36936523634248</v>
      </c>
      <c r="G1245" s="14">
        <f t="shared" ca="1" si="439"/>
        <v>1.3605944662229199</v>
      </c>
      <c r="H1245" s="14">
        <f t="shared" ca="1" si="440"/>
        <v>1.00644628</v>
      </c>
      <c r="I1245" s="13">
        <f t="shared" si="435"/>
        <v>0.11</v>
      </c>
      <c r="J1245" s="29">
        <f t="shared" si="441"/>
        <v>45372</v>
      </c>
      <c r="K1245" s="2">
        <f t="shared" si="442"/>
        <v>15</v>
      </c>
      <c r="L1245" s="17">
        <f t="shared" si="443"/>
        <v>16</v>
      </c>
      <c r="M1245" s="12">
        <f t="shared" si="444"/>
        <v>1.0066480330000001</v>
      </c>
      <c r="N1245" s="12">
        <f t="shared" ca="1" si="445"/>
        <v>1.0131371680000001</v>
      </c>
      <c r="O1245" s="17">
        <f t="shared" si="446"/>
        <v>0</v>
      </c>
      <c r="P1245" s="14">
        <f t="shared" ca="1" si="447"/>
        <v>706.45410830000003</v>
      </c>
      <c r="Q1245" s="14">
        <f t="shared" si="432"/>
        <v>166.19296138999999</v>
      </c>
      <c r="R1245" s="14">
        <f t="shared" ca="1" si="448"/>
        <v>684.32682384999998</v>
      </c>
      <c r="S1245" s="20">
        <f t="shared" si="433"/>
        <v>0</v>
      </c>
      <c r="T1245" s="14">
        <f t="shared" si="449"/>
        <v>0</v>
      </c>
      <c r="U1245" s="4" t="str">
        <f t="shared" si="450"/>
        <v>J=</v>
      </c>
      <c r="V1245" s="29">
        <f t="shared" si="451"/>
        <v>45401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8">
        <f t="shared" si="434"/>
        <v>45396</v>
      </c>
      <c r="B1246" s="15">
        <f t="shared" ca="1" si="436"/>
        <v>1706.4541082999999</v>
      </c>
      <c r="C1246" s="14">
        <f t="shared" si="437"/>
        <v>1000</v>
      </c>
      <c r="D1246" s="13">
        <f ca="1">IF(A1246&lt;$B$1,VLOOKUP(A1246,[1]DI!$A$4:$B$15000,2,FALSE),0)</f>
        <v>0</v>
      </c>
      <c r="E1246" s="14">
        <f t="shared" ca="1" si="438"/>
        <v>1</v>
      </c>
      <c r="F1246" s="14">
        <f ca="1">(TRUNC(PRODUCT($E$12:$E1245),16))</f>
        <v>1.36936523634248</v>
      </c>
      <c r="G1246" s="14">
        <f t="shared" ca="1" si="439"/>
        <v>1.3605944662229199</v>
      </c>
      <c r="H1246" s="14">
        <f t="shared" ca="1" si="440"/>
        <v>1.00644628</v>
      </c>
      <c r="I1246" s="13">
        <f t="shared" si="435"/>
        <v>0.11</v>
      </c>
      <c r="J1246" s="29">
        <f t="shared" si="441"/>
        <v>45372</v>
      </c>
      <c r="K1246" s="2">
        <f t="shared" si="442"/>
        <v>15</v>
      </c>
      <c r="L1246" s="17">
        <f t="shared" si="443"/>
        <v>16</v>
      </c>
      <c r="M1246" s="12">
        <f t="shared" si="444"/>
        <v>1.0066480330000001</v>
      </c>
      <c r="N1246" s="12">
        <f t="shared" ca="1" si="445"/>
        <v>1.0131371680000001</v>
      </c>
      <c r="O1246" s="17">
        <f t="shared" si="446"/>
        <v>0</v>
      </c>
      <c r="P1246" s="14">
        <f t="shared" ca="1" si="447"/>
        <v>706.45410830000003</v>
      </c>
      <c r="Q1246" s="14">
        <f t="shared" si="432"/>
        <v>166.19296138999999</v>
      </c>
      <c r="R1246" s="14">
        <f t="shared" ca="1" si="448"/>
        <v>684.32682384999998</v>
      </c>
      <c r="S1246" s="20">
        <f t="shared" si="433"/>
        <v>0</v>
      </c>
      <c r="T1246" s="14">
        <f t="shared" si="449"/>
        <v>0</v>
      </c>
      <c r="U1246" s="4" t="str">
        <f t="shared" si="450"/>
        <v>J=</v>
      </c>
      <c r="V1246" s="29">
        <f t="shared" si="451"/>
        <v>45401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8">
        <f t="shared" si="434"/>
        <v>45397</v>
      </c>
      <c r="B1247" s="15">
        <f t="shared" ca="1" si="436"/>
        <v>1706.4541082999999</v>
      </c>
      <c r="C1247" s="14">
        <f t="shared" si="437"/>
        <v>1000</v>
      </c>
      <c r="D1247" s="13">
        <f ca="1">IF(A1247&lt;$B$1,VLOOKUP(A1247,[1]DI!$A$4:$B$15000,2,FALSE),0)</f>
        <v>0.1065</v>
      </c>
      <c r="E1247" s="14">
        <f t="shared" ca="1" si="438"/>
        <v>1.00040168</v>
      </c>
      <c r="F1247" s="14">
        <f ca="1">(TRUNC(PRODUCT($E$12:$E1246),16))</f>
        <v>1.36936523634248</v>
      </c>
      <c r="G1247" s="14">
        <f t="shared" ca="1" si="439"/>
        <v>1.3605944662229199</v>
      </c>
      <c r="H1247" s="14">
        <f t="shared" ca="1" si="440"/>
        <v>1.00644628</v>
      </c>
      <c r="I1247" s="13">
        <f t="shared" si="435"/>
        <v>0.11</v>
      </c>
      <c r="J1247" s="29">
        <f t="shared" si="441"/>
        <v>45372</v>
      </c>
      <c r="K1247" s="2">
        <f t="shared" si="442"/>
        <v>16</v>
      </c>
      <c r="L1247" s="17">
        <f t="shared" si="443"/>
        <v>16</v>
      </c>
      <c r="M1247" s="12">
        <f t="shared" si="444"/>
        <v>1.0066480330000001</v>
      </c>
      <c r="N1247" s="12">
        <f t="shared" ca="1" si="445"/>
        <v>1.0131371680000001</v>
      </c>
      <c r="O1247" s="17">
        <f t="shared" si="446"/>
        <v>0</v>
      </c>
      <c r="P1247" s="14">
        <f t="shared" ca="1" si="447"/>
        <v>706.45410830000003</v>
      </c>
      <c r="Q1247" s="14">
        <f t="shared" si="432"/>
        <v>166.19296138999999</v>
      </c>
      <c r="R1247" s="14">
        <f t="shared" ca="1" si="448"/>
        <v>684.32682384999998</v>
      </c>
      <c r="S1247" s="20">
        <f t="shared" si="433"/>
        <v>0</v>
      </c>
      <c r="T1247" s="14">
        <f t="shared" si="449"/>
        <v>0</v>
      </c>
      <c r="U1247" s="4" t="str">
        <f t="shared" si="450"/>
        <v>J=</v>
      </c>
      <c r="V1247" s="29">
        <f t="shared" si="451"/>
        <v>45401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8">
        <f t="shared" si="434"/>
        <v>45398</v>
      </c>
      <c r="B1248" s="15">
        <f t="shared" ca="1" si="436"/>
        <v>1707.84667771</v>
      </c>
      <c r="C1248" s="14">
        <f t="shared" si="437"/>
        <v>1000</v>
      </c>
      <c r="D1248" s="13">
        <f ca="1">IF(A1248&lt;$B$1,VLOOKUP(A1248,[1]DI!$A$4:$B$15000,2,FALSE),0)</f>
        <v>0.1065</v>
      </c>
      <c r="E1248" s="14">
        <f t="shared" ca="1" si="438"/>
        <v>1.00040168</v>
      </c>
      <c r="F1248" s="14">
        <f ca="1">(TRUNC(PRODUCT($E$12:$E1247),16))</f>
        <v>1.36991528297062</v>
      </c>
      <c r="G1248" s="14">
        <f t="shared" ca="1" si="439"/>
        <v>1.3605944662229199</v>
      </c>
      <c r="H1248" s="14">
        <f t="shared" ca="1" si="440"/>
        <v>1.00685055</v>
      </c>
      <c r="I1248" s="13">
        <f t="shared" si="435"/>
        <v>0.11</v>
      </c>
      <c r="J1248" s="29">
        <f t="shared" si="441"/>
        <v>45372</v>
      </c>
      <c r="K1248" s="2">
        <f t="shared" si="442"/>
        <v>17</v>
      </c>
      <c r="L1248" s="17">
        <f t="shared" si="443"/>
        <v>17</v>
      </c>
      <c r="M1248" s="12">
        <f t="shared" si="444"/>
        <v>1.0070650000000001</v>
      </c>
      <c r="N1248" s="12">
        <f t="shared" ca="1" si="445"/>
        <v>1.0139639490000001</v>
      </c>
      <c r="O1248" s="17">
        <f t="shared" si="446"/>
        <v>0</v>
      </c>
      <c r="P1248" s="14">
        <f t="shared" ca="1" si="447"/>
        <v>707.84667770999999</v>
      </c>
      <c r="Q1248" s="14">
        <f t="shared" si="432"/>
        <v>166.19296138999999</v>
      </c>
      <c r="R1248" s="14">
        <f t="shared" ca="1" si="448"/>
        <v>684.32682384999998</v>
      </c>
      <c r="S1248" s="20">
        <f t="shared" si="433"/>
        <v>0</v>
      </c>
      <c r="T1248" s="14">
        <f t="shared" si="449"/>
        <v>0</v>
      </c>
      <c r="U1248" s="4" t="str">
        <f t="shared" si="450"/>
        <v>J=</v>
      </c>
      <c r="V1248" s="29">
        <f t="shared" si="451"/>
        <v>45401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8">
        <f t="shared" si="434"/>
        <v>45399</v>
      </c>
      <c r="B1249" s="15">
        <f t="shared" ca="1" si="436"/>
        <v>1709.2403789999998</v>
      </c>
      <c r="C1249" s="14">
        <f t="shared" si="437"/>
        <v>1000</v>
      </c>
      <c r="D1249" s="13">
        <f ca="1">IF(A1249&lt;$B$1,VLOOKUP(A1249,[1]DI!$A$4:$B$15000,2,FALSE),0)</f>
        <v>0.1065</v>
      </c>
      <c r="E1249" s="14">
        <f t="shared" ca="1" si="438"/>
        <v>1.00040168</v>
      </c>
      <c r="F1249" s="14">
        <f ca="1">(TRUNC(PRODUCT($E$12:$E1248),16))</f>
        <v>1.37046555054148</v>
      </c>
      <c r="G1249" s="14">
        <f t="shared" ca="1" si="439"/>
        <v>1.3605944662229199</v>
      </c>
      <c r="H1249" s="14">
        <f t="shared" ca="1" si="440"/>
        <v>1.0072549799999999</v>
      </c>
      <c r="I1249" s="13">
        <f t="shared" si="435"/>
        <v>0.11</v>
      </c>
      <c r="J1249" s="29">
        <f t="shared" si="441"/>
        <v>45372</v>
      </c>
      <c r="K1249" s="2">
        <f t="shared" si="442"/>
        <v>18</v>
      </c>
      <c r="L1249" s="17">
        <f t="shared" si="443"/>
        <v>18</v>
      </c>
      <c r="M1249" s="12">
        <f t="shared" si="444"/>
        <v>1.0074821389999999</v>
      </c>
      <c r="N1249" s="12">
        <f t="shared" ca="1" si="445"/>
        <v>1.014791402</v>
      </c>
      <c r="O1249" s="17">
        <f t="shared" si="446"/>
        <v>0</v>
      </c>
      <c r="P1249" s="14">
        <f t="shared" ca="1" si="447"/>
        <v>709.24037899999996</v>
      </c>
      <c r="Q1249" s="14">
        <f t="shared" si="432"/>
        <v>166.19296138999999</v>
      </c>
      <c r="R1249" s="14">
        <f t="shared" ca="1" si="448"/>
        <v>684.32682384999998</v>
      </c>
      <c r="S1249" s="20">
        <f t="shared" si="433"/>
        <v>0</v>
      </c>
      <c r="T1249" s="14">
        <f t="shared" si="449"/>
        <v>0</v>
      </c>
      <c r="U1249" s="4" t="str">
        <f t="shared" si="450"/>
        <v>J=</v>
      </c>
      <c r="V1249" s="29">
        <f t="shared" si="451"/>
        <v>45401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5" x14ac:dyDescent="0.25">
      <c r="A1250" s="38">
        <f t="shared" si="434"/>
        <v>45400</v>
      </c>
      <c r="B1250" s="15">
        <f t="shared" ca="1" si="436"/>
        <v>1710.63521214</v>
      </c>
      <c r="C1250" s="14">
        <f t="shared" si="437"/>
        <v>1000</v>
      </c>
      <c r="D1250" s="13">
        <f ca="1">IF(A1250&lt;$B$1,VLOOKUP(A1250,[1]DI!$A$4:$B$15000,2,FALSE),0)</f>
        <v>0.1065</v>
      </c>
      <c r="E1250" s="14">
        <f t="shared" ca="1" si="438"/>
        <v>1.00040168</v>
      </c>
      <c r="F1250" s="14">
        <f ca="1">(TRUNC(PRODUCT($E$12:$E1249),16))</f>
        <v>1.37101603914382</v>
      </c>
      <c r="G1250" s="14">
        <f t="shared" ca="1" si="439"/>
        <v>1.3605944662229199</v>
      </c>
      <c r="H1250" s="14">
        <f t="shared" ca="1" si="440"/>
        <v>1.0076595699999999</v>
      </c>
      <c r="I1250" s="13">
        <f t="shared" si="435"/>
        <v>0.11</v>
      </c>
      <c r="J1250" s="29">
        <f t="shared" si="441"/>
        <v>45372</v>
      </c>
      <c r="K1250" s="2">
        <f t="shared" si="442"/>
        <v>19</v>
      </c>
      <c r="L1250" s="17">
        <f t="shared" si="443"/>
        <v>19</v>
      </c>
      <c r="M1250" s="12">
        <f t="shared" si="444"/>
        <v>1.0078994509999999</v>
      </c>
      <c r="N1250" s="12">
        <f t="shared" ca="1" si="445"/>
        <v>1.0156195269999999</v>
      </c>
      <c r="O1250" s="17">
        <f t="shared" si="446"/>
        <v>0</v>
      </c>
      <c r="P1250" s="14">
        <f t="shared" ca="1" si="447"/>
        <v>710.63521214000002</v>
      </c>
      <c r="Q1250" s="14">
        <f t="shared" si="432"/>
        <v>166.19296138999999</v>
      </c>
      <c r="R1250" s="14">
        <f t="shared" ca="1" si="448"/>
        <v>684.32682384999998</v>
      </c>
      <c r="S1250" s="20">
        <f t="shared" si="433"/>
        <v>0</v>
      </c>
      <c r="T1250" s="14">
        <f t="shared" si="449"/>
        <v>0</v>
      </c>
      <c r="U1250" s="4" t="str">
        <f t="shared" si="450"/>
        <v>J=</v>
      </c>
      <c r="V1250" s="29">
        <f t="shared" si="451"/>
        <v>45401</v>
      </c>
      <c r="W1250" s="123" t="s">
        <v>67</v>
      </c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5" x14ac:dyDescent="0.25">
      <c r="A1251" s="38">
        <f t="shared" si="434"/>
        <v>45401</v>
      </c>
      <c r="B1251" s="15">
        <f t="shared" ca="1" si="436"/>
        <v>1712.0311990499999</v>
      </c>
      <c r="C1251" s="14">
        <f t="shared" si="437"/>
        <v>1000</v>
      </c>
      <c r="D1251" s="13">
        <f ca="1">IF(A1251&lt;$B$1,VLOOKUP(A1251,[1]DI!$A$4:$B$15000,2,FALSE),0)</f>
        <v>0.1065</v>
      </c>
      <c r="E1251" s="14">
        <f t="shared" ca="1" si="438"/>
        <v>1.00040168</v>
      </c>
      <c r="F1251" s="14">
        <f ca="1">(TRUNC(PRODUCT($E$12:$E1250),16))</f>
        <v>1.37156674886642</v>
      </c>
      <c r="G1251" s="14">
        <f t="shared" ca="1" si="439"/>
        <v>1.3605944662229199</v>
      </c>
      <c r="H1251" s="14">
        <f t="shared" ca="1" si="440"/>
        <v>1.0080643300000001</v>
      </c>
      <c r="I1251" s="13">
        <f t="shared" si="435"/>
        <v>0.11</v>
      </c>
      <c r="J1251" s="29">
        <f t="shared" si="441"/>
        <v>45372</v>
      </c>
      <c r="K1251" s="2">
        <f t="shared" si="442"/>
        <v>20</v>
      </c>
      <c r="L1251" s="17">
        <f t="shared" si="443"/>
        <v>20</v>
      </c>
      <c r="M1251" s="12">
        <f t="shared" si="444"/>
        <v>1.0083169359999999</v>
      </c>
      <c r="N1251" s="12">
        <f t="shared" ca="1" si="445"/>
        <v>1.0164483369999999</v>
      </c>
      <c r="O1251" s="17">
        <f t="shared" si="446"/>
        <v>3</v>
      </c>
      <c r="P1251" s="14">
        <f t="shared" ca="1" si="447"/>
        <v>712.03119905000005</v>
      </c>
      <c r="Q1251" s="14">
        <v>151.96273299999999</v>
      </c>
      <c r="R1251" s="14">
        <f t="shared" ca="1" si="448"/>
        <v>560.0684660500001</v>
      </c>
      <c r="S1251" s="20">
        <f t="shared" si="433"/>
        <v>0</v>
      </c>
      <c r="T1251" s="14">
        <f t="shared" si="449"/>
        <v>0</v>
      </c>
      <c r="U1251" s="4" t="str">
        <f t="shared" si="450"/>
        <v>J=</v>
      </c>
      <c r="V1251" s="29">
        <f t="shared" si="451"/>
        <v>45401</v>
      </c>
      <c r="W1251" s="124">
        <f ca="1">C1251+R1251</f>
        <v>1560.0684660500001</v>
      </c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8">
        <f t="shared" si="434"/>
        <v>45402</v>
      </c>
      <c r="B1252" s="15">
        <f t="shared" ca="1" si="436"/>
        <v>1561.3415739500001</v>
      </c>
      <c r="C1252" s="14">
        <f t="shared" si="437"/>
        <v>1000</v>
      </c>
      <c r="D1252" s="13">
        <f ca="1">IF(A1252&lt;$B$1,VLOOKUP(A1252,[1]DI!$A$4:$B$15000,2,FALSE),0)</f>
        <v>0</v>
      </c>
      <c r="E1252" s="14">
        <f t="shared" ca="1" si="438"/>
        <v>1</v>
      </c>
      <c r="F1252" s="14">
        <f ca="1">(TRUNC(PRODUCT($E$12:$E1251),16))</f>
        <v>1.3721176797981101</v>
      </c>
      <c r="G1252" s="14">
        <f t="shared" ca="1" si="439"/>
        <v>1.37156674886642</v>
      </c>
      <c r="H1252" s="14">
        <f t="shared" ca="1" si="440"/>
        <v>1.00040168</v>
      </c>
      <c r="I1252" s="13">
        <f t="shared" si="435"/>
        <v>0.11</v>
      </c>
      <c r="J1252" s="29">
        <f t="shared" si="441"/>
        <v>45401</v>
      </c>
      <c r="K1252" s="2">
        <f t="shared" si="442"/>
        <v>1</v>
      </c>
      <c r="L1252" s="17">
        <f t="shared" si="443"/>
        <v>1</v>
      </c>
      <c r="M1252" s="12">
        <f t="shared" si="444"/>
        <v>1.000414213</v>
      </c>
      <c r="N1252" s="12">
        <f t="shared" ca="1" si="445"/>
        <v>1.0008160589999999</v>
      </c>
      <c r="O1252" s="17">
        <f t="shared" si="446"/>
        <v>0</v>
      </c>
      <c r="P1252" s="14">
        <f t="shared" ca="1" si="447"/>
        <v>561.34157395</v>
      </c>
      <c r="Q1252" s="14">
        <f t="shared" si="432"/>
        <v>151.96273299999999</v>
      </c>
      <c r="R1252" s="14">
        <f t="shared" ca="1" si="448"/>
        <v>560.0684660500001</v>
      </c>
      <c r="S1252" s="20">
        <f t="shared" si="433"/>
        <v>0</v>
      </c>
      <c r="T1252" s="14">
        <f t="shared" si="449"/>
        <v>0</v>
      </c>
      <c r="U1252" s="4" t="str">
        <f t="shared" si="450"/>
        <v>J=</v>
      </c>
      <c r="V1252" s="29">
        <f t="shared" si="451"/>
        <v>45434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8">
        <f t="shared" si="434"/>
        <v>45403</v>
      </c>
      <c r="B1253" s="15">
        <f t="shared" ca="1" si="436"/>
        <v>1561.3415739500001</v>
      </c>
      <c r="C1253" s="14">
        <f t="shared" si="437"/>
        <v>1000</v>
      </c>
      <c r="D1253" s="13">
        <f ca="1">IF(A1253&lt;$B$1,VLOOKUP(A1253,[1]DI!$A$4:$B$15000,2,FALSE),0)</f>
        <v>0</v>
      </c>
      <c r="E1253" s="14">
        <f t="shared" ca="1" si="438"/>
        <v>1</v>
      </c>
      <c r="F1253" s="14">
        <f ca="1">(TRUNC(PRODUCT($E$12:$E1252),16))</f>
        <v>1.3721176797981101</v>
      </c>
      <c r="G1253" s="14">
        <f t="shared" ca="1" si="439"/>
        <v>1.37156674886642</v>
      </c>
      <c r="H1253" s="14">
        <f t="shared" ca="1" si="440"/>
        <v>1.00040168</v>
      </c>
      <c r="I1253" s="13">
        <f t="shared" si="435"/>
        <v>0.11</v>
      </c>
      <c r="J1253" s="29">
        <f t="shared" si="441"/>
        <v>45401</v>
      </c>
      <c r="K1253" s="2">
        <f t="shared" si="442"/>
        <v>1</v>
      </c>
      <c r="L1253" s="17">
        <f t="shared" si="443"/>
        <v>1</v>
      </c>
      <c r="M1253" s="12">
        <f t="shared" si="444"/>
        <v>1.000414213</v>
      </c>
      <c r="N1253" s="12">
        <f t="shared" ca="1" si="445"/>
        <v>1.0008160589999999</v>
      </c>
      <c r="O1253" s="17">
        <f t="shared" si="446"/>
        <v>0</v>
      </c>
      <c r="P1253" s="14">
        <f t="shared" ca="1" si="447"/>
        <v>561.34157395</v>
      </c>
      <c r="Q1253" s="14">
        <f t="shared" si="432"/>
        <v>151.96273299999999</v>
      </c>
      <c r="R1253" s="14">
        <f t="shared" ca="1" si="448"/>
        <v>560.0684660500001</v>
      </c>
      <c r="S1253" s="20">
        <f t="shared" si="433"/>
        <v>0</v>
      </c>
      <c r="T1253" s="14">
        <f t="shared" si="449"/>
        <v>0</v>
      </c>
      <c r="U1253" s="4" t="str">
        <f t="shared" si="450"/>
        <v>J=</v>
      </c>
      <c r="V1253" s="29">
        <f t="shared" si="451"/>
        <v>45434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8">
        <f t="shared" si="434"/>
        <v>45404</v>
      </c>
      <c r="B1254" s="15">
        <f t="shared" ca="1" si="436"/>
        <v>1561.3415739500001</v>
      </c>
      <c r="C1254" s="14">
        <f t="shared" si="437"/>
        <v>1000</v>
      </c>
      <c r="D1254" s="13">
        <f ca="1">IF(A1254&lt;$B$1,VLOOKUP(A1254,[1]DI!$A$4:$B$15000,2,FALSE),0)</f>
        <v>0.1065</v>
      </c>
      <c r="E1254" s="14">
        <f t="shared" ca="1" si="438"/>
        <v>1.00040168</v>
      </c>
      <c r="F1254" s="14">
        <f ca="1">(TRUNC(PRODUCT($E$12:$E1253),16))</f>
        <v>1.3721176797981101</v>
      </c>
      <c r="G1254" s="14">
        <f t="shared" ca="1" si="439"/>
        <v>1.37156674886642</v>
      </c>
      <c r="H1254" s="14">
        <f t="shared" ca="1" si="440"/>
        <v>1.00040168</v>
      </c>
      <c r="I1254" s="13">
        <f t="shared" si="435"/>
        <v>0.11</v>
      </c>
      <c r="J1254" s="29">
        <f t="shared" si="441"/>
        <v>45401</v>
      </c>
      <c r="K1254" s="2">
        <f t="shared" si="442"/>
        <v>1</v>
      </c>
      <c r="L1254" s="17">
        <f t="shared" si="443"/>
        <v>1</v>
      </c>
      <c r="M1254" s="12">
        <f t="shared" si="444"/>
        <v>1.000414213</v>
      </c>
      <c r="N1254" s="12">
        <f t="shared" ca="1" si="445"/>
        <v>1.0008160589999999</v>
      </c>
      <c r="O1254" s="17">
        <f t="shared" si="446"/>
        <v>0</v>
      </c>
      <c r="P1254" s="14">
        <f t="shared" ca="1" si="447"/>
        <v>561.34157395</v>
      </c>
      <c r="Q1254" s="14">
        <f t="shared" si="432"/>
        <v>151.96273299999999</v>
      </c>
      <c r="R1254" s="14">
        <f t="shared" ca="1" si="448"/>
        <v>560.0684660500001</v>
      </c>
      <c r="S1254" s="20">
        <f t="shared" si="433"/>
        <v>0</v>
      </c>
      <c r="T1254" s="14">
        <f t="shared" si="449"/>
        <v>0</v>
      </c>
      <c r="U1254" s="4" t="str">
        <f t="shared" si="450"/>
        <v>J=</v>
      </c>
      <c r="V1254" s="29">
        <f t="shared" si="451"/>
        <v>45434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8">
        <f t="shared" si="434"/>
        <v>45405</v>
      </c>
      <c r="B1255" s="15">
        <f t="shared" ca="1" si="436"/>
        <v>1562.6157193200002</v>
      </c>
      <c r="C1255" s="14">
        <f t="shared" si="437"/>
        <v>1000</v>
      </c>
      <c r="D1255" s="13">
        <f ca="1">IF(A1255&lt;$B$1,VLOOKUP(A1255,[1]DI!$A$4:$B$15000,2,FALSE),0)</f>
        <v>0.1065</v>
      </c>
      <c r="E1255" s="14">
        <f t="shared" ca="1" si="438"/>
        <v>1.00040168</v>
      </c>
      <c r="F1255" s="14">
        <f ca="1">(TRUNC(PRODUCT($E$12:$E1254),16))</f>
        <v>1.37266883202773</v>
      </c>
      <c r="G1255" s="14">
        <f t="shared" ca="1" si="439"/>
        <v>1.37156674886642</v>
      </c>
      <c r="H1255" s="14">
        <f t="shared" ca="1" si="440"/>
        <v>1.0008035200000001</v>
      </c>
      <c r="I1255" s="13">
        <f t="shared" si="435"/>
        <v>0.11</v>
      </c>
      <c r="J1255" s="29">
        <f t="shared" si="441"/>
        <v>45401</v>
      </c>
      <c r="K1255" s="2">
        <f t="shared" si="442"/>
        <v>2</v>
      </c>
      <c r="L1255" s="17">
        <f t="shared" si="443"/>
        <v>2</v>
      </c>
      <c r="M1255" s="12">
        <f t="shared" si="444"/>
        <v>1.0008285969999999</v>
      </c>
      <c r="N1255" s="12">
        <f t="shared" ca="1" si="445"/>
        <v>1.001632783</v>
      </c>
      <c r="O1255" s="17">
        <f t="shared" si="446"/>
        <v>0</v>
      </c>
      <c r="P1255" s="14">
        <f t="shared" ca="1" si="447"/>
        <v>562.61571932000004</v>
      </c>
      <c r="Q1255" s="14">
        <f t="shared" si="432"/>
        <v>151.96273299999999</v>
      </c>
      <c r="R1255" s="14">
        <f t="shared" ca="1" si="448"/>
        <v>560.0684660500001</v>
      </c>
      <c r="S1255" s="20">
        <f t="shared" si="433"/>
        <v>0</v>
      </c>
      <c r="T1255" s="14">
        <f t="shared" si="449"/>
        <v>0</v>
      </c>
      <c r="U1255" s="4" t="str">
        <f t="shared" si="450"/>
        <v>J=</v>
      </c>
      <c r="V1255" s="29">
        <f t="shared" si="451"/>
        <v>45434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8">
        <f t="shared" si="434"/>
        <v>45406</v>
      </c>
      <c r="B1256" s="15">
        <f t="shared" ca="1" si="436"/>
        <v>1563.89090212</v>
      </c>
      <c r="C1256" s="14">
        <f t="shared" si="437"/>
        <v>1000</v>
      </c>
      <c r="D1256" s="13">
        <f ca="1">IF(A1256&lt;$B$1,VLOOKUP(A1256,[1]DI!$A$4:$B$15000,2,FALSE),0)</f>
        <v>0.1065</v>
      </c>
      <c r="E1256" s="14">
        <f t="shared" ca="1" si="438"/>
        <v>1.00040168</v>
      </c>
      <c r="F1256" s="14">
        <f ca="1">(TRUNC(PRODUCT($E$12:$E1255),16))</f>
        <v>1.37322020564418</v>
      </c>
      <c r="G1256" s="14">
        <f t="shared" ca="1" si="439"/>
        <v>1.37156674886642</v>
      </c>
      <c r="H1256" s="14">
        <f t="shared" ca="1" si="440"/>
        <v>1.0012055200000001</v>
      </c>
      <c r="I1256" s="13">
        <f t="shared" si="435"/>
        <v>0.11</v>
      </c>
      <c r="J1256" s="29">
        <f t="shared" si="441"/>
        <v>45401</v>
      </c>
      <c r="K1256" s="2">
        <f t="shared" si="442"/>
        <v>3</v>
      </c>
      <c r="L1256" s="17">
        <f t="shared" si="443"/>
        <v>3</v>
      </c>
      <c r="M1256" s="12">
        <f t="shared" si="444"/>
        <v>1.0012431530000001</v>
      </c>
      <c r="N1256" s="12">
        <f t="shared" ca="1" si="445"/>
        <v>1.0024501720000001</v>
      </c>
      <c r="O1256" s="17">
        <f t="shared" si="446"/>
        <v>0</v>
      </c>
      <c r="P1256" s="14">
        <f t="shared" ca="1" si="447"/>
        <v>563.89090211999996</v>
      </c>
      <c r="Q1256" s="14">
        <f t="shared" si="432"/>
        <v>151.96273299999999</v>
      </c>
      <c r="R1256" s="14">
        <f t="shared" ca="1" si="448"/>
        <v>560.0684660500001</v>
      </c>
      <c r="S1256" s="20">
        <f t="shared" si="433"/>
        <v>0</v>
      </c>
      <c r="T1256" s="14">
        <f t="shared" si="449"/>
        <v>0</v>
      </c>
      <c r="U1256" s="4" t="str">
        <f t="shared" si="450"/>
        <v>J=</v>
      </c>
      <c r="V1256" s="29">
        <f t="shared" si="451"/>
        <v>45434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8">
        <f t="shared" si="434"/>
        <v>45407</v>
      </c>
      <c r="B1257" s="15">
        <f t="shared" ca="1" si="436"/>
        <v>1565.1671379700001</v>
      </c>
      <c r="C1257" s="14">
        <f t="shared" si="437"/>
        <v>1000</v>
      </c>
      <c r="D1257" s="13">
        <f ca="1">IF(A1257&lt;$B$1,VLOOKUP(A1257,[1]DI!$A$4:$B$15000,2,FALSE),0)</f>
        <v>0.1065</v>
      </c>
      <c r="E1257" s="14">
        <f t="shared" ca="1" si="438"/>
        <v>1.00040168</v>
      </c>
      <c r="F1257" s="14">
        <f ca="1">(TRUNC(PRODUCT($E$12:$E1256),16))</f>
        <v>1.3737718007363799</v>
      </c>
      <c r="G1257" s="14">
        <f t="shared" ca="1" si="439"/>
        <v>1.37156674886642</v>
      </c>
      <c r="H1257" s="14">
        <f t="shared" ca="1" si="440"/>
        <v>1.0016076899999999</v>
      </c>
      <c r="I1257" s="13">
        <f t="shared" si="435"/>
        <v>0.11</v>
      </c>
      <c r="J1257" s="29">
        <f t="shared" si="441"/>
        <v>45401</v>
      </c>
      <c r="K1257" s="2">
        <f t="shared" si="442"/>
        <v>4</v>
      </c>
      <c r="L1257" s="17">
        <f t="shared" si="443"/>
        <v>4</v>
      </c>
      <c r="M1257" s="12">
        <f t="shared" si="444"/>
        <v>1.0016578810000001</v>
      </c>
      <c r="N1257" s="12">
        <f t="shared" ca="1" si="445"/>
        <v>1.003268236</v>
      </c>
      <c r="O1257" s="17">
        <f t="shared" si="446"/>
        <v>0</v>
      </c>
      <c r="P1257" s="14">
        <f t="shared" ca="1" si="447"/>
        <v>565.16713797</v>
      </c>
      <c r="Q1257" s="14">
        <f t="shared" si="432"/>
        <v>151.96273299999999</v>
      </c>
      <c r="R1257" s="14">
        <f t="shared" ca="1" si="448"/>
        <v>560.0684660500001</v>
      </c>
      <c r="S1257" s="20">
        <f t="shared" si="433"/>
        <v>0</v>
      </c>
      <c r="T1257" s="14">
        <f t="shared" si="449"/>
        <v>0</v>
      </c>
      <c r="U1257" s="4" t="str">
        <f t="shared" si="450"/>
        <v>J=</v>
      </c>
      <c r="V1257" s="29">
        <f t="shared" si="451"/>
        <v>45434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8">
        <f t="shared" si="434"/>
        <v>45408</v>
      </c>
      <c r="B1258" s="15">
        <f t="shared" ca="1" si="436"/>
        <v>1566.4443972200002</v>
      </c>
      <c r="C1258" s="14">
        <f t="shared" si="437"/>
        <v>1000</v>
      </c>
      <c r="D1258" s="13">
        <f ca="1">IF(A1258&lt;$B$1,VLOOKUP(A1258,[1]DI!$A$4:$B$15000,2,FALSE),0)</f>
        <v>0.1065</v>
      </c>
      <c r="E1258" s="14">
        <f t="shared" ca="1" si="438"/>
        <v>1.00040168</v>
      </c>
      <c r="F1258" s="14">
        <f ca="1">(TRUNC(PRODUCT($E$12:$E1257),16))</f>
        <v>1.3743236173933</v>
      </c>
      <c r="G1258" s="14">
        <f t="shared" ca="1" si="439"/>
        <v>1.37156674886642</v>
      </c>
      <c r="H1258" s="14">
        <f t="shared" ca="1" si="440"/>
        <v>1.00201001</v>
      </c>
      <c r="I1258" s="13">
        <f t="shared" si="435"/>
        <v>0.11</v>
      </c>
      <c r="J1258" s="29">
        <f t="shared" si="441"/>
        <v>45401</v>
      </c>
      <c r="K1258" s="2">
        <f t="shared" si="442"/>
        <v>5</v>
      </c>
      <c r="L1258" s="17">
        <f t="shared" si="443"/>
        <v>5</v>
      </c>
      <c r="M1258" s="12">
        <f t="shared" si="444"/>
        <v>1.00207278</v>
      </c>
      <c r="N1258" s="12">
        <f t="shared" ca="1" si="445"/>
        <v>1.0040869560000001</v>
      </c>
      <c r="O1258" s="17">
        <f t="shared" si="446"/>
        <v>0</v>
      </c>
      <c r="P1258" s="14">
        <f t="shared" ca="1" si="447"/>
        <v>566.44439722000004</v>
      </c>
      <c r="Q1258" s="14">
        <f t="shared" si="432"/>
        <v>151.96273299999999</v>
      </c>
      <c r="R1258" s="14">
        <f t="shared" ca="1" si="448"/>
        <v>560.0684660500001</v>
      </c>
      <c r="S1258" s="20">
        <f t="shared" si="433"/>
        <v>0</v>
      </c>
      <c r="T1258" s="14">
        <f t="shared" si="449"/>
        <v>0</v>
      </c>
      <c r="U1258" s="4" t="str">
        <f t="shared" si="450"/>
        <v>J=</v>
      </c>
      <c r="V1258" s="29">
        <f t="shared" si="451"/>
        <v>45434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8">
        <f t="shared" si="434"/>
        <v>45409</v>
      </c>
      <c r="B1259" s="15">
        <f t="shared" ca="1" si="436"/>
        <v>1567.7227141999999</v>
      </c>
      <c r="C1259" s="14">
        <f t="shared" si="437"/>
        <v>1000</v>
      </c>
      <c r="D1259" s="13">
        <f ca="1">IF(A1259&lt;$B$1,VLOOKUP(A1259,[1]DI!$A$4:$B$15000,2,FALSE),0)</f>
        <v>0</v>
      </c>
      <c r="E1259" s="14">
        <f t="shared" ca="1" si="438"/>
        <v>1</v>
      </c>
      <c r="F1259" s="14">
        <f ca="1">(TRUNC(PRODUCT($E$12:$E1258),16))</f>
        <v>1.3748756557039401</v>
      </c>
      <c r="G1259" s="14">
        <f t="shared" ca="1" si="439"/>
        <v>1.37156674886642</v>
      </c>
      <c r="H1259" s="14">
        <f t="shared" ca="1" si="440"/>
        <v>1.0024124999999999</v>
      </c>
      <c r="I1259" s="13">
        <f t="shared" si="435"/>
        <v>0.11</v>
      </c>
      <c r="J1259" s="29">
        <f t="shared" si="441"/>
        <v>45401</v>
      </c>
      <c r="K1259" s="2">
        <f t="shared" si="442"/>
        <v>5</v>
      </c>
      <c r="L1259" s="17">
        <f t="shared" si="443"/>
        <v>6</v>
      </c>
      <c r="M1259" s="12">
        <f t="shared" si="444"/>
        <v>1.002487852</v>
      </c>
      <c r="N1259" s="12">
        <f t="shared" ca="1" si="445"/>
        <v>1.0049063540000001</v>
      </c>
      <c r="O1259" s="17">
        <f t="shared" si="446"/>
        <v>0</v>
      </c>
      <c r="P1259" s="14">
        <f t="shared" ca="1" si="447"/>
        <v>567.72271419999993</v>
      </c>
      <c r="Q1259" s="14">
        <f t="shared" si="432"/>
        <v>151.96273299999999</v>
      </c>
      <c r="R1259" s="14">
        <f t="shared" ca="1" si="448"/>
        <v>560.0684660500001</v>
      </c>
      <c r="S1259" s="20">
        <f t="shared" si="433"/>
        <v>0</v>
      </c>
      <c r="T1259" s="14">
        <f t="shared" si="449"/>
        <v>0</v>
      </c>
      <c r="U1259" s="4" t="str">
        <f t="shared" si="450"/>
        <v>J=</v>
      </c>
      <c r="V1259" s="29">
        <f t="shared" si="451"/>
        <v>45434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8">
        <f t="shared" si="434"/>
        <v>45410</v>
      </c>
      <c r="B1260" s="15">
        <f t="shared" ca="1" si="436"/>
        <v>1567.7227141999999</v>
      </c>
      <c r="C1260" s="14">
        <f t="shared" si="437"/>
        <v>1000</v>
      </c>
      <c r="D1260" s="13">
        <f ca="1">IF(A1260&lt;$B$1,VLOOKUP(A1260,[1]DI!$A$4:$B$15000,2,FALSE),0)</f>
        <v>0</v>
      </c>
      <c r="E1260" s="14">
        <f t="shared" ca="1" si="438"/>
        <v>1</v>
      </c>
      <c r="F1260" s="14">
        <f ca="1">(TRUNC(PRODUCT($E$12:$E1259),16))</f>
        <v>1.3748756557039401</v>
      </c>
      <c r="G1260" s="14">
        <f t="shared" ca="1" si="439"/>
        <v>1.37156674886642</v>
      </c>
      <c r="H1260" s="14">
        <f t="shared" ca="1" si="440"/>
        <v>1.0024124999999999</v>
      </c>
      <c r="I1260" s="13">
        <f t="shared" si="435"/>
        <v>0.11</v>
      </c>
      <c r="J1260" s="29">
        <f t="shared" si="441"/>
        <v>45401</v>
      </c>
      <c r="K1260" s="2">
        <f t="shared" si="442"/>
        <v>5</v>
      </c>
      <c r="L1260" s="17">
        <f t="shared" si="443"/>
        <v>6</v>
      </c>
      <c r="M1260" s="12">
        <f t="shared" si="444"/>
        <v>1.002487852</v>
      </c>
      <c r="N1260" s="12">
        <f t="shared" ca="1" si="445"/>
        <v>1.0049063540000001</v>
      </c>
      <c r="O1260" s="17">
        <f t="shared" si="446"/>
        <v>0</v>
      </c>
      <c r="P1260" s="14">
        <f t="shared" ca="1" si="447"/>
        <v>567.72271419999993</v>
      </c>
      <c r="Q1260" s="14">
        <f t="shared" si="432"/>
        <v>151.96273299999999</v>
      </c>
      <c r="R1260" s="14">
        <f t="shared" ca="1" si="448"/>
        <v>560.0684660500001</v>
      </c>
      <c r="S1260" s="20">
        <f t="shared" si="433"/>
        <v>0</v>
      </c>
      <c r="T1260" s="14">
        <f t="shared" si="449"/>
        <v>0</v>
      </c>
      <c r="U1260" s="4" t="str">
        <f t="shared" si="450"/>
        <v>J=</v>
      </c>
      <c r="V1260" s="29">
        <f t="shared" si="451"/>
        <v>45434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8">
        <f t="shared" si="434"/>
        <v>45411</v>
      </c>
      <c r="B1261" s="15">
        <f t="shared" ca="1" si="436"/>
        <v>1567.7227141999999</v>
      </c>
      <c r="C1261" s="14">
        <f t="shared" si="437"/>
        <v>1000</v>
      </c>
      <c r="D1261" s="13">
        <f ca="1">IF(A1261&lt;$B$1,VLOOKUP(A1261,[1]DI!$A$4:$B$15000,2,FALSE),0)</f>
        <v>0.1065</v>
      </c>
      <c r="E1261" s="14">
        <f t="shared" ca="1" si="438"/>
        <v>1.00040168</v>
      </c>
      <c r="F1261" s="14">
        <f ca="1">(TRUNC(PRODUCT($E$12:$E1260),16))</f>
        <v>1.3748756557039401</v>
      </c>
      <c r="G1261" s="14">
        <f t="shared" ca="1" si="439"/>
        <v>1.37156674886642</v>
      </c>
      <c r="H1261" s="14">
        <f t="shared" ca="1" si="440"/>
        <v>1.0024124999999999</v>
      </c>
      <c r="I1261" s="13">
        <f t="shared" si="435"/>
        <v>0.11</v>
      </c>
      <c r="J1261" s="29">
        <f t="shared" si="441"/>
        <v>45401</v>
      </c>
      <c r="K1261" s="2">
        <f t="shared" si="442"/>
        <v>6</v>
      </c>
      <c r="L1261" s="17">
        <f t="shared" si="443"/>
        <v>6</v>
      </c>
      <c r="M1261" s="12">
        <f t="shared" si="444"/>
        <v>1.002487852</v>
      </c>
      <c r="N1261" s="12">
        <f t="shared" ca="1" si="445"/>
        <v>1.0049063540000001</v>
      </c>
      <c r="O1261" s="17">
        <f t="shared" si="446"/>
        <v>0</v>
      </c>
      <c r="P1261" s="14">
        <f t="shared" ca="1" si="447"/>
        <v>567.72271419999993</v>
      </c>
      <c r="Q1261" s="14">
        <f t="shared" si="432"/>
        <v>151.96273299999999</v>
      </c>
      <c r="R1261" s="14">
        <f t="shared" ca="1" si="448"/>
        <v>560.0684660500001</v>
      </c>
      <c r="S1261" s="20">
        <f t="shared" si="433"/>
        <v>0</v>
      </c>
      <c r="T1261" s="14">
        <f t="shared" si="449"/>
        <v>0</v>
      </c>
      <c r="U1261" s="4" t="str">
        <f t="shared" si="450"/>
        <v>J=</v>
      </c>
      <c r="V1261" s="29">
        <f t="shared" si="451"/>
        <v>45434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8">
        <f t="shared" si="434"/>
        <v>45412</v>
      </c>
      <c r="B1262" s="15">
        <f t="shared" ca="1" si="436"/>
        <v>1569.0020701899998</v>
      </c>
      <c r="C1262" s="14">
        <f t="shared" si="437"/>
        <v>1000</v>
      </c>
      <c r="D1262" s="13">
        <f ca="1">IF(A1262&lt;$B$1,VLOOKUP(A1262,[1]DI!$A$4:$B$15000,2,FALSE),0)</f>
        <v>0.1065</v>
      </c>
      <c r="E1262" s="14">
        <f t="shared" ca="1" si="438"/>
        <v>1.00040168</v>
      </c>
      <c r="F1262" s="14">
        <f ca="1">(TRUNC(PRODUCT($E$12:$E1261),16))</f>
        <v>1.3754279157573199</v>
      </c>
      <c r="G1262" s="14">
        <f t="shared" ca="1" si="439"/>
        <v>1.37156674886642</v>
      </c>
      <c r="H1262" s="14">
        <f t="shared" ca="1" si="440"/>
        <v>1.00281515</v>
      </c>
      <c r="I1262" s="13">
        <f t="shared" si="435"/>
        <v>0.11</v>
      </c>
      <c r="J1262" s="29">
        <f t="shared" si="441"/>
        <v>45401</v>
      </c>
      <c r="K1262" s="2">
        <f t="shared" si="442"/>
        <v>7</v>
      </c>
      <c r="L1262" s="17">
        <f t="shared" si="443"/>
        <v>7</v>
      </c>
      <c r="M1262" s="12">
        <f t="shared" si="444"/>
        <v>1.002903095</v>
      </c>
      <c r="N1262" s="12">
        <f t="shared" ca="1" si="445"/>
        <v>1.0057264180000001</v>
      </c>
      <c r="O1262" s="17">
        <f t="shared" si="446"/>
        <v>0</v>
      </c>
      <c r="P1262" s="14">
        <f t="shared" ca="1" si="447"/>
        <v>569.00207018999993</v>
      </c>
      <c r="Q1262" s="14">
        <f t="shared" si="432"/>
        <v>151.96273299999999</v>
      </c>
      <c r="R1262" s="14">
        <f t="shared" ca="1" si="448"/>
        <v>560.0684660500001</v>
      </c>
      <c r="S1262" s="20">
        <f t="shared" si="433"/>
        <v>0</v>
      </c>
      <c r="T1262" s="14">
        <f t="shared" si="449"/>
        <v>0</v>
      </c>
      <c r="U1262" s="4" t="str">
        <f t="shared" si="450"/>
        <v>J=</v>
      </c>
      <c r="V1262" s="29">
        <f t="shared" si="451"/>
        <v>45434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8">
        <f t="shared" si="434"/>
        <v>45413</v>
      </c>
      <c r="B1263" s="15">
        <f t="shared" ca="1" si="436"/>
        <v>1570.2824667300001</v>
      </c>
      <c r="C1263" s="14">
        <f t="shared" si="437"/>
        <v>1000</v>
      </c>
      <c r="D1263" s="13">
        <f ca="1">IF(A1263&lt;$B$1,VLOOKUP(A1263,[1]DI!$A$4:$B$15000,2,FALSE),0)</f>
        <v>0</v>
      </c>
      <c r="E1263" s="14">
        <f t="shared" ca="1" si="438"/>
        <v>1</v>
      </c>
      <c r="F1263" s="14">
        <f ca="1">(TRUNC(PRODUCT($E$12:$E1262),16))</f>
        <v>1.37598039764252</v>
      </c>
      <c r="G1263" s="14">
        <f t="shared" ca="1" si="439"/>
        <v>1.37156674886642</v>
      </c>
      <c r="H1263" s="14">
        <f t="shared" ca="1" si="440"/>
        <v>1.00321796</v>
      </c>
      <c r="I1263" s="13">
        <f t="shared" si="435"/>
        <v>0.11</v>
      </c>
      <c r="J1263" s="29">
        <f t="shared" si="441"/>
        <v>45401</v>
      </c>
      <c r="K1263" s="2">
        <f t="shared" si="442"/>
        <v>7</v>
      </c>
      <c r="L1263" s="17">
        <f t="shared" si="443"/>
        <v>8</v>
      </c>
      <c r="M1263" s="12">
        <f t="shared" si="444"/>
        <v>1.0033185099999999</v>
      </c>
      <c r="N1263" s="12">
        <f t="shared" ca="1" si="445"/>
        <v>1.006547149</v>
      </c>
      <c r="O1263" s="17">
        <f t="shared" si="446"/>
        <v>0</v>
      </c>
      <c r="P1263" s="14">
        <f t="shared" ca="1" si="447"/>
        <v>570.28246673000001</v>
      </c>
      <c r="Q1263" s="14">
        <f t="shared" si="432"/>
        <v>151.96273299999999</v>
      </c>
      <c r="R1263" s="14">
        <f t="shared" ca="1" si="448"/>
        <v>560.0684660500001</v>
      </c>
      <c r="S1263" s="20">
        <f t="shared" si="433"/>
        <v>0</v>
      </c>
      <c r="T1263" s="14">
        <f t="shared" si="449"/>
        <v>0</v>
      </c>
      <c r="U1263" s="4" t="str">
        <f t="shared" si="450"/>
        <v>J=</v>
      </c>
      <c r="V1263" s="29">
        <f t="shared" si="451"/>
        <v>45434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8">
        <f t="shared" si="434"/>
        <v>45414</v>
      </c>
      <c r="B1264" s="15">
        <f t="shared" ca="1" si="436"/>
        <v>1570.2824667300001</v>
      </c>
      <c r="C1264" s="14">
        <f t="shared" si="437"/>
        <v>1000</v>
      </c>
      <c r="D1264" s="13">
        <f ca="1">IF(A1264&lt;$B$1,VLOOKUP(A1264,[1]DI!$A$4:$B$15000,2,FALSE),0)</f>
        <v>0.1065</v>
      </c>
      <c r="E1264" s="14">
        <f t="shared" ca="1" si="438"/>
        <v>1.00040168</v>
      </c>
      <c r="F1264" s="14">
        <f ca="1">(TRUNC(PRODUCT($E$12:$E1263),16))</f>
        <v>1.37598039764252</v>
      </c>
      <c r="G1264" s="14">
        <f t="shared" ca="1" si="439"/>
        <v>1.37156674886642</v>
      </c>
      <c r="H1264" s="14">
        <f t="shared" ca="1" si="440"/>
        <v>1.00321796</v>
      </c>
      <c r="I1264" s="13">
        <f t="shared" si="435"/>
        <v>0.11</v>
      </c>
      <c r="J1264" s="29">
        <f t="shared" si="441"/>
        <v>45401</v>
      </c>
      <c r="K1264" s="2">
        <f t="shared" si="442"/>
        <v>8</v>
      </c>
      <c r="L1264" s="17">
        <f t="shared" si="443"/>
        <v>8</v>
      </c>
      <c r="M1264" s="12">
        <f t="shared" si="444"/>
        <v>1.0033185099999999</v>
      </c>
      <c r="N1264" s="12">
        <f t="shared" ca="1" si="445"/>
        <v>1.006547149</v>
      </c>
      <c r="O1264" s="17">
        <f t="shared" si="446"/>
        <v>0</v>
      </c>
      <c r="P1264" s="14">
        <f t="shared" ca="1" si="447"/>
        <v>570.28246673000001</v>
      </c>
      <c r="Q1264" s="14">
        <f t="shared" si="432"/>
        <v>151.96273299999999</v>
      </c>
      <c r="R1264" s="14">
        <f t="shared" ca="1" si="448"/>
        <v>560.0684660500001</v>
      </c>
      <c r="S1264" s="20">
        <f t="shared" si="433"/>
        <v>0</v>
      </c>
      <c r="T1264" s="14">
        <f t="shared" si="449"/>
        <v>0</v>
      </c>
      <c r="U1264" s="4" t="str">
        <f t="shared" si="450"/>
        <v>J=</v>
      </c>
      <c r="V1264" s="29">
        <f t="shared" si="451"/>
        <v>45434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8">
        <f t="shared" si="434"/>
        <v>45415</v>
      </c>
      <c r="B1265" s="15">
        <f t="shared" ca="1" si="436"/>
        <v>1571.5639069700001</v>
      </c>
      <c r="C1265" s="14">
        <f t="shared" si="437"/>
        <v>1000</v>
      </c>
      <c r="D1265" s="13">
        <f ca="1">IF(A1265&lt;$B$1,VLOOKUP(A1265,[1]DI!$A$4:$B$15000,2,FALSE),0)</f>
        <v>0.1065</v>
      </c>
      <c r="E1265" s="14">
        <f t="shared" ca="1" si="438"/>
        <v>1.00040168</v>
      </c>
      <c r="F1265" s="14">
        <f ca="1">(TRUNC(PRODUCT($E$12:$E1264),16))</f>
        <v>1.3765331014486499</v>
      </c>
      <c r="G1265" s="14">
        <f t="shared" ca="1" si="439"/>
        <v>1.37156674886642</v>
      </c>
      <c r="H1265" s="14">
        <f t="shared" ca="1" si="440"/>
        <v>1.0036209300000001</v>
      </c>
      <c r="I1265" s="13">
        <f t="shared" si="435"/>
        <v>0.11</v>
      </c>
      <c r="J1265" s="29">
        <f t="shared" si="441"/>
        <v>45401</v>
      </c>
      <c r="K1265" s="2">
        <f t="shared" si="442"/>
        <v>9</v>
      </c>
      <c r="L1265" s="17">
        <f t="shared" si="443"/>
        <v>9</v>
      </c>
      <c r="M1265" s="12">
        <f t="shared" si="444"/>
        <v>1.003734098</v>
      </c>
      <c r="N1265" s="12">
        <f t="shared" ca="1" si="445"/>
        <v>1.0073685489999999</v>
      </c>
      <c r="O1265" s="17">
        <f t="shared" si="446"/>
        <v>0</v>
      </c>
      <c r="P1265" s="14">
        <f t="shared" ca="1" si="447"/>
        <v>571.56390697000006</v>
      </c>
      <c r="Q1265" s="14">
        <f t="shared" si="432"/>
        <v>151.96273299999999</v>
      </c>
      <c r="R1265" s="14">
        <f t="shared" ca="1" si="448"/>
        <v>560.0684660500001</v>
      </c>
      <c r="S1265" s="20">
        <f t="shared" si="433"/>
        <v>0</v>
      </c>
      <c r="T1265" s="14">
        <f t="shared" si="449"/>
        <v>0</v>
      </c>
      <c r="U1265" s="4" t="str">
        <f t="shared" si="450"/>
        <v>J=</v>
      </c>
      <c r="V1265" s="29">
        <f t="shared" si="451"/>
        <v>45434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8">
        <f t="shared" si="434"/>
        <v>45416</v>
      </c>
      <c r="B1266" s="15">
        <f t="shared" ca="1" si="436"/>
        <v>1572.84640337</v>
      </c>
      <c r="C1266" s="14">
        <f t="shared" si="437"/>
        <v>1000</v>
      </c>
      <c r="D1266" s="13">
        <f ca="1">IF(A1266&lt;$B$1,VLOOKUP(A1266,[1]DI!$A$4:$B$15000,2,FALSE),0)</f>
        <v>0</v>
      </c>
      <c r="E1266" s="14">
        <f t="shared" ca="1" si="438"/>
        <v>1</v>
      </c>
      <c r="F1266" s="14">
        <f ca="1">(TRUNC(PRODUCT($E$12:$E1265),16))</f>
        <v>1.37708602726484</v>
      </c>
      <c r="G1266" s="14">
        <f t="shared" ca="1" si="439"/>
        <v>1.37156674886642</v>
      </c>
      <c r="H1266" s="14">
        <f t="shared" ca="1" si="440"/>
        <v>1.00402407</v>
      </c>
      <c r="I1266" s="13">
        <f t="shared" si="435"/>
        <v>0.11</v>
      </c>
      <c r="J1266" s="29">
        <f t="shared" si="441"/>
        <v>45401</v>
      </c>
      <c r="K1266" s="2">
        <f t="shared" si="442"/>
        <v>9</v>
      </c>
      <c r="L1266" s="17">
        <f t="shared" si="443"/>
        <v>10</v>
      </c>
      <c r="M1266" s="12">
        <f t="shared" si="444"/>
        <v>1.004149857</v>
      </c>
      <c r="N1266" s="12">
        <f t="shared" ca="1" si="445"/>
        <v>1.008190626</v>
      </c>
      <c r="O1266" s="17">
        <f t="shared" si="446"/>
        <v>0</v>
      </c>
      <c r="P1266" s="14">
        <f t="shared" ca="1" si="447"/>
        <v>572.84640336999996</v>
      </c>
      <c r="Q1266" s="14">
        <f t="shared" ref="Q1266:Q1329" si="452">Q1265</f>
        <v>151.96273299999999</v>
      </c>
      <c r="R1266" s="14">
        <f t="shared" ca="1" si="448"/>
        <v>560.0684660500001</v>
      </c>
      <c r="S1266" s="20">
        <f t="shared" si="433"/>
        <v>0</v>
      </c>
      <c r="T1266" s="14">
        <f t="shared" si="449"/>
        <v>0</v>
      </c>
      <c r="U1266" s="4" t="str">
        <f t="shared" si="450"/>
        <v>J=</v>
      </c>
      <c r="V1266" s="29">
        <f t="shared" si="451"/>
        <v>45434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8">
        <f t="shared" si="434"/>
        <v>45417</v>
      </c>
      <c r="B1267" s="15">
        <f t="shared" ca="1" si="436"/>
        <v>1572.84640337</v>
      </c>
      <c r="C1267" s="14">
        <f t="shared" si="437"/>
        <v>1000</v>
      </c>
      <c r="D1267" s="13">
        <f ca="1">IF(A1267&lt;$B$1,VLOOKUP(A1267,[1]DI!$A$4:$B$15000,2,FALSE),0)</f>
        <v>0</v>
      </c>
      <c r="E1267" s="14">
        <f t="shared" ca="1" si="438"/>
        <v>1</v>
      </c>
      <c r="F1267" s="14">
        <f ca="1">(TRUNC(PRODUCT($E$12:$E1266),16))</f>
        <v>1.37708602726484</v>
      </c>
      <c r="G1267" s="14">
        <f t="shared" ca="1" si="439"/>
        <v>1.37156674886642</v>
      </c>
      <c r="H1267" s="14">
        <f t="shared" ca="1" si="440"/>
        <v>1.00402407</v>
      </c>
      <c r="I1267" s="13">
        <f t="shared" si="435"/>
        <v>0.11</v>
      </c>
      <c r="J1267" s="29">
        <f t="shared" si="441"/>
        <v>45401</v>
      </c>
      <c r="K1267" s="2">
        <f t="shared" si="442"/>
        <v>9</v>
      </c>
      <c r="L1267" s="17">
        <f t="shared" si="443"/>
        <v>10</v>
      </c>
      <c r="M1267" s="12">
        <f t="shared" si="444"/>
        <v>1.004149857</v>
      </c>
      <c r="N1267" s="12">
        <f t="shared" ca="1" si="445"/>
        <v>1.008190626</v>
      </c>
      <c r="O1267" s="17">
        <f t="shared" si="446"/>
        <v>0</v>
      </c>
      <c r="P1267" s="14">
        <f t="shared" ca="1" si="447"/>
        <v>572.84640336999996</v>
      </c>
      <c r="Q1267" s="14">
        <f t="shared" si="452"/>
        <v>151.96273299999999</v>
      </c>
      <c r="R1267" s="14">
        <f t="shared" ca="1" si="448"/>
        <v>560.0684660500001</v>
      </c>
      <c r="S1267" s="20">
        <f t="shared" si="433"/>
        <v>0</v>
      </c>
      <c r="T1267" s="14">
        <f t="shared" si="449"/>
        <v>0</v>
      </c>
      <c r="U1267" s="4" t="str">
        <f t="shared" si="450"/>
        <v>J=</v>
      </c>
      <c r="V1267" s="29">
        <f t="shared" si="451"/>
        <v>45434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8">
        <f t="shared" si="434"/>
        <v>45418</v>
      </c>
      <c r="B1268" s="15">
        <f t="shared" ca="1" si="436"/>
        <v>1572.84640337</v>
      </c>
      <c r="C1268" s="14">
        <f t="shared" si="437"/>
        <v>1000</v>
      </c>
      <c r="D1268" s="13">
        <f ca="1">IF(A1268&lt;$B$1,VLOOKUP(A1268,[1]DI!$A$4:$B$15000,2,FALSE),0)</f>
        <v>0.1065</v>
      </c>
      <c r="E1268" s="14">
        <f t="shared" ca="1" si="438"/>
        <v>1.00040168</v>
      </c>
      <c r="F1268" s="14">
        <f ca="1">(TRUNC(PRODUCT($E$12:$E1267),16))</f>
        <v>1.37708602726484</v>
      </c>
      <c r="G1268" s="14">
        <f t="shared" ca="1" si="439"/>
        <v>1.37156674886642</v>
      </c>
      <c r="H1268" s="14">
        <f t="shared" ca="1" si="440"/>
        <v>1.00402407</v>
      </c>
      <c r="I1268" s="13">
        <f t="shared" si="435"/>
        <v>0.11</v>
      </c>
      <c r="J1268" s="29">
        <f t="shared" si="441"/>
        <v>45401</v>
      </c>
      <c r="K1268" s="2">
        <f t="shared" si="442"/>
        <v>10</v>
      </c>
      <c r="L1268" s="17">
        <f t="shared" si="443"/>
        <v>10</v>
      </c>
      <c r="M1268" s="12">
        <f t="shared" si="444"/>
        <v>1.004149857</v>
      </c>
      <c r="N1268" s="12">
        <f t="shared" ca="1" si="445"/>
        <v>1.008190626</v>
      </c>
      <c r="O1268" s="17">
        <f t="shared" si="446"/>
        <v>0</v>
      </c>
      <c r="P1268" s="14">
        <f t="shared" ca="1" si="447"/>
        <v>572.84640336999996</v>
      </c>
      <c r="Q1268" s="14">
        <f t="shared" si="452"/>
        <v>151.96273299999999</v>
      </c>
      <c r="R1268" s="14">
        <f t="shared" ca="1" si="448"/>
        <v>560.0684660500001</v>
      </c>
      <c r="S1268" s="20">
        <f t="shared" si="433"/>
        <v>0</v>
      </c>
      <c r="T1268" s="14">
        <f t="shared" si="449"/>
        <v>0</v>
      </c>
      <c r="U1268" s="4" t="str">
        <f t="shared" si="450"/>
        <v>J=</v>
      </c>
      <c r="V1268" s="29">
        <f t="shared" si="451"/>
        <v>45434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8">
        <f t="shared" si="434"/>
        <v>45419</v>
      </c>
      <c r="B1269" s="15">
        <f t="shared" ca="1" si="436"/>
        <v>1574.1299294300002</v>
      </c>
      <c r="C1269" s="14">
        <f t="shared" si="437"/>
        <v>1000</v>
      </c>
      <c r="D1269" s="13">
        <f ca="1">IF(A1269&lt;$B$1,VLOOKUP(A1269,[1]DI!$A$4:$B$15000,2,FALSE),0)</f>
        <v>0.1065</v>
      </c>
      <c r="E1269" s="14">
        <f t="shared" ca="1" si="438"/>
        <v>1.00040168</v>
      </c>
      <c r="F1269" s="14">
        <f ca="1">(TRUNC(PRODUCT($E$12:$E1268),16))</f>
        <v>1.3776391751802699</v>
      </c>
      <c r="G1269" s="14">
        <f t="shared" ca="1" si="439"/>
        <v>1.37156674886642</v>
      </c>
      <c r="H1269" s="14">
        <f t="shared" ca="1" si="440"/>
        <v>1.00442736</v>
      </c>
      <c r="I1269" s="13">
        <f t="shared" si="435"/>
        <v>0.11</v>
      </c>
      <c r="J1269" s="29">
        <f t="shared" si="441"/>
        <v>45401</v>
      </c>
      <c r="K1269" s="2">
        <f t="shared" si="442"/>
        <v>11</v>
      </c>
      <c r="L1269" s="17">
        <f t="shared" si="443"/>
        <v>11</v>
      </c>
      <c r="M1269" s="12">
        <f t="shared" si="444"/>
        <v>1.0045657889999999</v>
      </c>
      <c r="N1269" s="12">
        <f t="shared" ca="1" si="445"/>
        <v>1.009013363</v>
      </c>
      <c r="O1269" s="17">
        <f t="shared" si="446"/>
        <v>0</v>
      </c>
      <c r="P1269" s="14">
        <f t="shared" ca="1" si="447"/>
        <v>574.12992943000006</v>
      </c>
      <c r="Q1269" s="14">
        <f t="shared" si="452"/>
        <v>151.96273299999999</v>
      </c>
      <c r="R1269" s="14">
        <f t="shared" ca="1" si="448"/>
        <v>560.0684660500001</v>
      </c>
      <c r="S1269" s="20">
        <f t="shared" si="433"/>
        <v>0</v>
      </c>
      <c r="T1269" s="14">
        <f t="shared" si="449"/>
        <v>0</v>
      </c>
      <c r="U1269" s="4" t="str">
        <f t="shared" si="450"/>
        <v>J=</v>
      </c>
      <c r="V1269" s="29">
        <f t="shared" si="451"/>
        <v>45434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8">
        <f t="shared" si="434"/>
        <v>45420</v>
      </c>
      <c r="B1270" s="15">
        <f t="shared" ca="1" si="436"/>
        <v>1575.41451633</v>
      </c>
      <c r="C1270" s="14">
        <f t="shared" si="437"/>
        <v>1000</v>
      </c>
      <c r="D1270" s="13">
        <f ca="1">IF(A1270&lt;$B$1,VLOOKUP(A1270,[1]DI!$A$4:$B$15000,2,FALSE),0)</f>
        <v>0.1065</v>
      </c>
      <c r="E1270" s="14">
        <f t="shared" ca="1" si="438"/>
        <v>1.00040168</v>
      </c>
      <c r="F1270" s="14">
        <f ca="1">(TRUNC(PRODUCT($E$12:$E1269),16))</f>
        <v>1.3781925452841499</v>
      </c>
      <c r="G1270" s="14">
        <f t="shared" ca="1" si="439"/>
        <v>1.37156674886642</v>
      </c>
      <c r="H1270" s="14">
        <f t="shared" ca="1" si="440"/>
        <v>1.00483082</v>
      </c>
      <c r="I1270" s="13">
        <f t="shared" si="435"/>
        <v>0.11</v>
      </c>
      <c r="J1270" s="29">
        <f t="shared" si="441"/>
        <v>45401</v>
      </c>
      <c r="K1270" s="2">
        <f t="shared" si="442"/>
        <v>12</v>
      </c>
      <c r="L1270" s="17">
        <f t="shared" si="443"/>
        <v>12</v>
      </c>
      <c r="M1270" s="12">
        <f t="shared" si="444"/>
        <v>1.0049818930000001</v>
      </c>
      <c r="N1270" s="12">
        <f t="shared" ca="1" si="445"/>
        <v>1.0098367800000001</v>
      </c>
      <c r="O1270" s="17">
        <f t="shared" si="446"/>
        <v>0</v>
      </c>
      <c r="P1270" s="14">
        <f t="shared" ca="1" si="447"/>
        <v>575.41451632999997</v>
      </c>
      <c r="Q1270" s="14">
        <f t="shared" si="452"/>
        <v>151.96273299999999</v>
      </c>
      <c r="R1270" s="14">
        <f t="shared" ca="1" si="448"/>
        <v>560.0684660500001</v>
      </c>
      <c r="S1270" s="20">
        <f t="shared" si="433"/>
        <v>0</v>
      </c>
      <c r="T1270" s="14">
        <f t="shared" si="449"/>
        <v>0</v>
      </c>
      <c r="U1270" s="4" t="str">
        <f t="shared" si="450"/>
        <v>J=</v>
      </c>
      <c r="V1270" s="29">
        <f t="shared" si="451"/>
        <v>45434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8">
        <f t="shared" si="434"/>
        <v>45421</v>
      </c>
      <c r="B1271" s="15">
        <f t="shared" ca="1" si="436"/>
        <v>1576.70014535</v>
      </c>
      <c r="C1271" s="14">
        <f t="shared" si="437"/>
        <v>1000</v>
      </c>
      <c r="D1271" s="13">
        <f ca="1">IF(A1271&lt;$B$1,VLOOKUP(A1271,[1]DI!$A$4:$B$15000,2,FALSE),0)</f>
        <v>0.104</v>
      </c>
      <c r="E1271" s="14">
        <f t="shared" ca="1" si="438"/>
        <v>1.0003926999999999</v>
      </c>
      <c r="F1271" s="14">
        <f ca="1">(TRUNC(PRODUCT($E$12:$E1270),16))</f>
        <v>1.3787461376657399</v>
      </c>
      <c r="G1271" s="14">
        <f t="shared" ca="1" si="439"/>
        <v>1.37156674886642</v>
      </c>
      <c r="H1271" s="14">
        <f t="shared" ca="1" si="440"/>
        <v>1.00523444</v>
      </c>
      <c r="I1271" s="13">
        <f t="shared" si="435"/>
        <v>0.11</v>
      </c>
      <c r="J1271" s="29">
        <f t="shared" si="441"/>
        <v>45401</v>
      </c>
      <c r="K1271" s="2">
        <f t="shared" si="442"/>
        <v>13</v>
      </c>
      <c r="L1271" s="17">
        <f t="shared" si="443"/>
        <v>13</v>
      </c>
      <c r="M1271" s="12">
        <f t="shared" si="444"/>
        <v>1.005398169</v>
      </c>
      <c r="N1271" s="12">
        <f t="shared" ca="1" si="445"/>
        <v>1.010660865</v>
      </c>
      <c r="O1271" s="17">
        <f t="shared" si="446"/>
        <v>0</v>
      </c>
      <c r="P1271" s="14">
        <f t="shared" ca="1" si="447"/>
        <v>576.70014534999996</v>
      </c>
      <c r="Q1271" s="14">
        <f t="shared" si="452"/>
        <v>151.96273299999999</v>
      </c>
      <c r="R1271" s="14">
        <f t="shared" ca="1" si="448"/>
        <v>560.0684660500001</v>
      </c>
      <c r="S1271" s="20">
        <f t="shared" si="433"/>
        <v>0</v>
      </c>
      <c r="T1271" s="14">
        <f t="shared" si="449"/>
        <v>0</v>
      </c>
      <c r="U1271" s="4" t="str">
        <f t="shared" si="450"/>
        <v>J=</v>
      </c>
      <c r="V1271" s="29">
        <f t="shared" si="451"/>
        <v>45434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8">
        <f t="shared" si="434"/>
        <v>45422</v>
      </c>
      <c r="B1272" s="15">
        <f t="shared" ca="1" si="436"/>
        <v>1577.9726697999999</v>
      </c>
      <c r="C1272" s="14">
        <f t="shared" si="437"/>
        <v>1000</v>
      </c>
      <c r="D1272" s="13">
        <f ca="1">IF(A1272&lt;$B$1,VLOOKUP(A1272,[1]DI!$A$4:$B$15000,2,FALSE),0)</f>
        <v>0.104</v>
      </c>
      <c r="E1272" s="14">
        <f t="shared" ca="1" si="438"/>
        <v>1.0003926999999999</v>
      </c>
      <c r="F1272" s="14">
        <f ca="1">(TRUNC(PRODUCT($E$12:$E1271),16))</f>
        <v>1.37928757127401</v>
      </c>
      <c r="G1272" s="14">
        <f t="shared" ca="1" si="439"/>
        <v>1.37156674886642</v>
      </c>
      <c r="H1272" s="14">
        <f t="shared" ca="1" si="440"/>
        <v>1.0056292</v>
      </c>
      <c r="I1272" s="13">
        <f t="shared" si="435"/>
        <v>0.11</v>
      </c>
      <c r="J1272" s="29">
        <f t="shared" si="441"/>
        <v>45401</v>
      </c>
      <c r="K1272" s="2">
        <f t="shared" si="442"/>
        <v>14</v>
      </c>
      <c r="L1272" s="17">
        <f t="shared" si="443"/>
        <v>14</v>
      </c>
      <c r="M1272" s="12">
        <f t="shared" si="444"/>
        <v>1.005814618</v>
      </c>
      <c r="N1272" s="12">
        <f t="shared" ca="1" si="445"/>
        <v>1.01147655</v>
      </c>
      <c r="O1272" s="17">
        <f t="shared" si="446"/>
        <v>0</v>
      </c>
      <c r="P1272" s="14">
        <f t="shared" ca="1" si="447"/>
        <v>577.97266979999995</v>
      </c>
      <c r="Q1272" s="14">
        <f t="shared" si="452"/>
        <v>151.96273299999999</v>
      </c>
      <c r="R1272" s="14">
        <f t="shared" ca="1" si="448"/>
        <v>560.0684660500001</v>
      </c>
      <c r="S1272" s="20">
        <f t="shared" si="433"/>
        <v>0</v>
      </c>
      <c r="T1272" s="14">
        <f t="shared" si="449"/>
        <v>0</v>
      </c>
      <c r="U1272" s="4" t="str">
        <f t="shared" si="450"/>
        <v>J=</v>
      </c>
      <c r="V1272" s="29">
        <f t="shared" si="451"/>
        <v>45434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8">
        <f t="shared" si="434"/>
        <v>45423</v>
      </c>
      <c r="B1273" s="15">
        <f t="shared" ca="1" si="436"/>
        <v>1579.2462129600001</v>
      </c>
      <c r="C1273" s="14">
        <f t="shared" si="437"/>
        <v>1000</v>
      </c>
      <c r="D1273" s="13">
        <f ca="1">IF(A1273&lt;$B$1,VLOOKUP(A1273,[1]DI!$A$4:$B$15000,2,FALSE),0)</f>
        <v>0</v>
      </c>
      <c r="E1273" s="14">
        <f t="shared" ca="1" si="438"/>
        <v>1</v>
      </c>
      <c r="F1273" s="14">
        <f ca="1">(TRUNC(PRODUCT($E$12:$E1272),16))</f>
        <v>1.3798292175032401</v>
      </c>
      <c r="G1273" s="14">
        <f t="shared" ca="1" si="439"/>
        <v>1.37156674886642</v>
      </c>
      <c r="H1273" s="14">
        <f t="shared" ca="1" si="440"/>
        <v>1.00602411</v>
      </c>
      <c r="I1273" s="13">
        <f t="shared" si="435"/>
        <v>0.11</v>
      </c>
      <c r="J1273" s="29">
        <f t="shared" si="441"/>
        <v>45401</v>
      </c>
      <c r="K1273" s="2">
        <f t="shared" si="442"/>
        <v>14</v>
      </c>
      <c r="L1273" s="17">
        <f t="shared" si="443"/>
        <v>15</v>
      </c>
      <c r="M1273" s="12">
        <f t="shared" si="444"/>
        <v>1.00623124</v>
      </c>
      <c r="N1273" s="12">
        <f t="shared" ca="1" si="445"/>
        <v>1.0122928879999999</v>
      </c>
      <c r="O1273" s="17">
        <f t="shared" si="446"/>
        <v>0</v>
      </c>
      <c r="P1273" s="14">
        <f t="shared" ca="1" si="447"/>
        <v>579.24621296000009</v>
      </c>
      <c r="Q1273" s="14">
        <f t="shared" si="452"/>
        <v>151.96273299999999</v>
      </c>
      <c r="R1273" s="14">
        <f t="shared" ca="1" si="448"/>
        <v>560.0684660500001</v>
      </c>
      <c r="S1273" s="20">
        <f t="shared" si="433"/>
        <v>0</v>
      </c>
      <c r="T1273" s="14">
        <f t="shared" si="449"/>
        <v>0</v>
      </c>
      <c r="U1273" s="4" t="str">
        <f t="shared" si="450"/>
        <v>J=</v>
      </c>
      <c r="V1273" s="29">
        <f t="shared" si="451"/>
        <v>45434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8">
        <f t="shared" si="434"/>
        <v>45424</v>
      </c>
      <c r="B1274" s="15">
        <f t="shared" ca="1" si="436"/>
        <v>1579.2462129600001</v>
      </c>
      <c r="C1274" s="14">
        <f t="shared" si="437"/>
        <v>1000</v>
      </c>
      <c r="D1274" s="13">
        <f ca="1">IF(A1274&lt;$B$1,VLOOKUP(A1274,[1]DI!$A$4:$B$15000,2,FALSE),0)</f>
        <v>0</v>
      </c>
      <c r="E1274" s="14">
        <f t="shared" ca="1" si="438"/>
        <v>1</v>
      </c>
      <c r="F1274" s="14">
        <f ca="1">(TRUNC(PRODUCT($E$12:$E1273),16))</f>
        <v>1.3798292175032401</v>
      </c>
      <c r="G1274" s="14">
        <f t="shared" ca="1" si="439"/>
        <v>1.37156674886642</v>
      </c>
      <c r="H1274" s="14">
        <f t="shared" ca="1" si="440"/>
        <v>1.00602411</v>
      </c>
      <c r="I1274" s="13">
        <f t="shared" si="435"/>
        <v>0.11</v>
      </c>
      <c r="J1274" s="29">
        <f t="shared" si="441"/>
        <v>45401</v>
      </c>
      <c r="K1274" s="2">
        <f t="shared" si="442"/>
        <v>14</v>
      </c>
      <c r="L1274" s="17">
        <f t="shared" si="443"/>
        <v>15</v>
      </c>
      <c r="M1274" s="12">
        <f t="shared" si="444"/>
        <v>1.00623124</v>
      </c>
      <c r="N1274" s="12">
        <f t="shared" ca="1" si="445"/>
        <v>1.0122928879999999</v>
      </c>
      <c r="O1274" s="17">
        <f t="shared" si="446"/>
        <v>0</v>
      </c>
      <c r="P1274" s="14">
        <f t="shared" ca="1" si="447"/>
        <v>579.24621296000009</v>
      </c>
      <c r="Q1274" s="14">
        <f t="shared" si="452"/>
        <v>151.96273299999999</v>
      </c>
      <c r="R1274" s="14">
        <f t="shared" ca="1" si="448"/>
        <v>560.0684660500001</v>
      </c>
      <c r="S1274" s="20">
        <f t="shared" si="433"/>
        <v>0</v>
      </c>
      <c r="T1274" s="14">
        <f t="shared" si="449"/>
        <v>0</v>
      </c>
      <c r="U1274" s="4" t="str">
        <f t="shared" si="450"/>
        <v>J=</v>
      </c>
      <c r="V1274" s="29">
        <f t="shared" si="451"/>
        <v>45434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8">
        <f t="shared" si="434"/>
        <v>45425</v>
      </c>
      <c r="B1275" s="15">
        <f t="shared" ca="1" si="436"/>
        <v>1579.2462129600001</v>
      </c>
      <c r="C1275" s="14">
        <f t="shared" si="437"/>
        <v>1000</v>
      </c>
      <c r="D1275" s="13">
        <f ca="1">IF(A1275&lt;$B$1,VLOOKUP(A1275,[1]DI!$A$4:$B$15000,2,FALSE),0)</f>
        <v>0.104</v>
      </c>
      <c r="E1275" s="14">
        <f t="shared" ca="1" si="438"/>
        <v>1.0003926999999999</v>
      </c>
      <c r="F1275" s="14">
        <f ca="1">(TRUNC(PRODUCT($E$12:$E1274),16))</f>
        <v>1.3798292175032401</v>
      </c>
      <c r="G1275" s="14">
        <f t="shared" ca="1" si="439"/>
        <v>1.37156674886642</v>
      </c>
      <c r="H1275" s="14">
        <f t="shared" ca="1" si="440"/>
        <v>1.00602411</v>
      </c>
      <c r="I1275" s="13">
        <f t="shared" si="435"/>
        <v>0.11</v>
      </c>
      <c r="J1275" s="29">
        <f t="shared" si="441"/>
        <v>45401</v>
      </c>
      <c r="K1275" s="2">
        <f t="shared" si="442"/>
        <v>15</v>
      </c>
      <c r="L1275" s="17">
        <f t="shared" si="443"/>
        <v>15</v>
      </c>
      <c r="M1275" s="12">
        <f t="shared" si="444"/>
        <v>1.00623124</v>
      </c>
      <c r="N1275" s="12">
        <f t="shared" ca="1" si="445"/>
        <v>1.0122928879999999</v>
      </c>
      <c r="O1275" s="17">
        <f t="shared" si="446"/>
        <v>0</v>
      </c>
      <c r="P1275" s="14">
        <f t="shared" ca="1" si="447"/>
        <v>579.24621296000009</v>
      </c>
      <c r="Q1275" s="14">
        <f t="shared" si="452"/>
        <v>151.96273299999999</v>
      </c>
      <c r="R1275" s="14">
        <f t="shared" ca="1" si="448"/>
        <v>560.0684660500001</v>
      </c>
      <c r="S1275" s="20">
        <f t="shared" si="433"/>
        <v>0</v>
      </c>
      <c r="T1275" s="14">
        <f t="shared" si="449"/>
        <v>0</v>
      </c>
      <c r="U1275" s="4" t="str">
        <f t="shared" si="450"/>
        <v>J=</v>
      </c>
      <c r="V1275" s="29">
        <f t="shared" si="451"/>
        <v>45434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8">
        <f t="shared" si="434"/>
        <v>45426</v>
      </c>
      <c r="B1276" s="15">
        <f t="shared" ca="1" si="436"/>
        <v>1580.52078891</v>
      </c>
      <c r="C1276" s="14">
        <f t="shared" si="437"/>
        <v>1000</v>
      </c>
      <c r="D1276" s="13">
        <f ca="1">IF(A1276&lt;$B$1,VLOOKUP(A1276,[1]DI!$A$4:$B$15000,2,FALSE),0)</f>
        <v>0.104</v>
      </c>
      <c r="E1276" s="14">
        <f t="shared" ca="1" si="438"/>
        <v>1.0003926999999999</v>
      </c>
      <c r="F1276" s="14">
        <f ca="1">(TRUNC(PRODUCT($E$12:$E1275),16))</f>
        <v>1.3803710764369601</v>
      </c>
      <c r="G1276" s="14">
        <f t="shared" ca="1" si="439"/>
        <v>1.37156674886642</v>
      </c>
      <c r="H1276" s="14">
        <f t="shared" ca="1" si="440"/>
        <v>1.00641918</v>
      </c>
      <c r="I1276" s="13">
        <f t="shared" si="435"/>
        <v>0.11</v>
      </c>
      <c r="J1276" s="29">
        <f t="shared" si="441"/>
        <v>45401</v>
      </c>
      <c r="K1276" s="2">
        <f t="shared" si="442"/>
        <v>16</v>
      </c>
      <c r="L1276" s="17">
        <f t="shared" si="443"/>
        <v>16</v>
      </c>
      <c r="M1276" s="12">
        <f t="shared" si="444"/>
        <v>1.0066480330000001</v>
      </c>
      <c r="N1276" s="12">
        <f t="shared" ca="1" si="445"/>
        <v>1.013109888</v>
      </c>
      <c r="O1276" s="17">
        <f t="shared" si="446"/>
        <v>0</v>
      </c>
      <c r="P1276" s="14">
        <f t="shared" ca="1" si="447"/>
        <v>580.52078890999996</v>
      </c>
      <c r="Q1276" s="14">
        <f t="shared" si="452"/>
        <v>151.96273299999999</v>
      </c>
      <c r="R1276" s="14">
        <f t="shared" ca="1" si="448"/>
        <v>560.0684660500001</v>
      </c>
      <c r="S1276" s="20">
        <f t="shared" si="433"/>
        <v>0</v>
      </c>
      <c r="T1276" s="14">
        <f t="shared" si="449"/>
        <v>0</v>
      </c>
      <c r="U1276" s="4" t="str">
        <f t="shared" si="450"/>
        <v>J=</v>
      </c>
      <c r="V1276" s="29">
        <f t="shared" si="451"/>
        <v>45434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8">
        <f t="shared" si="434"/>
        <v>45427</v>
      </c>
      <c r="B1277" s="15">
        <f t="shared" ca="1" si="436"/>
        <v>1581.7963882500001</v>
      </c>
      <c r="C1277" s="14">
        <f t="shared" si="437"/>
        <v>1000</v>
      </c>
      <c r="D1277" s="13">
        <f ca="1">IF(A1277&lt;$B$1,VLOOKUP(A1277,[1]DI!$A$4:$B$15000,2,FALSE),0)</f>
        <v>0.104</v>
      </c>
      <c r="E1277" s="14">
        <f t="shared" ca="1" si="438"/>
        <v>1.0003926999999999</v>
      </c>
      <c r="F1277" s="14">
        <f ca="1">(TRUNC(PRODUCT($E$12:$E1276),16))</f>
        <v>1.3809131481586701</v>
      </c>
      <c r="G1277" s="14">
        <f t="shared" ca="1" si="439"/>
        <v>1.37156674886642</v>
      </c>
      <c r="H1277" s="14">
        <f t="shared" ca="1" si="440"/>
        <v>1.0068144000000001</v>
      </c>
      <c r="I1277" s="13">
        <f t="shared" si="435"/>
        <v>0.11</v>
      </c>
      <c r="J1277" s="29">
        <f t="shared" si="441"/>
        <v>45401</v>
      </c>
      <c r="K1277" s="2">
        <f t="shared" si="442"/>
        <v>17</v>
      </c>
      <c r="L1277" s="17">
        <f t="shared" si="443"/>
        <v>17</v>
      </c>
      <c r="M1277" s="12">
        <f t="shared" si="444"/>
        <v>1.0070650000000001</v>
      </c>
      <c r="N1277" s="12">
        <f t="shared" ca="1" si="445"/>
        <v>1.013927544</v>
      </c>
      <c r="O1277" s="17">
        <f t="shared" si="446"/>
        <v>0</v>
      </c>
      <c r="P1277" s="14">
        <f t="shared" ca="1" si="447"/>
        <v>581.79638825000006</v>
      </c>
      <c r="Q1277" s="14">
        <f t="shared" si="452"/>
        <v>151.96273299999999</v>
      </c>
      <c r="R1277" s="14">
        <f t="shared" ca="1" si="448"/>
        <v>560.0684660500001</v>
      </c>
      <c r="S1277" s="20">
        <f t="shared" si="433"/>
        <v>0</v>
      </c>
      <c r="T1277" s="14">
        <f t="shared" si="449"/>
        <v>0</v>
      </c>
      <c r="U1277" s="4" t="str">
        <f t="shared" si="450"/>
        <v>J=</v>
      </c>
      <c r="V1277" s="29">
        <f t="shared" si="451"/>
        <v>45434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8">
        <f t="shared" si="434"/>
        <v>45428</v>
      </c>
      <c r="B1278" s="15">
        <f t="shared" ca="1" si="436"/>
        <v>1583.07300788</v>
      </c>
      <c r="C1278" s="14">
        <f t="shared" si="437"/>
        <v>1000</v>
      </c>
      <c r="D1278" s="13">
        <f ca="1">IF(A1278&lt;$B$1,VLOOKUP(A1278,[1]DI!$A$4:$B$15000,2,FALSE),0)</f>
        <v>0.104</v>
      </c>
      <c r="E1278" s="14">
        <f t="shared" ca="1" si="438"/>
        <v>1.0003926999999999</v>
      </c>
      <c r="F1278" s="14">
        <f ca="1">(TRUNC(PRODUCT($E$12:$E1277),16))</f>
        <v>1.3814554327519599</v>
      </c>
      <c r="G1278" s="14">
        <f t="shared" ca="1" si="439"/>
        <v>1.37156674886642</v>
      </c>
      <c r="H1278" s="14">
        <f t="shared" ca="1" si="440"/>
        <v>1.00720977</v>
      </c>
      <c r="I1278" s="13">
        <f t="shared" si="435"/>
        <v>0.11</v>
      </c>
      <c r="J1278" s="29">
        <f t="shared" si="441"/>
        <v>45401</v>
      </c>
      <c r="K1278" s="2">
        <f t="shared" si="442"/>
        <v>18</v>
      </c>
      <c r="L1278" s="17">
        <f t="shared" si="443"/>
        <v>18</v>
      </c>
      <c r="M1278" s="12">
        <f t="shared" si="444"/>
        <v>1.0074821389999999</v>
      </c>
      <c r="N1278" s="12">
        <f t="shared" ca="1" si="445"/>
        <v>1.0147458540000001</v>
      </c>
      <c r="O1278" s="17">
        <f t="shared" si="446"/>
        <v>0</v>
      </c>
      <c r="P1278" s="14">
        <f t="shared" ca="1" si="447"/>
        <v>583.07300787999998</v>
      </c>
      <c r="Q1278" s="14">
        <f t="shared" si="452"/>
        <v>151.96273299999999</v>
      </c>
      <c r="R1278" s="14">
        <f t="shared" ca="1" si="448"/>
        <v>560.0684660500001</v>
      </c>
      <c r="S1278" s="20">
        <f t="shared" si="433"/>
        <v>0</v>
      </c>
      <c r="T1278" s="14">
        <f t="shared" si="449"/>
        <v>0</v>
      </c>
      <c r="U1278" s="4" t="str">
        <f t="shared" si="450"/>
        <v>J=</v>
      </c>
      <c r="V1278" s="29">
        <f t="shared" si="451"/>
        <v>45434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8">
        <f t="shared" si="434"/>
        <v>45429</v>
      </c>
      <c r="B1279" s="15">
        <f t="shared" ca="1" si="436"/>
        <v>1584.3506649400001</v>
      </c>
      <c r="C1279" s="14">
        <f t="shared" si="437"/>
        <v>1000</v>
      </c>
      <c r="D1279" s="13">
        <f ca="1">IF(A1279&lt;$B$1,VLOOKUP(A1279,[1]DI!$A$4:$B$15000,2,FALSE),0)</f>
        <v>0.104</v>
      </c>
      <c r="E1279" s="14">
        <f t="shared" ca="1" si="438"/>
        <v>1.0003926999999999</v>
      </c>
      <c r="F1279" s="14">
        <f ca="1">(TRUNC(PRODUCT($E$12:$E1278),16))</f>
        <v>1.3819979303004</v>
      </c>
      <c r="G1279" s="14">
        <f t="shared" ca="1" si="439"/>
        <v>1.37156674886642</v>
      </c>
      <c r="H1279" s="14">
        <f t="shared" ca="1" si="440"/>
        <v>1.0076053</v>
      </c>
      <c r="I1279" s="13">
        <f t="shared" si="435"/>
        <v>0.11</v>
      </c>
      <c r="J1279" s="29">
        <f t="shared" si="441"/>
        <v>45401</v>
      </c>
      <c r="K1279" s="2">
        <f t="shared" si="442"/>
        <v>19</v>
      </c>
      <c r="L1279" s="17">
        <f t="shared" si="443"/>
        <v>19</v>
      </c>
      <c r="M1279" s="12">
        <f t="shared" si="444"/>
        <v>1.0078994509999999</v>
      </c>
      <c r="N1279" s="12">
        <f t="shared" ca="1" si="445"/>
        <v>1.0155648289999999</v>
      </c>
      <c r="O1279" s="17">
        <f t="shared" si="446"/>
        <v>0</v>
      </c>
      <c r="P1279" s="14">
        <f t="shared" ca="1" si="447"/>
        <v>584.35066494</v>
      </c>
      <c r="Q1279" s="14">
        <f t="shared" si="452"/>
        <v>151.96273299999999</v>
      </c>
      <c r="R1279" s="14">
        <f t="shared" ca="1" si="448"/>
        <v>560.0684660500001</v>
      </c>
      <c r="S1279" s="20">
        <f t="shared" si="433"/>
        <v>0</v>
      </c>
      <c r="T1279" s="14">
        <f t="shared" si="449"/>
        <v>0</v>
      </c>
      <c r="U1279" s="4" t="str">
        <f t="shared" si="450"/>
        <v>J=</v>
      </c>
      <c r="V1279" s="29">
        <f t="shared" si="451"/>
        <v>45434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8">
        <f t="shared" si="434"/>
        <v>45430</v>
      </c>
      <c r="B1280" s="15">
        <f t="shared" ca="1" si="436"/>
        <v>1585.62936102</v>
      </c>
      <c r="C1280" s="14">
        <f t="shared" si="437"/>
        <v>1000</v>
      </c>
      <c r="D1280" s="13">
        <f ca="1">IF(A1280&lt;$B$1,VLOOKUP(A1280,[1]DI!$A$4:$B$15000,2,FALSE),0)</f>
        <v>0</v>
      </c>
      <c r="E1280" s="14">
        <f t="shared" ca="1" si="438"/>
        <v>1</v>
      </c>
      <c r="F1280" s="14">
        <f ca="1">(TRUNC(PRODUCT($E$12:$E1279),16))</f>
        <v>1.38254064088763</v>
      </c>
      <c r="G1280" s="14">
        <f t="shared" ca="1" si="439"/>
        <v>1.37156674886642</v>
      </c>
      <c r="H1280" s="14">
        <f t="shared" ca="1" si="440"/>
        <v>1.00800099</v>
      </c>
      <c r="I1280" s="13">
        <f t="shared" si="435"/>
        <v>0.11</v>
      </c>
      <c r="J1280" s="29">
        <f t="shared" si="441"/>
        <v>45401</v>
      </c>
      <c r="K1280" s="2">
        <f t="shared" si="442"/>
        <v>19</v>
      </c>
      <c r="L1280" s="17">
        <f t="shared" si="443"/>
        <v>20</v>
      </c>
      <c r="M1280" s="12">
        <f t="shared" si="444"/>
        <v>1.0083169359999999</v>
      </c>
      <c r="N1280" s="12">
        <f t="shared" ca="1" si="445"/>
        <v>1.01638447</v>
      </c>
      <c r="O1280" s="17">
        <f t="shared" si="446"/>
        <v>0</v>
      </c>
      <c r="P1280" s="14">
        <f t="shared" ca="1" si="447"/>
        <v>585.62936101999992</v>
      </c>
      <c r="Q1280" s="14">
        <f t="shared" si="452"/>
        <v>151.96273299999999</v>
      </c>
      <c r="R1280" s="14">
        <f t="shared" ca="1" si="448"/>
        <v>560.0684660500001</v>
      </c>
      <c r="S1280" s="20">
        <f t="shared" si="433"/>
        <v>0</v>
      </c>
      <c r="T1280" s="14">
        <f t="shared" si="449"/>
        <v>0</v>
      </c>
      <c r="U1280" s="4" t="str">
        <f t="shared" si="450"/>
        <v>J=</v>
      </c>
      <c r="V1280" s="29">
        <f t="shared" si="451"/>
        <v>45434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8">
        <f t="shared" si="434"/>
        <v>45431</v>
      </c>
      <c r="B1281" s="15">
        <f t="shared" ca="1" si="436"/>
        <v>1585.62936102</v>
      </c>
      <c r="C1281" s="14">
        <f t="shared" si="437"/>
        <v>1000</v>
      </c>
      <c r="D1281" s="13">
        <f ca="1">IF(A1281&lt;$B$1,VLOOKUP(A1281,[1]DI!$A$4:$B$15000,2,FALSE),0)</f>
        <v>0</v>
      </c>
      <c r="E1281" s="14">
        <f t="shared" ca="1" si="438"/>
        <v>1</v>
      </c>
      <c r="F1281" s="14">
        <f ca="1">(TRUNC(PRODUCT($E$12:$E1280),16))</f>
        <v>1.38254064088763</v>
      </c>
      <c r="G1281" s="14">
        <f t="shared" ca="1" si="439"/>
        <v>1.37156674886642</v>
      </c>
      <c r="H1281" s="14">
        <f t="shared" ca="1" si="440"/>
        <v>1.00800099</v>
      </c>
      <c r="I1281" s="13">
        <f t="shared" si="435"/>
        <v>0.11</v>
      </c>
      <c r="J1281" s="29">
        <f t="shared" si="441"/>
        <v>45401</v>
      </c>
      <c r="K1281" s="2">
        <f t="shared" si="442"/>
        <v>19</v>
      </c>
      <c r="L1281" s="17">
        <f t="shared" si="443"/>
        <v>20</v>
      </c>
      <c r="M1281" s="12">
        <f t="shared" si="444"/>
        <v>1.0083169359999999</v>
      </c>
      <c r="N1281" s="12">
        <f t="shared" ca="1" si="445"/>
        <v>1.01638447</v>
      </c>
      <c r="O1281" s="17">
        <f t="shared" si="446"/>
        <v>0</v>
      </c>
      <c r="P1281" s="14">
        <f t="shared" ca="1" si="447"/>
        <v>585.62936101999992</v>
      </c>
      <c r="Q1281" s="14">
        <f t="shared" si="452"/>
        <v>151.96273299999999</v>
      </c>
      <c r="R1281" s="14">
        <f t="shared" ca="1" si="448"/>
        <v>560.0684660500001</v>
      </c>
      <c r="S1281" s="20">
        <f t="shared" si="433"/>
        <v>0</v>
      </c>
      <c r="T1281" s="14">
        <f t="shared" si="449"/>
        <v>0</v>
      </c>
      <c r="U1281" s="4" t="str">
        <f t="shared" si="450"/>
        <v>J=</v>
      </c>
      <c r="V1281" s="29">
        <f t="shared" si="451"/>
        <v>45434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8">
        <f t="shared" si="434"/>
        <v>45432</v>
      </c>
      <c r="B1282" s="15">
        <f t="shared" ca="1" si="436"/>
        <v>1585.62936102</v>
      </c>
      <c r="C1282" s="14">
        <f t="shared" si="437"/>
        <v>1000</v>
      </c>
      <c r="D1282" s="13">
        <f ca="1">IF(A1282&lt;$B$1,VLOOKUP(A1282,[1]DI!$A$4:$B$15000,2,FALSE),0)</f>
        <v>0.104</v>
      </c>
      <c r="E1282" s="14">
        <f t="shared" ca="1" si="438"/>
        <v>1.0003926999999999</v>
      </c>
      <c r="F1282" s="14">
        <f ca="1">(TRUNC(PRODUCT($E$12:$E1281),16))</f>
        <v>1.38254064088763</v>
      </c>
      <c r="G1282" s="14">
        <f t="shared" ca="1" si="439"/>
        <v>1.37156674886642</v>
      </c>
      <c r="H1282" s="14">
        <f t="shared" ca="1" si="440"/>
        <v>1.00800099</v>
      </c>
      <c r="I1282" s="13">
        <f t="shared" si="435"/>
        <v>0.11</v>
      </c>
      <c r="J1282" s="29">
        <f t="shared" si="441"/>
        <v>45401</v>
      </c>
      <c r="K1282" s="2">
        <f t="shared" si="442"/>
        <v>20</v>
      </c>
      <c r="L1282" s="17">
        <f t="shared" si="443"/>
        <v>20</v>
      </c>
      <c r="M1282" s="12">
        <f t="shared" si="444"/>
        <v>1.0083169359999999</v>
      </c>
      <c r="N1282" s="12">
        <f t="shared" ca="1" si="445"/>
        <v>1.01638447</v>
      </c>
      <c r="O1282" s="17">
        <f t="shared" si="446"/>
        <v>0</v>
      </c>
      <c r="P1282" s="14">
        <f t="shared" ca="1" si="447"/>
        <v>585.62936101999992</v>
      </c>
      <c r="Q1282" s="14">
        <f t="shared" si="452"/>
        <v>151.96273299999999</v>
      </c>
      <c r="R1282" s="14">
        <f t="shared" ca="1" si="448"/>
        <v>560.0684660500001</v>
      </c>
      <c r="S1282" s="20">
        <f t="shared" si="433"/>
        <v>0</v>
      </c>
      <c r="T1282" s="14">
        <f t="shared" si="449"/>
        <v>0</v>
      </c>
      <c r="U1282" s="4" t="str">
        <f t="shared" si="450"/>
        <v>J=</v>
      </c>
      <c r="V1282" s="29">
        <f t="shared" si="451"/>
        <v>45434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8">
        <f t="shared" si="434"/>
        <v>45433</v>
      </c>
      <c r="B1283" s="15">
        <f t="shared" ca="1" si="436"/>
        <v>1586.90908051</v>
      </c>
      <c r="C1283" s="14">
        <f t="shared" si="437"/>
        <v>1000</v>
      </c>
      <c r="D1283" s="13">
        <f ca="1">IF(A1283&lt;$B$1,VLOOKUP(A1283,[1]DI!$A$4:$B$15000,2,FALSE),0)</f>
        <v>0.104</v>
      </c>
      <c r="E1283" s="14">
        <f t="shared" ca="1" si="438"/>
        <v>1.0003926999999999</v>
      </c>
      <c r="F1283" s="14">
        <f ca="1">(TRUNC(PRODUCT($E$12:$E1282),16))</f>
        <v>1.3830835645973001</v>
      </c>
      <c r="G1283" s="14">
        <f t="shared" ca="1" si="439"/>
        <v>1.37156674886642</v>
      </c>
      <c r="H1283" s="14">
        <f t="shared" ca="1" si="440"/>
        <v>1.0083968299999999</v>
      </c>
      <c r="I1283" s="13">
        <f t="shared" si="435"/>
        <v>0.11</v>
      </c>
      <c r="J1283" s="29">
        <f t="shared" si="441"/>
        <v>45401</v>
      </c>
      <c r="K1283" s="2">
        <f t="shared" si="442"/>
        <v>21</v>
      </c>
      <c r="L1283" s="17">
        <f t="shared" si="443"/>
        <v>21</v>
      </c>
      <c r="M1283" s="12">
        <f t="shared" si="444"/>
        <v>1.0087345940000001</v>
      </c>
      <c r="N1283" s="12">
        <f t="shared" ca="1" si="445"/>
        <v>1.017204767</v>
      </c>
      <c r="O1283" s="17">
        <f t="shared" si="446"/>
        <v>0</v>
      </c>
      <c r="P1283" s="14">
        <f t="shared" ca="1" si="447"/>
        <v>586.90908050999997</v>
      </c>
      <c r="Q1283" s="14">
        <f t="shared" si="452"/>
        <v>151.96273299999999</v>
      </c>
      <c r="R1283" s="14">
        <f t="shared" ca="1" si="448"/>
        <v>560.0684660500001</v>
      </c>
      <c r="S1283" s="20">
        <f t="shared" si="433"/>
        <v>0</v>
      </c>
      <c r="T1283" s="14">
        <f t="shared" si="449"/>
        <v>0</v>
      </c>
      <c r="U1283" s="4" t="str">
        <f t="shared" si="450"/>
        <v>J=</v>
      </c>
      <c r="V1283" s="29">
        <f t="shared" si="451"/>
        <v>45434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8">
        <f t="shared" si="434"/>
        <v>45434</v>
      </c>
      <c r="B1284" s="15">
        <f t="shared" ca="1" si="436"/>
        <v>1588.18984056</v>
      </c>
      <c r="C1284" s="14">
        <f t="shared" si="437"/>
        <v>1000</v>
      </c>
      <c r="D1284" s="13">
        <f ca="1">IF(A1284&lt;$B$1,VLOOKUP(A1284,[1]DI!$A$4:$B$15000,2,FALSE),0)</f>
        <v>0.104</v>
      </c>
      <c r="E1284" s="14">
        <f t="shared" ca="1" si="438"/>
        <v>1.0003926999999999</v>
      </c>
      <c r="F1284" s="14">
        <f ca="1">(TRUNC(PRODUCT($E$12:$E1283),16))</f>
        <v>1.3836267015131201</v>
      </c>
      <c r="G1284" s="14">
        <f t="shared" ca="1" si="439"/>
        <v>1.37156674886642</v>
      </c>
      <c r="H1284" s="14">
        <f t="shared" ca="1" si="440"/>
        <v>1.00879283</v>
      </c>
      <c r="I1284" s="13">
        <f t="shared" si="435"/>
        <v>0.11</v>
      </c>
      <c r="J1284" s="29">
        <f t="shared" si="441"/>
        <v>45401</v>
      </c>
      <c r="K1284" s="2">
        <f t="shared" si="442"/>
        <v>22</v>
      </c>
      <c r="L1284" s="17">
        <f t="shared" si="443"/>
        <v>22</v>
      </c>
      <c r="M1284" s="12">
        <f t="shared" si="444"/>
        <v>1.0091524249999999</v>
      </c>
      <c r="N1284" s="12">
        <f t="shared" ca="1" si="445"/>
        <v>1.018025731</v>
      </c>
      <c r="O1284" s="17">
        <f t="shared" si="446"/>
        <v>4</v>
      </c>
      <c r="P1284" s="14">
        <f t="shared" ca="1" si="447"/>
        <v>588.18984055999999</v>
      </c>
      <c r="Q1284" s="14">
        <v>141.25783799999999</v>
      </c>
      <c r="R1284" s="14">
        <f t="shared" ca="1" si="448"/>
        <v>446.93200256</v>
      </c>
      <c r="S1284" s="20">
        <f t="shared" si="433"/>
        <v>0</v>
      </c>
      <c r="T1284" s="14">
        <f t="shared" si="449"/>
        <v>0</v>
      </c>
      <c r="U1284" s="4" t="str">
        <f t="shared" si="450"/>
        <v>J=</v>
      </c>
      <c r="V1284" s="29">
        <f t="shared" si="451"/>
        <v>45434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8">
        <f t="shared" si="434"/>
        <v>45435</v>
      </c>
      <c r="B1285" s="15">
        <f t="shared" ca="1" si="436"/>
        <v>1448.0997866499999</v>
      </c>
      <c r="C1285" s="14">
        <f t="shared" si="437"/>
        <v>1000</v>
      </c>
      <c r="D1285" s="13">
        <f ca="1">IF(A1285&lt;$B$1,VLOOKUP(A1285,[1]DI!$A$4:$B$15000,2,FALSE),0)</f>
        <v>0.104</v>
      </c>
      <c r="E1285" s="14">
        <f t="shared" ca="1" si="438"/>
        <v>1.0003926999999999</v>
      </c>
      <c r="F1285" s="14">
        <f ca="1">(TRUNC(PRODUCT($E$12:$E1284),16))</f>
        <v>1.3841700517188</v>
      </c>
      <c r="G1285" s="14">
        <f t="shared" ca="1" si="439"/>
        <v>1.3836267015131201</v>
      </c>
      <c r="H1285" s="14">
        <f t="shared" ca="1" si="440"/>
        <v>1.0003926999999999</v>
      </c>
      <c r="I1285" s="13">
        <f t="shared" si="435"/>
        <v>0.11</v>
      </c>
      <c r="J1285" s="29">
        <f t="shared" si="441"/>
        <v>45434</v>
      </c>
      <c r="K1285" s="2">
        <f t="shared" si="442"/>
        <v>1</v>
      </c>
      <c r="L1285" s="17">
        <f t="shared" si="443"/>
        <v>1</v>
      </c>
      <c r="M1285" s="12">
        <f t="shared" si="444"/>
        <v>1.000414213</v>
      </c>
      <c r="N1285" s="12">
        <f t="shared" ca="1" si="445"/>
        <v>1.0008070760000001</v>
      </c>
      <c r="O1285" s="17">
        <f t="shared" si="446"/>
        <v>0</v>
      </c>
      <c r="P1285" s="14">
        <f t="shared" ca="1" si="447"/>
        <v>448.09978665</v>
      </c>
      <c r="Q1285" s="14">
        <f t="shared" si="452"/>
        <v>141.25783799999999</v>
      </c>
      <c r="R1285" s="14">
        <f t="shared" ca="1" si="448"/>
        <v>446.93200256</v>
      </c>
      <c r="S1285" s="20">
        <f t="shared" si="433"/>
        <v>0</v>
      </c>
      <c r="T1285" s="14">
        <f t="shared" si="449"/>
        <v>0</v>
      </c>
      <c r="U1285" s="4" t="str">
        <f t="shared" si="450"/>
        <v>J=</v>
      </c>
      <c r="V1285" s="29">
        <f t="shared" si="451"/>
        <v>45464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8">
        <f t="shared" si="434"/>
        <v>45436</v>
      </c>
      <c r="B1286" s="15">
        <f t="shared" ca="1" si="436"/>
        <v>1449.2685054600001</v>
      </c>
      <c r="C1286" s="14">
        <f t="shared" si="437"/>
        <v>1000</v>
      </c>
      <c r="D1286" s="13">
        <f ca="1">IF(A1286&lt;$B$1,VLOOKUP(A1286,[1]DI!$A$4:$B$15000,2,FALSE),0)</f>
        <v>0.104</v>
      </c>
      <c r="E1286" s="14">
        <f t="shared" ca="1" si="438"/>
        <v>1.0003926999999999</v>
      </c>
      <c r="F1286" s="14">
        <f ca="1">(TRUNC(PRODUCT($E$12:$E1285),16))</f>
        <v>1.3847136152981101</v>
      </c>
      <c r="G1286" s="14">
        <f t="shared" ca="1" si="439"/>
        <v>1.3836267015131201</v>
      </c>
      <c r="H1286" s="14">
        <f t="shared" ca="1" si="440"/>
        <v>1.00078555</v>
      </c>
      <c r="I1286" s="13">
        <f t="shared" si="435"/>
        <v>0.11</v>
      </c>
      <c r="J1286" s="29">
        <f t="shared" si="441"/>
        <v>45434</v>
      </c>
      <c r="K1286" s="2">
        <f t="shared" si="442"/>
        <v>2</v>
      </c>
      <c r="L1286" s="17">
        <f t="shared" si="443"/>
        <v>2</v>
      </c>
      <c r="M1286" s="12">
        <f t="shared" si="444"/>
        <v>1.0008285969999999</v>
      </c>
      <c r="N1286" s="12">
        <f t="shared" ca="1" si="445"/>
        <v>1.0016147980000001</v>
      </c>
      <c r="O1286" s="17">
        <f t="shared" si="446"/>
        <v>0</v>
      </c>
      <c r="P1286" s="14">
        <f t="shared" ca="1" si="447"/>
        <v>449.26850546000003</v>
      </c>
      <c r="Q1286" s="14">
        <f t="shared" si="452"/>
        <v>141.25783799999999</v>
      </c>
      <c r="R1286" s="14">
        <f t="shared" ca="1" si="448"/>
        <v>446.93200256</v>
      </c>
      <c r="S1286" s="20">
        <f t="shared" si="433"/>
        <v>0</v>
      </c>
      <c r="T1286" s="14">
        <f t="shared" si="449"/>
        <v>0</v>
      </c>
      <c r="U1286" s="4" t="str">
        <f t="shared" si="450"/>
        <v>J=</v>
      </c>
      <c r="V1286" s="29">
        <f t="shared" si="451"/>
        <v>45464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8">
        <f t="shared" si="434"/>
        <v>45437</v>
      </c>
      <c r="B1287" s="15">
        <f t="shared" ca="1" si="436"/>
        <v>1450.4381763399999</v>
      </c>
      <c r="C1287" s="14">
        <f t="shared" si="437"/>
        <v>1000</v>
      </c>
      <c r="D1287" s="13">
        <f ca="1">IF(A1287&lt;$B$1,VLOOKUP(A1287,[1]DI!$A$4:$B$15000,2,FALSE),0)</f>
        <v>0</v>
      </c>
      <c r="E1287" s="14">
        <f t="shared" ca="1" si="438"/>
        <v>1</v>
      </c>
      <c r="F1287" s="14">
        <f ca="1">(TRUNC(PRODUCT($E$12:$E1286),16))</f>
        <v>1.3852573923348399</v>
      </c>
      <c r="G1287" s="14">
        <f t="shared" ca="1" si="439"/>
        <v>1.3836267015131201</v>
      </c>
      <c r="H1287" s="14">
        <f t="shared" ca="1" si="440"/>
        <v>1.0011785600000001</v>
      </c>
      <c r="I1287" s="13">
        <f t="shared" si="435"/>
        <v>0.11</v>
      </c>
      <c r="J1287" s="29">
        <f t="shared" si="441"/>
        <v>45434</v>
      </c>
      <c r="K1287" s="2">
        <f t="shared" si="442"/>
        <v>2</v>
      </c>
      <c r="L1287" s="17">
        <f t="shared" si="443"/>
        <v>3</v>
      </c>
      <c r="M1287" s="12">
        <f t="shared" si="444"/>
        <v>1.0012431530000001</v>
      </c>
      <c r="N1287" s="12">
        <f t="shared" ca="1" si="445"/>
        <v>1.0024231779999999</v>
      </c>
      <c r="O1287" s="17">
        <f t="shared" si="446"/>
        <v>0</v>
      </c>
      <c r="P1287" s="14">
        <f t="shared" ca="1" si="447"/>
        <v>450.43817633999998</v>
      </c>
      <c r="Q1287" s="14">
        <f t="shared" si="452"/>
        <v>141.25783799999999</v>
      </c>
      <c r="R1287" s="14">
        <f t="shared" ca="1" si="448"/>
        <v>446.93200256</v>
      </c>
      <c r="S1287" s="20">
        <f t="shared" si="433"/>
        <v>0</v>
      </c>
      <c r="T1287" s="14">
        <f t="shared" si="449"/>
        <v>0</v>
      </c>
      <c r="U1287" s="4" t="str">
        <f t="shared" si="450"/>
        <v>J=</v>
      </c>
      <c r="V1287" s="29">
        <f t="shared" si="451"/>
        <v>45464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8">
        <f t="shared" si="434"/>
        <v>45438</v>
      </c>
      <c r="B1288" s="15">
        <f t="shared" ca="1" si="436"/>
        <v>1450.4381763399999</v>
      </c>
      <c r="C1288" s="14">
        <f t="shared" si="437"/>
        <v>1000</v>
      </c>
      <c r="D1288" s="13">
        <f ca="1">IF(A1288&lt;$B$1,VLOOKUP(A1288,[1]DI!$A$4:$B$15000,2,FALSE),0)</f>
        <v>0</v>
      </c>
      <c r="E1288" s="14">
        <f t="shared" ca="1" si="438"/>
        <v>1</v>
      </c>
      <c r="F1288" s="14">
        <f ca="1">(TRUNC(PRODUCT($E$12:$E1287),16))</f>
        <v>1.3852573923348399</v>
      </c>
      <c r="G1288" s="14">
        <f t="shared" ca="1" si="439"/>
        <v>1.3836267015131201</v>
      </c>
      <c r="H1288" s="14">
        <f t="shared" ca="1" si="440"/>
        <v>1.0011785600000001</v>
      </c>
      <c r="I1288" s="13">
        <f t="shared" si="435"/>
        <v>0.11</v>
      </c>
      <c r="J1288" s="29">
        <f t="shared" si="441"/>
        <v>45434</v>
      </c>
      <c r="K1288" s="2">
        <f t="shared" si="442"/>
        <v>2</v>
      </c>
      <c r="L1288" s="17">
        <f t="shared" si="443"/>
        <v>3</v>
      </c>
      <c r="M1288" s="12">
        <f t="shared" si="444"/>
        <v>1.0012431530000001</v>
      </c>
      <c r="N1288" s="12">
        <f t="shared" ca="1" si="445"/>
        <v>1.0024231779999999</v>
      </c>
      <c r="O1288" s="17">
        <f t="shared" si="446"/>
        <v>0</v>
      </c>
      <c r="P1288" s="14">
        <f t="shared" ca="1" si="447"/>
        <v>450.43817633999998</v>
      </c>
      <c r="Q1288" s="14">
        <f t="shared" si="452"/>
        <v>141.25783799999999</v>
      </c>
      <c r="R1288" s="14">
        <f t="shared" ca="1" si="448"/>
        <v>446.93200256</v>
      </c>
      <c r="S1288" s="20">
        <f t="shared" si="433"/>
        <v>0</v>
      </c>
      <c r="T1288" s="14">
        <f t="shared" si="449"/>
        <v>0</v>
      </c>
      <c r="U1288" s="4" t="str">
        <f t="shared" si="450"/>
        <v>J=</v>
      </c>
      <c r="V1288" s="29">
        <f t="shared" si="451"/>
        <v>45464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8">
        <f t="shared" si="434"/>
        <v>45439</v>
      </c>
      <c r="B1289" s="15">
        <f t="shared" ca="1" si="436"/>
        <v>1450.4381763399999</v>
      </c>
      <c r="C1289" s="14">
        <f t="shared" si="437"/>
        <v>1000</v>
      </c>
      <c r="D1289" s="13">
        <f ca="1">IF(A1289&lt;$B$1,VLOOKUP(A1289,[1]DI!$A$4:$B$15000,2,FALSE),0)</f>
        <v>0.104</v>
      </c>
      <c r="E1289" s="14">
        <f t="shared" ca="1" si="438"/>
        <v>1.0003926999999999</v>
      </c>
      <c r="F1289" s="14">
        <f ca="1">(TRUNC(PRODUCT($E$12:$E1288),16))</f>
        <v>1.3852573923348399</v>
      </c>
      <c r="G1289" s="14">
        <f t="shared" ca="1" si="439"/>
        <v>1.3836267015131201</v>
      </c>
      <c r="H1289" s="14">
        <f t="shared" ca="1" si="440"/>
        <v>1.0011785600000001</v>
      </c>
      <c r="I1289" s="13">
        <f t="shared" si="435"/>
        <v>0.11</v>
      </c>
      <c r="J1289" s="29">
        <f t="shared" si="441"/>
        <v>45434</v>
      </c>
      <c r="K1289" s="2">
        <f t="shared" si="442"/>
        <v>3</v>
      </c>
      <c r="L1289" s="17">
        <f t="shared" si="443"/>
        <v>3</v>
      </c>
      <c r="M1289" s="12">
        <f t="shared" si="444"/>
        <v>1.0012431530000001</v>
      </c>
      <c r="N1289" s="12">
        <f t="shared" ca="1" si="445"/>
        <v>1.0024231779999999</v>
      </c>
      <c r="O1289" s="17">
        <f t="shared" si="446"/>
        <v>0</v>
      </c>
      <c r="P1289" s="14">
        <f t="shared" ca="1" si="447"/>
        <v>450.43817633999998</v>
      </c>
      <c r="Q1289" s="14">
        <f t="shared" si="452"/>
        <v>141.25783799999999</v>
      </c>
      <c r="R1289" s="14">
        <f t="shared" ca="1" si="448"/>
        <v>446.93200256</v>
      </c>
      <c r="S1289" s="20">
        <f t="shared" si="433"/>
        <v>0</v>
      </c>
      <c r="T1289" s="14">
        <f t="shared" si="449"/>
        <v>0</v>
      </c>
      <c r="U1289" s="4" t="str">
        <f t="shared" si="450"/>
        <v>J=</v>
      </c>
      <c r="V1289" s="29">
        <f t="shared" si="451"/>
        <v>45464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8">
        <f t="shared" si="434"/>
        <v>45440</v>
      </c>
      <c r="B1290" s="15">
        <f t="shared" ca="1" si="436"/>
        <v>1451.60880077</v>
      </c>
      <c r="C1290" s="14">
        <f t="shared" si="437"/>
        <v>1000</v>
      </c>
      <c r="D1290" s="13">
        <f ca="1">IF(A1290&lt;$B$1,VLOOKUP(A1290,[1]DI!$A$4:$B$15000,2,FALSE),0)</f>
        <v>0.104</v>
      </c>
      <c r="E1290" s="14">
        <f t="shared" ca="1" si="438"/>
        <v>1.0003926999999999</v>
      </c>
      <c r="F1290" s="14">
        <f ca="1">(TRUNC(PRODUCT($E$12:$E1289),16))</f>
        <v>1.38580138291281</v>
      </c>
      <c r="G1290" s="14">
        <f t="shared" ca="1" si="439"/>
        <v>1.3836267015131201</v>
      </c>
      <c r="H1290" s="14">
        <f t="shared" ca="1" si="440"/>
        <v>1.00157173</v>
      </c>
      <c r="I1290" s="13">
        <f t="shared" si="435"/>
        <v>0.11</v>
      </c>
      <c r="J1290" s="29">
        <f t="shared" si="441"/>
        <v>45434</v>
      </c>
      <c r="K1290" s="2">
        <f t="shared" si="442"/>
        <v>4</v>
      </c>
      <c r="L1290" s="17">
        <f t="shared" si="443"/>
        <v>4</v>
      </c>
      <c r="M1290" s="12">
        <f t="shared" si="444"/>
        <v>1.0016578810000001</v>
      </c>
      <c r="N1290" s="12">
        <f t="shared" ca="1" si="445"/>
        <v>1.0032322170000001</v>
      </c>
      <c r="O1290" s="17">
        <f t="shared" si="446"/>
        <v>0</v>
      </c>
      <c r="P1290" s="14">
        <f t="shared" ca="1" si="447"/>
        <v>451.60880077000002</v>
      </c>
      <c r="Q1290" s="14">
        <f t="shared" si="452"/>
        <v>141.25783799999999</v>
      </c>
      <c r="R1290" s="14">
        <f t="shared" ca="1" si="448"/>
        <v>446.93200256</v>
      </c>
      <c r="S1290" s="20">
        <f t="shared" si="433"/>
        <v>0</v>
      </c>
      <c r="T1290" s="14">
        <f t="shared" si="449"/>
        <v>0</v>
      </c>
      <c r="U1290" s="4" t="str">
        <f t="shared" si="450"/>
        <v>J=</v>
      </c>
      <c r="V1290" s="29">
        <f t="shared" si="451"/>
        <v>45464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8">
        <f t="shared" si="434"/>
        <v>45441</v>
      </c>
      <c r="B1291" s="15">
        <f t="shared" ca="1" si="436"/>
        <v>1452.78034688</v>
      </c>
      <c r="C1291" s="14">
        <f t="shared" si="437"/>
        <v>1000</v>
      </c>
      <c r="D1291" s="13">
        <f ca="1">IF(A1291&lt;$B$1,VLOOKUP(A1291,[1]DI!$A$4:$B$15000,2,FALSE),0)</f>
        <v>0.104</v>
      </c>
      <c r="E1291" s="14">
        <f t="shared" ca="1" si="438"/>
        <v>1.0003926999999999</v>
      </c>
      <c r="F1291" s="14">
        <f ca="1">(TRUNC(PRODUCT($E$12:$E1290),16))</f>
        <v>1.3863455871158801</v>
      </c>
      <c r="G1291" s="14">
        <f t="shared" ca="1" si="439"/>
        <v>1.3836267015131201</v>
      </c>
      <c r="H1291" s="14">
        <f t="shared" ca="1" si="440"/>
        <v>1.00196504</v>
      </c>
      <c r="I1291" s="13">
        <f t="shared" si="435"/>
        <v>0.11</v>
      </c>
      <c r="J1291" s="29">
        <f t="shared" si="441"/>
        <v>45434</v>
      </c>
      <c r="K1291" s="2">
        <f t="shared" si="442"/>
        <v>5</v>
      </c>
      <c r="L1291" s="17">
        <f t="shared" si="443"/>
        <v>5</v>
      </c>
      <c r="M1291" s="12">
        <f t="shared" si="444"/>
        <v>1.00207278</v>
      </c>
      <c r="N1291" s="12">
        <f t="shared" ca="1" si="445"/>
        <v>1.0040418929999999</v>
      </c>
      <c r="O1291" s="17">
        <f t="shared" si="446"/>
        <v>0</v>
      </c>
      <c r="P1291" s="14">
        <f t="shared" ca="1" si="447"/>
        <v>452.78034688000002</v>
      </c>
      <c r="Q1291" s="14">
        <f t="shared" si="452"/>
        <v>141.25783799999999</v>
      </c>
      <c r="R1291" s="14">
        <f t="shared" ca="1" si="448"/>
        <v>446.93200256</v>
      </c>
      <c r="S1291" s="20">
        <f t="shared" si="433"/>
        <v>0</v>
      </c>
      <c r="T1291" s="14">
        <f t="shared" si="449"/>
        <v>0</v>
      </c>
      <c r="U1291" s="4" t="str">
        <f t="shared" si="450"/>
        <v>J=</v>
      </c>
      <c r="V1291" s="29">
        <f t="shared" si="451"/>
        <v>45464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8">
        <f t="shared" si="434"/>
        <v>45442</v>
      </c>
      <c r="B1292" s="15">
        <f t="shared" ca="1" si="436"/>
        <v>1453.95284943</v>
      </c>
      <c r="C1292" s="14">
        <f t="shared" si="437"/>
        <v>1000</v>
      </c>
      <c r="D1292" s="13">
        <f ca="1">IF(A1292&lt;$B$1,VLOOKUP(A1292,[1]DI!$A$4:$B$15000,2,FALSE),0)</f>
        <v>0</v>
      </c>
      <c r="E1292" s="14">
        <f t="shared" ca="1" si="438"/>
        <v>1</v>
      </c>
      <c r="F1292" s="14">
        <f ca="1">(TRUNC(PRODUCT($E$12:$E1291),16))</f>
        <v>1.38689000502794</v>
      </c>
      <c r="G1292" s="14">
        <f t="shared" ca="1" si="439"/>
        <v>1.3836267015131201</v>
      </c>
      <c r="H1292" s="14">
        <f t="shared" ca="1" si="440"/>
        <v>1.0023585100000001</v>
      </c>
      <c r="I1292" s="13">
        <f t="shared" si="435"/>
        <v>0.11</v>
      </c>
      <c r="J1292" s="29">
        <f t="shared" si="441"/>
        <v>45434</v>
      </c>
      <c r="K1292" s="2">
        <f t="shared" si="442"/>
        <v>5</v>
      </c>
      <c r="L1292" s="17">
        <f t="shared" si="443"/>
        <v>6</v>
      </c>
      <c r="M1292" s="12">
        <f t="shared" si="444"/>
        <v>1.002487852</v>
      </c>
      <c r="N1292" s="12">
        <f t="shared" ca="1" si="445"/>
        <v>1.00485223</v>
      </c>
      <c r="O1292" s="17">
        <f t="shared" si="446"/>
        <v>0</v>
      </c>
      <c r="P1292" s="14">
        <f t="shared" ca="1" si="447"/>
        <v>453.95284943000001</v>
      </c>
      <c r="Q1292" s="14">
        <f t="shared" si="452"/>
        <v>141.25783799999999</v>
      </c>
      <c r="R1292" s="14">
        <f t="shared" ca="1" si="448"/>
        <v>446.93200256</v>
      </c>
      <c r="S1292" s="20">
        <f t="shared" ref="S1292:S1355" si="453">IF($O1292&gt;0,VLOOKUP($O1292,$Y$12:$AE$150,7),0)</f>
        <v>0</v>
      </c>
      <c r="T1292" s="14">
        <f t="shared" si="449"/>
        <v>0</v>
      </c>
      <c r="U1292" s="4" t="str">
        <f t="shared" si="450"/>
        <v>J=</v>
      </c>
      <c r="V1292" s="29">
        <f t="shared" si="451"/>
        <v>45464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8">
        <f t="shared" ref="A1293:A1356" si="454">(A1292+1)</f>
        <v>45443</v>
      </c>
      <c r="B1293" s="15">
        <f t="shared" ca="1" si="436"/>
        <v>1453.95284943</v>
      </c>
      <c r="C1293" s="14">
        <f t="shared" si="437"/>
        <v>1000</v>
      </c>
      <c r="D1293" s="13">
        <f ca="1">IF(A1293&lt;$B$1,VLOOKUP(A1293,[1]DI!$A$4:$B$15000,2,FALSE),0)</f>
        <v>0.104</v>
      </c>
      <c r="E1293" s="14">
        <f t="shared" ca="1" si="438"/>
        <v>1.0003926999999999</v>
      </c>
      <c r="F1293" s="14">
        <f ca="1">(TRUNC(PRODUCT($E$12:$E1292),16))</f>
        <v>1.38689000502794</v>
      </c>
      <c r="G1293" s="14">
        <f t="shared" ca="1" si="439"/>
        <v>1.3836267015131201</v>
      </c>
      <c r="H1293" s="14">
        <f t="shared" ca="1" si="440"/>
        <v>1.0023585100000001</v>
      </c>
      <c r="I1293" s="13">
        <f t="shared" ref="I1293:I1356" si="455">I1292</f>
        <v>0.11</v>
      </c>
      <c r="J1293" s="29">
        <f t="shared" si="441"/>
        <v>45434</v>
      </c>
      <c r="K1293" s="2">
        <f t="shared" si="442"/>
        <v>6</v>
      </c>
      <c r="L1293" s="17">
        <f t="shared" si="443"/>
        <v>6</v>
      </c>
      <c r="M1293" s="12">
        <f t="shared" si="444"/>
        <v>1.002487852</v>
      </c>
      <c r="N1293" s="12">
        <f t="shared" ca="1" si="445"/>
        <v>1.00485223</v>
      </c>
      <c r="O1293" s="17">
        <f t="shared" si="446"/>
        <v>0</v>
      </c>
      <c r="P1293" s="14">
        <f t="shared" ca="1" si="447"/>
        <v>453.95284943000001</v>
      </c>
      <c r="Q1293" s="14">
        <f t="shared" si="452"/>
        <v>141.25783799999999</v>
      </c>
      <c r="R1293" s="14">
        <f t="shared" ca="1" si="448"/>
        <v>446.93200256</v>
      </c>
      <c r="S1293" s="20">
        <f t="shared" si="453"/>
        <v>0</v>
      </c>
      <c r="T1293" s="14">
        <f t="shared" si="449"/>
        <v>0</v>
      </c>
      <c r="U1293" s="4" t="str">
        <f t="shared" si="450"/>
        <v>J=</v>
      </c>
      <c r="V1293" s="29">
        <f t="shared" si="451"/>
        <v>45464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8">
        <f t="shared" si="454"/>
        <v>45444</v>
      </c>
      <c r="B1294" s="15">
        <f t="shared" ca="1" si="436"/>
        <v>1455.1263040399999</v>
      </c>
      <c r="C1294" s="14">
        <f t="shared" si="437"/>
        <v>1000</v>
      </c>
      <c r="D1294" s="13">
        <f ca="1">IF(A1294&lt;$B$1,VLOOKUP(A1294,[1]DI!$A$4:$B$15000,2,FALSE),0)</f>
        <v>0</v>
      </c>
      <c r="E1294" s="14">
        <f t="shared" ca="1" si="438"/>
        <v>1</v>
      </c>
      <c r="F1294" s="14">
        <f ca="1">(TRUNC(PRODUCT($E$12:$E1293),16))</f>
        <v>1.38743463673292</v>
      </c>
      <c r="G1294" s="14">
        <f t="shared" ca="1" si="439"/>
        <v>1.3836267015131201</v>
      </c>
      <c r="H1294" s="14">
        <f t="shared" ca="1" si="440"/>
        <v>1.0027521399999999</v>
      </c>
      <c r="I1294" s="13">
        <f t="shared" si="455"/>
        <v>0.11</v>
      </c>
      <c r="J1294" s="29">
        <f t="shared" si="441"/>
        <v>45434</v>
      </c>
      <c r="K1294" s="2">
        <f t="shared" si="442"/>
        <v>6</v>
      </c>
      <c r="L1294" s="17">
        <f t="shared" si="443"/>
        <v>7</v>
      </c>
      <c r="M1294" s="12">
        <f t="shared" si="444"/>
        <v>1.002903095</v>
      </c>
      <c r="N1294" s="12">
        <f t="shared" ca="1" si="445"/>
        <v>1.0056632249999999</v>
      </c>
      <c r="O1294" s="17">
        <f t="shared" si="446"/>
        <v>0</v>
      </c>
      <c r="P1294" s="14">
        <f t="shared" ca="1" si="447"/>
        <v>455.12630403999998</v>
      </c>
      <c r="Q1294" s="14">
        <f t="shared" si="452"/>
        <v>141.25783799999999</v>
      </c>
      <c r="R1294" s="14">
        <f t="shared" ca="1" si="448"/>
        <v>446.93200256</v>
      </c>
      <c r="S1294" s="20">
        <f t="shared" si="453"/>
        <v>0</v>
      </c>
      <c r="T1294" s="14">
        <f t="shared" si="449"/>
        <v>0</v>
      </c>
      <c r="U1294" s="4" t="str">
        <f t="shared" si="450"/>
        <v>J=</v>
      </c>
      <c r="V1294" s="29">
        <f t="shared" si="451"/>
        <v>45464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8">
        <f t="shared" si="454"/>
        <v>45445</v>
      </c>
      <c r="B1295" s="15">
        <f t="shared" ca="1" si="436"/>
        <v>1455.1263040399999</v>
      </c>
      <c r="C1295" s="14">
        <f t="shared" si="437"/>
        <v>1000</v>
      </c>
      <c r="D1295" s="13">
        <f ca="1">IF(A1295&lt;$B$1,VLOOKUP(A1295,[1]DI!$A$4:$B$15000,2,FALSE),0)</f>
        <v>0</v>
      </c>
      <c r="E1295" s="14">
        <f t="shared" ca="1" si="438"/>
        <v>1</v>
      </c>
      <c r="F1295" s="14">
        <f ca="1">(TRUNC(PRODUCT($E$12:$E1294),16))</f>
        <v>1.38743463673292</v>
      </c>
      <c r="G1295" s="14">
        <f t="shared" ca="1" si="439"/>
        <v>1.3836267015131201</v>
      </c>
      <c r="H1295" s="14">
        <f t="shared" ca="1" si="440"/>
        <v>1.0027521399999999</v>
      </c>
      <c r="I1295" s="13">
        <f t="shared" si="455"/>
        <v>0.11</v>
      </c>
      <c r="J1295" s="29">
        <f t="shared" si="441"/>
        <v>45434</v>
      </c>
      <c r="K1295" s="2">
        <f t="shared" si="442"/>
        <v>6</v>
      </c>
      <c r="L1295" s="17">
        <f t="shared" si="443"/>
        <v>7</v>
      </c>
      <c r="M1295" s="12">
        <f t="shared" si="444"/>
        <v>1.002903095</v>
      </c>
      <c r="N1295" s="12">
        <f t="shared" ca="1" si="445"/>
        <v>1.0056632249999999</v>
      </c>
      <c r="O1295" s="17">
        <f t="shared" si="446"/>
        <v>0</v>
      </c>
      <c r="P1295" s="14">
        <f t="shared" ca="1" si="447"/>
        <v>455.12630403999998</v>
      </c>
      <c r="Q1295" s="14">
        <f t="shared" si="452"/>
        <v>141.25783799999999</v>
      </c>
      <c r="R1295" s="14">
        <f t="shared" ca="1" si="448"/>
        <v>446.93200256</v>
      </c>
      <c r="S1295" s="20">
        <f t="shared" si="453"/>
        <v>0</v>
      </c>
      <c r="T1295" s="14">
        <f t="shared" si="449"/>
        <v>0</v>
      </c>
      <c r="U1295" s="4" t="str">
        <f t="shared" si="450"/>
        <v>J=</v>
      </c>
      <c r="V1295" s="29">
        <f t="shared" si="451"/>
        <v>45464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8">
        <f t="shared" si="454"/>
        <v>45446</v>
      </c>
      <c r="B1296" s="15">
        <f t="shared" ca="1" si="436"/>
        <v>1455.1263040399999</v>
      </c>
      <c r="C1296" s="14">
        <f t="shared" si="437"/>
        <v>1000</v>
      </c>
      <c r="D1296" s="13">
        <f ca="1">IF(A1296&lt;$B$1,VLOOKUP(A1296,[1]DI!$A$4:$B$15000,2,FALSE),0)</f>
        <v>0.104</v>
      </c>
      <c r="E1296" s="14">
        <f t="shared" ca="1" si="438"/>
        <v>1.0003926999999999</v>
      </c>
      <c r="F1296" s="14">
        <f ca="1">(TRUNC(PRODUCT($E$12:$E1295),16))</f>
        <v>1.38743463673292</v>
      </c>
      <c r="G1296" s="14">
        <f t="shared" ca="1" si="439"/>
        <v>1.3836267015131201</v>
      </c>
      <c r="H1296" s="14">
        <f t="shared" ca="1" si="440"/>
        <v>1.0027521399999999</v>
      </c>
      <c r="I1296" s="13">
        <f t="shared" si="455"/>
        <v>0.11</v>
      </c>
      <c r="J1296" s="29">
        <f t="shared" si="441"/>
        <v>45434</v>
      </c>
      <c r="K1296" s="2">
        <f t="shared" si="442"/>
        <v>7</v>
      </c>
      <c r="L1296" s="17">
        <f t="shared" si="443"/>
        <v>7</v>
      </c>
      <c r="M1296" s="12">
        <f t="shared" si="444"/>
        <v>1.002903095</v>
      </c>
      <c r="N1296" s="12">
        <f t="shared" ca="1" si="445"/>
        <v>1.0056632249999999</v>
      </c>
      <c r="O1296" s="17">
        <f t="shared" si="446"/>
        <v>0</v>
      </c>
      <c r="P1296" s="14">
        <f t="shared" ca="1" si="447"/>
        <v>455.12630403999998</v>
      </c>
      <c r="Q1296" s="14">
        <f t="shared" si="452"/>
        <v>141.25783799999999</v>
      </c>
      <c r="R1296" s="14">
        <f t="shared" ca="1" si="448"/>
        <v>446.93200256</v>
      </c>
      <c r="S1296" s="20">
        <f t="shared" si="453"/>
        <v>0</v>
      </c>
      <c r="T1296" s="14">
        <f t="shared" si="449"/>
        <v>0</v>
      </c>
      <c r="U1296" s="4" t="str">
        <f t="shared" si="450"/>
        <v>J=</v>
      </c>
      <c r="V1296" s="29">
        <f t="shared" si="451"/>
        <v>45464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8">
        <f t="shared" si="454"/>
        <v>45447</v>
      </c>
      <c r="B1297" s="15">
        <f t="shared" ca="1" si="436"/>
        <v>1456.30069916</v>
      </c>
      <c r="C1297" s="14">
        <f t="shared" si="437"/>
        <v>1000</v>
      </c>
      <c r="D1297" s="13">
        <f ca="1">IF(A1297&lt;$B$1,VLOOKUP(A1297,[1]DI!$A$4:$B$15000,2,FALSE),0)</f>
        <v>0.104</v>
      </c>
      <c r="E1297" s="14">
        <f t="shared" ca="1" si="438"/>
        <v>1.0003926999999999</v>
      </c>
      <c r="F1297" s="14">
        <f ca="1">(TRUNC(PRODUCT($E$12:$E1296),16))</f>
        <v>1.38797948231476</v>
      </c>
      <c r="G1297" s="14">
        <f t="shared" ca="1" si="439"/>
        <v>1.3836267015131201</v>
      </c>
      <c r="H1297" s="14">
        <f t="shared" ca="1" si="440"/>
        <v>1.0031459199999999</v>
      </c>
      <c r="I1297" s="13">
        <f t="shared" si="455"/>
        <v>0.11</v>
      </c>
      <c r="J1297" s="29">
        <f t="shared" si="441"/>
        <v>45434</v>
      </c>
      <c r="K1297" s="2">
        <f t="shared" si="442"/>
        <v>8</v>
      </c>
      <c r="L1297" s="17">
        <f t="shared" si="443"/>
        <v>8</v>
      </c>
      <c r="M1297" s="12">
        <f t="shared" si="444"/>
        <v>1.0033185099999999</v>
      </c>
      <c r="N1297" s="12">
        <f t="shared" ca="1" si="445"/>
        <v>1.0064748699999999</v>
      </c>
      <c r="O1297" s="17">
        <f t="shared" si="446"/>
        <v>0</v>
      </c>
      <c r="P1297" s="14">
        <f t="shared" ca="1" si="447"/>
        <v>456.30069916000002</v>
      </c>
      <c r="Q1297" s="14">
        <f t="shared" si="452"/>
        <v>141.25783799999999</v>
      </c>
      <c r="R1297" s="14">
        <f t="shared" ca="1" si="448"/>
        <v>446.93200256</v>
      </c>
      <c r="S1297" s="20">
        <f t="shared" si="453"/>
        <v>0</v>
      </c>
      <c r="T1297" s="14">
        <f t="shared" si="449"/>
        <v>0</v>
      </c>
      <c r="U1297" s="4" t="str">
        <f t="shared" si="450"/>
        <v>J=</v>
      </c>
      <c r="V1297" s="29">
        <f t="shared" si="451"/>
        <v>45464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8">
        <f t="shared" si="454"/>
        <v>45448</v>
      </c>
      <c r="B1298" s="15">
        <f t="shared" ca="1" si="436"/>
        <v>1457.47605071</v>
      </c>
      <c r="C1298" s="14">
        <f t="shared" si="437"/>
        <v>1000</v>
      </c>
      <c r="D1298" s="13">
        <f ca="1">IF(A1298&lt;$B$1,VLOOKUP(A1298,[1]DI!$A$4:$B$15000,2,FALSE),0)</f>
        <v>0.104</v>
      </c>
      <c r="E1298" s="14">
        <f t="shared" ca="1" si="438"/>
        <v>1.0003926999999999</v>
      </c>
      <c r="F1298" s="14">
        <f ca="1">(TRUNC(PRODUCT($E$12:$E1297),16))</f>
        <v>1.3885245418574701</v>
      </c>
      <c r="G1298" s="14">
        <f t="shared" ca="1" si="439"/>
        <v>1.3836267015131201</v>
      </c>
      <c r="H1298" s="14">
        <f t="shared" ca="1" si="440"/>
        <v>1.0035398600000001</v>
      </c>
      <c r="I1298" s="13">
        <f t="shared" si="455"/>
        <v>0.11</v>
      </c>
      <c r="J1298" s="29">
        <f t="shared" si="441"/>
        <v>45434</v>
      </c>
      <c r="K1298" s="2">
        <f t="shared" si="442"/>
        <v>9</v>
      </c>
      <c r="L1298" s="17">
        <f t="shared" si="443"/>
        <v>9</v>
      </c>
      <c r="M1298" s="12">
        <f t="shared" si="444"/>
        <v>1.003734098</v>
      </c>
      <c r="N1298" s="12">
        <f t="shared" ca="1" si="445"/>
        <v>1.007287176</v>
      </c>
      <c r="O1298" s="17">
        <f t="shared" si="446"/>
        <v>0</v>
      </c>
      <c r="P1298" s="14">
        <f t="shared" ca="1" si="447"/>
        <v>457.47605070999998</v>
      </c>
      <c r="Q1298" s="14">
        <f t="shared" si="452"/>
        <v>141.25783799999999</v>
      </c>
      <c r="R1298" s="14">
        <f t="shared" ca="1" si="448"/>
        <v>446.93200256</v>
      </c>
      <c r="S1298" s="20">
        <f t="shared" si="453"/>
        <v>0</v>
      </c>
      <c r="T1298" s="14">
        <f t="shared" si="449"/>
        <v>0</v>
      </c>
      <c r="U1298" s="4" t="str">
        <f t="shared" si="450"/>
        <v>J=</v>
      </c>
      <c r="V1298" s="29">
        <f t="shared" si="451"/>
        <v>45464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8">
        <f t="shared" si="454"/>
        <v>45449</v>
      </c>
      <c r="B1299" s="15">
        <f t="shared" ref="B1299:B1362" ca="1" si="456">IF(A1299&lt;=TODAY(),C1299+P1299,IF(AND(A1299&gt;TODAY(),A1299&lt;=$B$1),IF(VLOOKUP(TODAY(),$A$10:$D$5000,4,FALSE)=0,"n.d",C1299+P1299),"n.d"))</f>
        <v>1458.6523427699999</v>
      </c>
      <c r="C1299" s="14">
        <f t="shared" ref="C1299:C1362" si="457">(C1298-T1298)</f>
        <v>1000</v>
      </c>
      <c r="D1299" s="13">
        <f ca="1">IF(A1299&lt;$B$1,VLOOKUP(A1299,[1]DI!$A$4:$B$15000,2,FALSE),0)</f>
        <v>0.104</v>
      </c>
      <c r="E1299" s="14">
        <f t="shared" ref="E1299:E1362" ca="1" si="458">ROUND(((1+D1299)^(1/252)),8)</f>
        <v>1.0003926999999999</v>
      </c>
      <c r="F1299" s="14">
        <f ca="1">(TRUNC(PRODUCT($E$12:$E1298),16))</f>
        <v>1.38906981544505</v>
      </c>
      <c r="G1299" s="14">
        <f t="shared" ref="G1299:G1362" ca="1" si="459">IF(O1298&gt;0,F1298,G1298)</f>
        <v>1.3836267015131201</v>
      </c>
      <c r="H1299" s="14">
        <f t="shared" ref="H1299:H1362" ca="1" si="460">ROUND(F1299/G1299,8)</f>
        <v>1.00393395</v>
      </c>
      <c r="I1299" s="13">
        <f t="shared" si="455"/>
        <v>0.11</v>
      </c>
      <c r="J1299" s="29">
        <f t="shared" ref="J1299:J1362" si="461">IF(O1298&gt;0,VLOOKUP(O1298,Y$12:AI$150,2),J1298)</f>
        <v>45434</v>
      </c>
      <c r="K1299" s="2">
        <f t="shared" ref="K1299:K1362" si="462">IF(A1299&gt;J1299,IF(NETWORKDAYS(J1299,A1299,$Y$160:$Y$544)-1=0,1,NETWORKDAYS(J1299,A1299,$Y$160:$Y$544)-1),0)</f>
        <v>10</v>
      </c>
      <c r="L1299" s="17">
        <f t="shared" ref="L1299:L1362" si="463">IF(AND(K1299=1,K1298=1),1,IF(K1299&gt;0,IF(K1299=K1298,K1299+1,K1299),0))</f>
        <v>10</v>
      </c>
      <c r="M1299" s="12">
        <f t="shared" ref="M1299:M1362" si="464">ROUND((I1299+1)^(L1299/252),9)</f>
        <v>1.004149857</v>
      </c>
      <c r="N1299" s="12">
        <f t="shared" ref="N1299:N1362" ca="1" si="465">ROUND(H1299*M1299,9)</f>
        <v>1.008100132</v>
      </c>
      <c r="O1299" s="17">
        <f t="shared" ref="O1299:O1362" si="466">IF(VLOOKUP(A1299,Z$12:AG$150,8)=VLOOKUP(A1298,Z$12:AG$150,8),0,VLOOKUP(A1299,Z$12:AG$150,8))</f>
        <v>0</v>
      </c>
      <c r="P1299" s="14">
        <f t="shared" ref="P1299:P1362" ca="1" si="467">TRUNC(((N1299-1)*C1299),8)+TRUNC(R1298*N1299,8)</f>
        <v>458.65234276999996</v>
      </c>
      <c r="Q1299" s="14">
        <f t="shared" si="452"/>
        <v>141.25783799999999</v>
      </c>
      <c r="R1299" s="14">
        <f t="shared" ref="R1299:R1362" ca="1" si="468">IF(O1299&gt;0,P1299-Q1299,R1298)</f>
        <v>446.93200256</v>
      </c>
      <c r="S1299" s="20">
        <f t="shared" si="453"/>
        <v>0</v>
      </c>
      <c r="T1299" s="14">
        <f t="shared" ref="T1299:T1362" si="469">IF(S1299&gt;0,TRUNC(S1299*C1299,8),0)</f>
        <v>0</v>
      </c>
      <c r="U1299" s="4" t="str">
        <f t="shared" ref="U1299:U1362" si="470">IF(O1298&gt;0,VLOOKUP(O1298,Y$12:AI$150,10),U1298)</f>
        <v>J=</v>
      </c>
      <c r="V1299" s="29">
        <f t="shared" ref="V1299:V1362" si="471">IF(O1298&gt;0,VLOOKUP(O1298,Y$12:AI$150,11),V1298)</f>
        <v>45464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8">
        <f t="shared" si="454"/>
        <v>45450</v>
      </c>
      <c r="B1300" s="15">
        <f t="shared" ca="1" si="456"/>
        <v>1459.82957966</v>
      </c>
      <c r="C1300" s="14">
        <f t="shared" si="457"/>
        <v>1000</v>
      </c>
      <c r="D1300" s="13">
        <f ca="1">IF(A1300&lt;$B$1,VLOOKUP(A1300,[1]DI!$A$4:$B$15000,2,FALSE),0)</f>
        <v>0.104</v>
      </c>
      <c r="E1300" s="14">
        <f t="shared" ca="1" si="458"/>
        <v>1.0003926999999999</v>
      </c>
      <c r="F1300" s="14">
        <f ca="1">(TRUNC(PRODUCT($E$12:$E1299),16))</f>
        <v>1.3896153031615801</v>
      </c>
      <c r="G1300" s="14">
        <f t="shared" ca="1" si="459"/>
        <v>1.3836267015131201</v>
      </c>
      <c r="H1300" s="14">
        <f t="shared" ca="1" si="460"/>
        <v>1.0043281900000001</v>
      </c>
      <c r="I1300" s="13">
        <f t="shared" si="455"/>
        <v>0.11</v>
      </c>
      <c r="J1300" s="29">
        <f t="shared" si="461"/>
        <v>45434</v>
      </c>
      <c r="K1300" s="2">
        <f t="shared" si="462"/>
        <v>11</v>
      </c>
      <c r="L1300" s="17">
        <f t="shared" si="463"/>
        <v>11</v>
      </c>
      <c r="M1300" s="12">
        <f t="shared" si="464"/>
        <v>1.0045657889999999</v>
      </c>
      <c r="N1300" s="12">
        <f t="shared" ca="1" si="465"/>
        <v>1.008913741</v>
      </c>
      <c r="O1300" s="17">
        <f t="shared" si="466"/>
        <v>0</v>
      </c>
      <c r="P1300" s="14">
        <f t="shared" ca="1" si="467"/>
        <v>459.82957966000004</v>
      </c>
      <c r="Q1300" s="14">
        <f t="shared" si="452"/>
        <v>141.25783799999999</v>
      </c>
      <c r="R1300" s="14">
        <f t="shared" ca="1" si="468"/>
        <v>446.93200256</v>
      </c>
      <c r="S1300" s="20">
        <f t="shared" si="453"/>
        <v>0</v>
      </c>
      <c r="T1300" s="14">
        <f t="shared" si="469"/>
        <v>0</v>
      </c>
      <c r="U1300" s="4" t="str">
        <f t="shared" si="470"/>
        <v>J=</v>
      </c>
      <c r="V1300" s="29">
        <f t="shared" si="471"/>
        <v>45464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8">
        <f t="shared" si="454"/>
        <v>45451</v>
      </c>
      <c r="B1301" s="15">
        <f t="shared" ca="1" si="456"/>
        <v>1461.00777154</v>
      </c>
      <c r="C1301" s="14">
        <f t="shared" si="457"/>
        <v>1000</v>
      </c>
      <c r="D1301" s="13">
        <f ca="1">IF(A1301&lt;$B$1,VLOOKUP(A1301,[1]DI!$A$4:$B$15000,2,FALSE),0)</f>
        <v>0</v>
      </c>
      <c r="E1301" s="14">
        <f t="shared" ca="1" si="458"/>
        <v>1</v>
      </c>
      <c r="F1301" s="14">
        <f ca="1">(TRUNC(PRODUCT($E$12:$E1300),16))</f>
        <v>1.3901610050911299</v>
      </c>
      <c r="G1301" s="14">
        <f t="shared" ca="1" si="459"/>
        <v>1.3836267015131201</v>
      </c>
      <c r="H1301" s="14">
        <f t="shared" ca="1" si="460"/>
        <v>1.0047225900000001</v>
      </c>
      <c r="I1301" s="13">
        <f t="shared" si="455"/>
        <v>0.11</v>
      </c>
      <c r="J1301" s="29">
        <f t="shared" si="461"/>
        <v>45434</v>
      </c>
      <c r="K1301" s="2">
        <f t="shared" si="462"/>
        <v>11</v>
      </c>
      <c r="L1301" s="17">
        <f t="shared" si="463"/>
        <v>12</v>
      </c>
      <c r="M1301" s="12">
        <f t="shared" si="464"/>
        <v>1.0049818930000001</v>
      </c>
      <c r="N1301" s="12">
        <f t="shared" ca="1" si="465"/>
        <v>1.0097280099999999</v>
      </c>
      <c r="O1301" s="17">
        <f t="shared" si="466"/>
        <v>0</v>
      </c>
      <c r="P1301" s="14">
        <f t="shared" ca="1" si="467"/>
        <v>461.00777153999996</v>
      </c>
      <c r="Q1301" s="14">
        <f t="shared" si="452"/>
        <v>141.25783799999999</v>
      </c>
      <c r="R1301" s="14">
        <f t="shared" ca="1" si="468"/>
        <v>446.93200256</v>
      </c>
      <c r="S1301" s="20">
        <f t="shared" si="453"/>
        <v>0</v>
      </c>
      <c r="T1301" s="14">
        <f t="shared" si="469"/>
        <v>0</v>
      </c>
      <c r="U1301" s="4" t="str">
        <f t="shared" si="470"/>
        <v>J=</v>
      </c>
      <c r="V1301" s="29">
        <f t="shared" si="471"/>
        <v>45464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8">
        <f t="shared" si="454"/>
        <v>45452</v>
      </c>
      <c r="B1302" s="15">
        <f t="shared" ca="1" si="456"/>
        <v>1461.00777154</v>
      </c>
      <c r="C1302" s="14">
        <f t="shared" si="457"/>
        <v>1000</v>
      </c>
      <c r="D1302" s="13">
        <f ca="1">IF(A1302&lt;$B$1,VLOOKUP(A1302,[1]DI!$A$4:$B$15000,2,FALSE),0)</f>
        <v>0</v>
      </c>
      <c r="E1302" s="14">
        <f t="shared" ca="1" si="458"/>
        <v>1</v>
      </c>
      <c r="F1302" s="14">
        <f ca="1">(TRUNC(PRODUCT($E$12:$E1301),16))</f>
        <v>1.3901610050911299</v>
      </c>
      <c r="G1302" s="14">
        <f t="shared" ca="1" si="459"/>
        <v>1.3836267015131201</v>
      </c>
      <c r="H1302" s="14">
        <f t="shared" ca="1" si="460"/>
        <v>1.0047225900000001</v>
      </c>
      <c r="I1302" s="13">
        <f t="shared" si="455"/>
        <v>0.11</v>
      </c>
      <c r="J1302" s="29">
        <f t="shared" si="461"/>
        <v>45434</v>
      </c>
      <c r="K1302" s="2">
        <f t="shared" si="462"/>
        <v>11</v>
      </c>
      <c r="L1302" s="17">
        <f t="shared" si="463"/>
        <v>12</v>
      </c>
      <c r="M1302" s="12">
        <f t="shared" si="464"/>
        <v>1.0049818930000001</v>
      </c>
      <c r="N1302" s="12">
        <f t="shared" ca="1" si="465"/>
        <v>1.0097280099999999</v>
      </c>
      <c r="O1302" s="17">
        <f t="shared" si="466"/>
        <v>0</v>
      </c>
      <c r="P1302" s="14">
        <f t="shared" ca="1" si="467"/>
        <v>461.00777153999996</v>
      </c>
      <c r="Q1302" s="14">
        <f t="shared" si="452"/>
        <v>141.25783799999999</v>
      </c>
      <c r="R1302" s="14">
        <f t="shared" ca="1" si="468"/>
        <v>446.93200256</v>
      </c>
      <c r="S1302" s="20">
        <f t="shared" si="453"/>
        <v>0</v>
      </c>
      <c r="T1302" s="14">
        <f t="shared" si="469"/>
        <v>0</v>
      </c>
      <c r="U1302" s="4" t="str">
        <f t="shared" si="470"/>
        <v>J=</v>
      </c>
      <c r="V1302" s="29">
        <f t="shared" si="471"/>
        <v>45464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8">
        <f t="shared" si="454"/>
        <v>45453</v>
      </c>
      <c r="B1303" s="15">
        <f t="shared" ca="1" si="456"/>
        <v>1461.00777154</v>
      </c>
      <c r="C1303" s="14">
        <f t="shared" si="457"/>
        <v>1000</v>
      </c>
      <c r="D1303" s="13">
        <f ca="1">IF(A1303&lt;$B$1,VLOOKUP(A1303,[1]DI!$A$4:$B$15000,2,FALSE),0)</f>
        <v>0.104</v>
      </c>
      <c r="E1303" s="14">
        <f t="shared" ca="1" si="458"/>
        <v>1.0003926999999999</v>
      </c>
      <c r="F1303" s="14">
        <f ca="1">(TRUNC(PRODUCT($E$12:$E1302),16))</f>
        <v>1.3901610050911299</v>
      </c>
      <c r="G1303" s="14">
        <f t="shared" ca="1" si="459"/>
        <v>1.3836267015131201</v>
      </c>
      <c r="H1303" s="14">
        <f t="shared" ca="1" si="460"/>
        <v>1.0047225900000001</v>
      </c>
      <c r="I1303" s="13">
        <f t="shared" si="455"/>
        <v>0.11</v>
      </c>
      <c r="J1303" s="29">
        <f t="shared" si="461"/>
        <v>45434</v>
      </c>
      <c r="K1303" s="2">
        <f t="shared" si="462"/>
        <v>12</v>
      </c>
      <c r="L1303" s="17">
        <f t="shared" si="463"/>
        <v>12</v>
      </c>
      <c r="M1303" s="12">
        <f t="shared" si="464"/>
        <v>1.0049818930000001</v>
      </c>
      <c r="N1303" s="12">
        <f t="shared" ca="1" si="465"/>
        <v>1.0097280099999999</v>
      </c>
      <c r="O1303" s="17">
        <f t="shared" si="466"/>
        <v>0</v>
      </c>
      <c r="P1303" s="14">
        <f t="shared" ca="1" si="467"/>
        <v>461.00777153999996</v>
      </c>
      <c r="Q1303" s="14">
        <f t="shared" si="452"/>
        <v>141.25783799999999</v>
      </c>
      <c r="R1303" s="14">
        <f t="shared" ca="1" si="468"/>
        <v>446.93200256</v>
      </c>
      <c r="S1303" s="20">
        <f t="shared" si="453"/>
        <v>0</v>
      </c>
      <c r="T1303" s="14">
        <f t="shared" si="469"/>
        <v>0</v>
      </c>
      <c r="U1303" s="4" t="str">
        <f t="shared" si="470"/>
        <v>J=</v>
      </c>
      <c r="V1303" s="29">
        <f t="shared" si="471"/>
        <v>45464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8">
        <f t="shared" si="454"/>
        <v>45454</v>
      </c>
      <c r="B1304" s="15">
        <f t="shared" ca="1" si="456"/>
        <v>1462.18692274</v>
      </c>
      <c r="C1304" s="14">
        <f t="shared" si="457"/>
        <v>1000</v>
      </c>
      <c r="D1304" s="13">
        <f ca="1">IF(A1304&lt;$B$1,VLOOKUP(A1304,[1]DI!$A$4:$B$15000,2,FALSE),0)</f>
        <v>0.104</v>
      </c>
      <c r="E1304" s="14">
        <f t="shared" ca="1" si="458"/>
        <v>1.0003926999999999</v>
      </c>
      <c r="F1304" s="14">
        <f ca="1">(TRUNC(PRODUCT($E$12:$E1303),16))</f>
        <v>1.39070692131783</v>
      </c>
      <c r="G1304" s="14">
        <f t="shared" ca="1" si="459"/>
        <v>1.3836267015131201</v>
      </c>
      <c r="H1304" s="14">
        <f t="shared" ca="1" si="460"/>
        <v>1.00511715</v>
      </c>
      <c r="I1304" s="13">
        <f t="shared" si="455"/>
        <v>0.11</v>
      </c>
      <c r="J1304" s="29">
        <f t="shared" si="461"/>
        <v>45434</v>
      </c>
      <c r="K1304" s="2">
        <f t="shared" si="462"/>
        <v>13</v>
      </c>
      <c r="L1304" s="17">
        <f t="shared" si="463"/>
        <v>13</v>
      </c>
      <c r="M1304" s="12">
        <f t="shared" si="464"/>
        <v>1.005398169</v>
      </c>
      <c r="N1304" s="12">
        <f t="shared" ca="1" si="465"/>
        <v>1.0105429420000001</v>
      </c>
      <c r="O1304" s="17">
        <f t="shared" si="466"/>
        <v>0</v>
      </c>
      <c r="P1304" s="14">
        <f t="shared" ca="1" si="467"/>
        <v>462.18692274</v>
      </c>
      <c r="Q1304" s="14">
        <f t="shared" si="452"/>
        <v>141.25783799999999</v>
      </c>
      <c r="R1304" s="14">
        <f t="shared" ca="1" si="468"/>
        <v>446.93200256</v>
      </c>
      <c r="S1304" s="20">
        <f t="shared" si="453"/>
        <v>0</v>
      </c>
      <c r="T1304" s="14">
        <f t="shared" si="469"/>
        <v>0</v>
      </c>
      <c r="U1304" s="4" t="str">
        <f t="shared" si="470"/>
        <v>J=</v>
      </c>
      <c r="V1304" s="29">
        <f t="shared" si="471"/>
        <v>45464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8">
        <f t="shared" si="454"/>
        <v>45455</v>
      </c>
      <c r="B1305" s="15">
        <f t="shared" ca="1" si="456"/>
        <v>1463.36701877</v>
      </c>
      <c r="C1305" s="14">
        <f t="shared" si="457"/>
        <v>1000</v>
      </c>
      <c r="D1305" s="13">
        <f ca="1">IF(A1305&lt;$B$1,VLOOKUP(A1305,[1]DI!$A$4:$B$15000,2,FALSE),0)</f>
        <v>0.104</v>
      </c>
      <c r="E1305" s="14">
        <f t="shared" ca="1" si="458"/>
        <v>1.0003926999999999</v>
      </c>
      <c r="F1305" s="14">
        <f ca="1">(TRUNC(PRODUCT($E$12:$E1304),16))</f>
        <v>1.3912530519258299</v>
      </c>
      <c r="G1305" s="14">
        <f t="shared" ca="1" si="459"/>
        <v>1.3836267015131201</v>
      </c>
      <c r="H1305" s="14">
        <f t="shared" ca="1" si="460"/>
        <v>1.0055118599999999</v>
      </c>
      <c r="I1305" s="13">
        <f t="shared" si="455"/>
        <v>0.11</v>
      </c>
      <c r="J1305" s="29">
        <f t="shared" si="461"/>
        <v>45434</v>
      </c>
      <c r="K1305" s="2">
        <f t="shared" si="462"/>
        <v>14</v>
      </c>
      <c r="L1305" s="17">
        <f t="shared" si="463"/>
        <v>14</v>
      </c>
      <c r="M1305" s="12">
        <f t="shared" si="464"/>
        <v>1.005814618</v>
      </c>
      <c r="N1305" s="12">
        <f t="shared" ca="1" si="465"/>
        <v>1.0113585270000001</v>
      </c>
      <c r="O1305" s="17">
        <f t="shared" si="466"/>
        <v>0</v>
      </c>
      <c r="P1305" s="14">
        <f t="shared" ca="1" si="467"/>
        <v>463.36701876999996</v>
      </c>
      <c r="Q1305" s="14">
        <f t="shared" si="452"/>
        <v>141.25783799999999</v>
      </c>
      <c r="R1305" s="14">
        <f t="shared" ca="1" si="468"/>
        <v>446.93200256</v>
      </c>
      <c r="S1305" s="20">
        <f t="shared" si="453"/>
        <v>0</v>
      </c>
      <c r="T1305" s="14">
        <f t="shared" si="469"/>
        <v>0</v>
      </c>
      <c r="U1305" s="4" t="str">
        <f t="shared" si="470"/>
        <v>J=</v>
      </c>
      <c r="V1305" s="29">
        <f t="shared" si="471"/>
        <v>45464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8">
        <f t="shared" si="454"/>
        <v>45456</v>
      </c>
      <c r="B1306" s="15">
        <f t="shared" ca="1" si="456"/>
        <v>1464.5480611</v>
      </c>
      <c r="C1306" s="14">
        <f t="shared" si="457"/>
        <v>1000</v>
      </c>
      <c r="D1306" s="13">
        <f ca="1">IF(A1306&lt;$B$1,VLOOKUP(A1306,[1]DI!$A$4:$B$15000,2,FALSE),0)</f>
        <v>0.104</v>
      </c>
      <c r="E1306" s="14">
        <f t="shared" ca="1" si="458"/>
        <v>1.0003926999999999</v>
      </c>
      <c r="F1306" s="14">
        <f ca="1">(TRUNC(PRODUCT($E$12:$E1305),16))</f>
        <v>1.3917993969993201</v>
      </c>
      <c r="G1306" s="14">
        <f t="shared" ca="1" si="459"/>
        <v>1.3836267015131201</v>
      </c>
      <c r="H1306" s="14">
        <f t="shared" ca="1" si="460"/>
        <v>1.00590672</v>
      </c>
      <c r="I1306" s="13">
        <f t="shared" si="455"/>
        <v>0.11</v>
      </c>
      <c r="J1306" s="29">
        <f t="shared" si="461"/>
        <v>45434</v>
      </c>
      <c r="K1306" s="2">
        <f t="shared" si="462"/>
        <v>15</v>
      </c>
      <c r="L1306" s="17">
        <f t="shared" si="463"/>
        <v>15</v>
      </c>
      <c r="M1306" s="12">
        <f t="shared" si="464"/>
        <v>1.00623124</v>
      </c>
      <c r="N1306" s="12">
        <f t="shared" ca="1" si="465"/>
        <v>1.012174766</v>
      </c>
      <c r="O1306" s="17">
        <f t="shared" si="466"/>
        <v>0</v>
      </c>
      <c r="P1306" s="14">
        <f t="shared" ca="1" si="467"/>
        <v>464.54806109999998</v>
      </c>
      <c r="Q1306" s="14">
        <f t="shared" si="452"/>
        <v>141.25783799999999</v>
      </c>
      <c r="R1306" s="14">
        <f t="shared" ca="1" si="468"/>
        <v>446.93200256</v>
      </c>
      <c r="S1306" s="20">
        <f t="shared" si="453"/>
        <v>0</v>
      </c>
      <c r="T1306" s="14">
        <f t="shared" si="469"/>
        <v>0</v>
      </c>
      <c r="U1306" s="4" t="str">
        <f t="shared" si="470"/>
        <v>J=</v>
      </c>
      <c r="V1306" s="29">
        <f t="shared" si="471"/>
        <v>45464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8">
        <f t="shared" si="454"/>
        <v>45457</v>
      </c>
      <c r="B1307" s="15">
        <f t="shared" ca="1" si="456"/>
        <v>1465.7300613</v>
      </c>
      <c r="C1307" s="14">
        <f t="shared" si="457"/>
        <v>1000</v>
      </c>
      <c r="D1307" s="13">
        <f ca="1">IF(A1307&lt;$B$1,VLOOKUP(A1307,[1]DI!$A$4:$B$15000,2,FALSE),0)</f>
        <v>0.104</v>
      </c>
      <c r="E1307" s="14">
        <f t="shared" ca="1" si="458"/>
        <v>1.0003926999999999</v>
      </c>
      <c r="F1307" s="14">
        <f ca="1">(TRUNC(PRODUCT($E$12:$E1306),16))</f>
        <v>1.39234595662252</v>
      </c>
      <c r="G1307" s="14">
        <f t="shared" ca="1" si="459"/>
        <v>1.3836267015131201</v>
      </c>
      <c r="H1307" s="14">
        <f t="shared" ca="1" si="460"/>
        <v>1.0063017400000001</v>
      </c>
      <c r="I1307" s="13">
        <f t="shared" si="455"/>
        <v>0.11</v>
      </c>
      <c r="J1307" s="29">
        <f t="shared" si="461"/>
        <v>45434</v>
      </c>
      <c r="K1307" s="2">
        <f t="shared" si="462"/>
        <v>16</v>
      </c>
      <c r="L1307" s="17">
        <f t="shared" si="463"/>
        <v>16</v>
      </c>
      <c r="M1307" s="12">
        <f t="shared" si="464"/>
        <v>1.0066480330000001</v>
      </c>
      <c r="N1307" s="12">
        <f t="shared" ca="1" si="465"/>
        <v>1.0129916670000001</v>
      </c>
      <c r="O1307" s="17">
        <f t="shared" si="466"/>
        <v>0</v>
      </c>
      <c r="P1307" s="14">
        <f t="shared" ca="1" si="467"/>
        <v>465.73006129999999</v>
      </c>
      <c r="Q1307" s="14">
        <f t="shared" si="452"/>
        <v>141.25783799999999</v>
      </c>
      <c r="R1307" s="14">
        <f t="shared" ca="1" si="468"/>
        <v>446.93200256</v>
      </c>
      <c r="S1307" s="20">
        <f t="shared" si="453"/>
        <v>0</v>
      </c>
      <c r="T1307" s="14">
        <f t="shared" si="469"/>
        <v>0</v>
      </c>
      <c r="U1307" s="4" t="str">
        <f t="shared" si="470"/>
        <v>J=</v>
      </c>
      <c r="V1307" s="29">
        <f t="shared" si="471"/>
        <v>45464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8">
        <f t="shared" si="454"/>
        <v>45458</v>
      </c>
      <c r="B1308" s="15">
        <f t="shared" ca="1" si="456"/>
        <v>1466.91301069</v>
      </c>
      <c r="C1308" s="14">
        <f t="shared" si="457"/>
        <v>1000</v>
      </c>
      <c r="D1308" s="13">
        <f ca="1">IF(A1308&lt;$B$1,VLOOKUP(A1308,[1]DI!$A$4:$B$15000,2,FALSE),0)</f>
        <v>0</v>
      </c>
      <c r="E1308" s="14">
        <f t="shared" ca="1" si="458"/>
        <v>1</v>
      </c>
      <c r="F1308" s="14">
        <f ca="1">(TRUNC(PRODUCT($E$12:$E1307),16))</f>
        <v>1.3928927308796899</v>
      </c>
      <c r="G1308" s="14">
        <f t="shared" ca="1" si="459"/>
        <v>1.3836267015131201</v>
      </c>
      <c r="H1308" s="14">
        <f t="shared" ca="1" si="460"/>
        <v>1.0066969100000001</v>
      </c>
      <c r="I1308" s="13">
        <f t="shared" si="455"/>
        <v>0.11</v>
      </c>
      <c r="J1308" s="29">
        <f t="shared" si="461"/>
        <v>45434</v>
      </c>
      <c r="K1308" s="2">
        <f t="shared" si="462"/>
        <v>16</v>
      </c>
      <c r="L1308" s="17">
        <f t="shared" si="463"/>
        <v>17</v>
      </c>
      <c r="M1308" s="12">
        <f t="shared" si="464"/>
        <v>1.0070650000000001</v>
      </c>
      <c r="N1308" s="12">
        <f t="shared" ca="1" si="465"/>
        <v>1.0138092240000001</v>
      </c>
      <c r="O1308" s="17">
        <f t="shared" si="466"/>
        <v>0</v>
      </c>
      <c r="P1308" s="14">
        <f t="shared" ca="1" si="467"/>
        <v>466.91301068999996</v>
      </c>
      <c r="Q1308" s="14">
        <f t="shared" si="452"/>
        <v>141.25783799999999</v>
      </c>
      <c r="R1308" s="14">
        <f t="shared" ca="1" si="468"/>
        <v>446.93200256</v>
      </c>
      <c r="S1308" s="20">
        <f t="shared" si="453"/>
        <v>0</v>
      </c>
      <c r="T1308" s="14">
        <f t="shared" si="469"/>
        <v>0</v>
      </c>
      <c r="U1308" s="4" t="str">
        <f t="shared" si="470"/>
        <v>J=</v>
      </c>
      <c r="V1308" s="29">
        <f t="shared" si="471"/>
        <v>45464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8">
        <f t="shared" si="454"/>
        <v>45459</v>
      </c>
      <c r="B1309" s="15">
        <f t="shared" ca="1" si="456"/>
        <v>1466.91301069</v>
      </c>
      <c r="C1309" s="14">
        <f t="shared" si="457"/>
        <v>1000</v>
      </c>
      <c r="D1309" s="13">
        <f ca="1">IF(A1309&lt;$B$1,VLOOKUP(A1309,[1]DI!$A$4:$B$15000,2,FALSE),0)</f>
        <v>0</v>
      </c>
      <c r="E1309" s="14">
        <f t="shared" ca="1" si="458"/>
        <v>1</v>
      </c>
      <c r="F1309" s="14">
        <f ca="1">(TRUNC(PRODUCT($E$12:$E1308),16))</f>
        <v>1.3928927308796899</v>
      </c>
      <c r="G1309" s="14">
        <f t="shared" ca="1" si="459"/>
        <v>1.3836267015131201</v>
      </c>
      <c r="H1309" s="14">
        <f t="shared" ca="1" si="460"/>
        <v>1.0066969100000001</v>
      </c>
      <c r="I1309" s="13">
        <f t="shared" si="455"/>
        <v>0.11</v>
      </c>
      <c r="J1309" s="29">
        <f t="shared" si="461"/>
        <v>45434</v>
      </c>
      <c r="K1309" s="2">
        <f t="shared" si="462"/>
        <v>16</v>
      </c>
      <c r="L1309" s="17">
        <f t="shared" si="463"/>
        <v>17</v>
      </c>
      <c r="M1309" s="12">
        <f t="shared" si="464"/>
        <v>1.0070650000000001</v>
      </c>
      <c r="N1309" s="12">
        <f t="shared" ca="1" si="465"/>
        <v>1.0138092240000001</v>
      </c>
      <c r="O1309" s="17">
        <f t="shared" si="466"/>
        <v>0</v>
      </c>
      <c r="P1309" s="14">
        <f t="shared" ca="1" si="467"/>
        <v>466.91301068999996</v>
      </c>
      <c r="Q1309" s="14">
        <f t="shared" si="452"/>
        <v>141.25783799999999</v>
      </c>
      <c r="R1309" s="14">
        <f t="shared" ca="1" si="468"/>
        <v>446.93200256</v>
      </c>
      <c r="S1309" s="20">
        <f t="shared" si="453"/>
        <v>0</v>
      </c>
      <c r="T1309" s="14">
        <f t="shared" si="469"/>
        <v>0</v>
      </c>
      <c r="U1309" s="4" t="str">
        <f t="shared" si="470"/>
        <v>J=</v>
      </c>
      <c r="V1309" s="29">
        <f t="shared" si="471"/>
        <v>45464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8">
        <f t="shared" si="454"/>
        <v>45460</v>
      </c>
      <c r="B1310" s="15">
        <f t="shared" ca="1" si="456"/>
        <v>1466.91301069</v>
      </c>
      <c r="C1310" s="14">
        <f t="shared" si="457"/>
        <v>1000</v>
      </c>
      <c r="D1310" s="13">
        <f ca="1">IF(A1310&lt;$B$1,VLOOKUP(A1310,[1]DI!$A$4:$B$15000,2,FALSE),0)</f>
        <v>0.104</v>
      </c>
      <c r="E1310" s="14">
        <f t="shared" ca="1" si="458"/>
        <v>1.0003926999999999</v>
      </c>
      <c r="F1310" s="14">
        <f ca="1">(TRUNC(PRODUCT($E$12:$E1309),16))</f>
        <v>1.3928927308796899</v>
      </c>
      <c r="G1310" s="14">
        <f t="shared" ca="1" si="459"/>
        <v>1.3836267015131201</v>
      </c>
      <c r="H1310" s="14">
        <f t="shared" ca="1" si="460"/>
        <v>1.0066969100000001</v>
      </c>
      <c r="I1310" s="13">
        <f t="shared" si="455"/>
        <v>0.11</v>
      </c>
      <c r="J1310" s="29">
        <f t="shared" si="461"/>
        <v>45434</v>
      </c>
      <c r="K1310" s="2">
        <f t="shared" si="462"/>
        <v>17</v>
      </c>
      <c r="L1310" s="17">
        <f t="shared" si="463"/>
        <v>17</v>
      </c>
      <c r="M1310" s="12">
        <f t="shared" si="464"/>
        <v>1.0070650000000001</v>
      </c>
      <c r="N1310" s="12">
        <f t="shared" ca="1" si="465"/>
        <v>1.0138092240000001</v>
      </c>
      <c r="O1310" s="17">
        <f t="shared" si="466"/>
        <v>0</v>
      </c>
      <c r="P1310" s="14">
        <f t="shared" ca="1" si="467"/>
        <v>466.91301068999996</v>
      </c>
      <c r="Q1310" s="14">
        <f t="shared" si="452"/>
        <v>141.25783799999999</v>
      </c>
      <c r="R1310" s="14">
        <f t="shared" ca="1" si="468"/>
        <v>446.93200256</v>
      </c>
      <c r="S1310" s="20">
        <f t="shared" si="453"/>
        <v>0</v>
      </c>
      <c r="T1310" s="14">
        <f t="shared" si="469"/>
        <v>0</v>
      </c>
      <c r="U1310" s="4" t="str">
        <f t="shared" si="470"/>
        <v>J=</v>
      </c>
      <c r="V1310" s="29">
        <f t="shared" si="471"/>
        <v>45464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8">
        <f t="shared" si="454"/>
        <v>45461</v>
      </c>
      <c r="B1311" s="15">
        <f t="shared" ca="1" si="456"/>
        <v>1468.09691939</v>
      </c>
      <c r="C1311" s="14">
        <f t="shared" si="457"/>
        <v>1000</v>
      </c>
      <c r="D1311" s="13">
        <f ca="1">IF(A1311&lt;$B$1,VLOOKUP(A1311,[1]DI!$A$4:$B$15000,2,FALSE),0)</f>
        <v>0.104</v>
      </c>
      <c r="E1311" s="14">
        <f t="shared" ca="1" si="458"/>
        <v>1.0003926999999999</v>
      </c>
      <c r="F1311" s="14">
        <f ca="1">(TRUNC(PRODUCT($E$12:$E1310),16))</f>
        <v>1.3934397198551001</v>
      </c>
      <c r="G1311" s="14">
        <f t="shared" ca="1" si="459"/>
        <v>1.3836267015131201</v>
      </c>
      <c r="H1311" s="14">
        <f t="shared" ca="1" si="460"/>
        <v>1.00709224</v>
      </c>
      <c r="I1311" s="13">
        <f t="shared" si="455"/>
        <v>0.11</v>
      </c>
      <c r="J1311" s="29">
        <f t="shared" si="461"/>
        <v>45434</v>
      </c>
      <c r="K1311" s="2">
        <f t="shared" si="462"/>
        <v>18</v>
      </c>
      <c r="L1311" s="17">
        <f t="shared" si="463"/>
        <v>18</v>
      </c>
      <c r="M1311" s="12">
        <f t="shared" si="464"/>
        <v>1.0074821389999999</v>
      </c>
      <c r="N1311" s="12">
        <f t="shared" ca="1" si="465"/>
        <v>1.014627444</v>
      </c>
      <c r="O1311" s="17">
        <f t="shared" si="466"/>
        <v>0</v>
      </c>
      <c r="P1311" s="14">
        <f t="shared" ca="1" si="467"/>
        <v>468.09691939000004</v>
      </c>
      <c r="Q1311" s="14">
        <f t="shared" si="452"/>
        <v>141.25783799999999</v>
      </c>
      <c r="R1311" s="14">
        <f t="shared" ca="1" si="468"/>
        <v>446.93200256</v>
      </c>
      <c r="S1311" s="20">
        <f t="shared" si="453"/>
        <v>0</v>
      </c>
      <c r="T1311" s="14">
        <f t="shared" si="469"/>
        <v>0</v>
      </c>
      <c r="U1311" s="4" t="str">
        <f t="shared" si="470"/>
        <v>J=</v>
      </c>
      <c r="V1311" s="29">
        <f t="shared" si="471"/>
        <v>45464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8">
        <f t="shared" si="454"/>
        <v>45462</v>
      </c>
      <c r="B1312" s="15">
        <f t="shared" ca="1" si="456"/>
        <v>1469.2817917499999</v>
      </c>
      <c r="C1312" s="14">
        <f t="shared" si="457"/>
        <v>1000</v>
      </c>
      <c r="D1312" s="13">
        <f ca="1">IF(A1312&lt;$B$1,VLOOKUP(A1312,[1]DI!$A$4:$B$15000,2,FALSE),0)</f>
        <v>0.104</v>
      </c>
      <c r="E1312" s="14">
        <f t="shared" ca="1" si="458"/>
        <v>1.0003926999999999</v>
      </c>
      <c r="F1312" s="14">
        <f ca="1">(TRUNC(PRODUCT($E$12:$E1311),16))</f>
        <v>1.39398692363309</v>
      </c>
      <c r="G1312" s="14">
        <f t="shared" ca="1" si="459"/>
        <v>1.3836267015131201</v>
      </c>
      <c r="H1312" s="14">
        <f t="shared" ca="1" si="460"/>
        <v>1.00748773</v>
      </c>
      <c r="I1312" s="13">
        <f t="shared" si="455"/>
        <v>0.11</v>
      </c>
      <c r="J1312" s="29">
        <f t="shared" si="461"/>
        <v>45434</v>
      </c>
      <c r="K1312" s="2">
        <f t="shared" si="462"/>
        <v>19</v>
      </c>
      <c r="L1312" s="17">
        <f t="shared" si="463"/>
        <v>19</v>
      </c>
      <c r="M1312" s="12">
        <f t="shared" si="464"/>
        <v>1.0078994509999999</v>
      </c>
      <c r="N1312" s="12">
        <f t="shared" ca="1" si="465"/>
        <v>1.0154463300000001</v>
      </c>
      <c r="O1312" s="17">
        <f t="shared" si="466"/>
        <v>0</v>
      </c>
      <c r="P1312" s="14">
        <f t="shared" ca="1" si="467"/>
        <v>469.28179174999997</v>
      </c>
      <c r="Q1312" s="14">
        <f t="shared" si="452"/>
        <v>141.25783799999999</v>
      </c>
      <c r="R1312" s="14">
        <f t="shared" ca="1" si="468"/>
        <v>446.93200256</v>
      </c>
      <c r="S1312" s="20">
        <f t="shared" si="453"/>
        <v>0</v>
      </c>
      <c r="T1312" s="14">
        <f t="shared" si="469"/>
        <v>0</v>
      </c>
      <c r="U1312" s="4" t="str">
        <f t="shared" si="470"/>
        <v>J=</v>
      </c>
      <c r="V1312" s="29">
        <f t="shared" si="471"/>
        <v>45464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8">
        <f t="shared" si="454"/>
        <v>45463</v>
      </c>
      <c r="B1313" s="15">
        <f t="shared" ca="1" si="456"/>
        <v>1470.4676118500001</v>
      </c>
      <c r="C1313" s="14">
        <f t="shared" si="457"/>
        <v>1000</v>
      </c>
      <c r="D1313" s="13">
        <f ca="1">IF(A1313&lt;$B$1,VLOOKUP(A1313,[1]DI!$A$4:$B$15000,2,FALSE),0)</f>
        <v>0.104</v>
      </c>
      <c r="E1313" s="14">
        <f t="shared" ca="1" si="458"/>
        <v>1.0003926999999999</v>
      </c>
      <c r="F1313" s="14">
        <f ca="1">(TRUNC(PRODUCT($E$12:$E1312),16))</f>
        <v>1.3945343422980001</v>
      </c>
      <c r="G1313" s="14">
        <f t="shared" ca="1" si="459"/>
        <v>1.3836267015131201</v>
      </c>
      <c r="H1313" s="14">
        <f t="shared" ca="1" si="460"/>
        <v>1.0078833700000001</v>
      </c>
      <c r="I1313" s="13">
        <f t="shared" si="455"/>
        <v>0.11</v>
      </c>
      <c r="J1313" s="29">
        <f t="shared" si="461"/>
        <v>45434</v>
      </c>
      <c r="K1313" s="2">
        <f t="shared" si="462"/>
        <v>20</v>
      </c>
      <c r="L1313" s="17">
        <f t="shared" si="463"/>
        <v>20</v>
      </c>
      <c r="M1313" s="12">
        <f t="shared" si="464"/>
        <v>1.0083169359999999</v>
      </c>
      <c r="N1313" s="12">
        <f t="shared" ca="1" si="465"/>
        <v>1.0162658710000001</v>
      </c>
      <c r="O1313" s="17">
        <f t="shared" si="466"/>
        <v>0</v>
      </c>
      <c r="P1313" s="14">
        <f t="shared" ca="1" si="467"/>
        <v>470.46761185000003</v>
      </c>
      <c r="Q1313" s="14">
        <f t="shared" si="452"/>
        <v>141.25783799999999</v>
      </c>
      <c r="R1313" s="14">
        <f t="shared" ca="1" si="468"/>
        <v>446.93200256</v>
      </c>
      <c r="S1313" s="20">
        <f t="shared" si="453"/>
        <v>0</v>
      </c>
      <c r="T1313" s="14">
        <f t="shared" si="469"/>
        <v>0</v>
      </c>
      <c r="U1313" s="4" t="str">
        <f t="shared" si="470"/>
        <v>J=</v>
      </c>
      <c r="V1313" s="29">
        <f t="shared" si="471"/>
        <v>45464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8">
        <f t="shared" si="454"/>
        <v>45464</v>
      </c>
      <c r="B1314" s="15">
        <f t="shared" ca="1" si="456"/>
        <v>1471.6543970600001</v>
      </c>
      <c r="C1314" s="14">
        <f t="shared" si="457"/>
        <v>1000</v>
      </c>
      <c r="D1314" s="13">
        <f ca="1">IF(A1314&lt;$B$1,VLOOKUP(A1314,[1]DI!$A$4:$B$15000,2,FALSE),0)</f>
        <v>0.104</v>
      </c>
      <c r="E1314" s="14">
        <f t="shared" ca="1" si="458"/>
        <v>1.0003926999999999</v>
      </c>
      <c r="F1314" s="14">
        <f ca="1">(TRUNC(PRODUCT($E$12:$E1313),16))</f>
        <v>1.3950819759342199</v>
      </c>
      <c r="G1314" s="14">
        <f t="shared" ca="1" si="459"/>
        <v>1.3836267015131201</v>
      </c>
      <c r="H1314" s="14">
        <f t="shared" ca="1" si="460"/>
        <v>1.00827917</v>
      </c>
      <c r="I1314" s="13">
        <f t="shared" si="455"/>
        <v>0.11</v>
      </c>
      <c r="J1314" s="29">
        <f t="shared" si="461"/>
        <v>45434</v>
      </c>
      <c r="K1314" s="2">
        <f t="shared" si="462"/>
        <v>21</v>
      </c>
      <c r="L1314" s="17">
        <f t="shared" si="463"/>
        <v>21</v>
      </c>
      <c r="M1314" s="12">
        <f t="shared" si="464"/>
        <v>1.0087345940000001</v>
      </c>
      <c r="N1314" s="12">
        <f t="shared" ca="1" si="465"/>
        <v>1.017086079</v>
      </c>
      <c r="O1314" s="17">
        <f t="shared" si="466"/>
        <v>5</v>
      </c>
      <c r="P1314" s="14">
        <f t="shared" ca="1" si="467"/>
        <v>471.65439706000001</v>
      </c>
      <c r="Q1314" s="14">
        <v>134.56893099999999</v>
      </c>
      <c r="R1314" s="14">
        <f t="shared" ca="1" si="468"/>
        <v>337.08546606000004</v>
      </c>
      <c r="S1314" s="20">
        <f t="shared" si="453"/>
        <v>0</v>
      </c>
      <c r="T1314" s="14">
        <f t="shared" si="469"/>
        <v>0</v>
      </c>
      <c r="U1314" s="4" t="str">
        <f t="shared" si="470"/>
        <v>J=</v>
      </c>
      <c r="V1314" s="29">
        <f t="shared" si="471"/>
        <v>45464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8">
        <f t="shared" si="454"/>
        <v>45465</v>
      </c>
      <c r="B1315" s="15">
        <f t="shared" ca="1" si="456"/>
        <v>1338.16459564</v>
      </c>
      <c r="C1315" s="14">
        <f t="shared" si="457"/>
        <v>1000</v>
      </c>
      <c r="D1315" s="13">
        <f ca="1">IF(A1315&lt;$B$1,VLOOKUP(A1315,[1]DI!$A$4:$B$15000,2,FALSE),0)</f>
        <v>0</v>
      </c>
      <c r="E1315" s="14">
        <f t="shared" ca="1" si="458"/>
        <v>1</v>
      </c>
      <c r="F1315" s="14">
        <f ca="1">(TRUNC(PRODUCT($E$12:$E1314),16))</f>
        <v>1.39562982462617</v>
      </c>
      <c r="G1315" s="14">
        <f t="shared" ca="1" si="459"/>
        <v>1.3950819759342199</v>
      </c>
      <c r="H1315" s="14">
        <f t="shared" ca="1" si="460"/>
        <v>1.0003926999999999</v>
      </c>
      <c r="I1315" s="13">
        <f t="shared" si="455"/>
        <v>0.11</v>
      </c>
      <c r="J1315" s="29">
        <f t="shared" si="461"/>
        <v>45464</v>
      </c>
      <c r="K1315" s="2">
        <f t="shared" si="462"/>
        <v>1</v>
      </c>
      <c r="L1315" s="17">
        <f t="shared" si="463"/>
        <v>1</v>
      </c>
      <c r="M1315" s="12">
        <f t="shared" si="464"/>
        <v>1.000414213</v>
      </c>
      <c r="N1315" s="12">
        <f t="shared" ca="1" si="465"/>
        <v>1.0008070760000001</v>
      </c>
      <c r="O1315" s="17">
        <f t="shared" si="466"/>
        <v>0</v>
      </c>
      <c r="P1315" s="14">
        <f t="shared" ca="1" si="467"/>
        <v>338.16459564000002</v>
      </c>
      <c r="Q1315" s="14">
        <f t="shared" si="452"/>
        <v>134.56893099999999</v>
      </c>
      <c r="R1315" s="14">
        <f t="shared" ca="1" si="468"/>
        <v>337.08546606000004</v>
      </c>
      <c r="S1315" s="20">
        <f t="shared" si="453"/>
        <v>0</v>
      </c>
      <c r="T1315" s="14">
        <f t="shared" si="469"/>
        <v>0</v>
      </c>
      <c r="U1315" s="4" t="str">
        <f t="shared" si="470"/>
        <v>J=</v>
      </c>
      <c r="V1315" s="29">
        <f t="shared" si="471"/>
        <v>45492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8">
        <f t="shared" si="454"/>
        <v>45466</v>
      </c>
      <c r="B1316" s="15">
        <f t="shared" ca="1" si="456"/>
        <v>1338.16459564</v>
      </c>
      <c r="C1316" s="14">
        <f t="shared" si="457"/>
        <v>1000</v>
      </c>
      <c r="D1316" s="13">
        <f ca="1">IF(A1316&lt;$B$1,VLOOKUP(A1316,[1]DI!$A$4:$B$15000,2,FALSE),0)</f>
        <v>0</v>
      </c>
      <c r="E1316" s="14">
        <f t="shared" ca="1" si="458"/>
        <v>1</v>
      </c>
      <c r="F1316" s="14">
        <f ca="1">(TRUNC(PRODUCT($E$12:$E1315),16))</f>
        <v>1.39562982462617</v>
      </c>
      <c r="G1316" s="14">
        <f t="shared" ca="1" si="459"/>
        <v>1.3950819759342199</v>
      </c>
      <c r="H1316" s="14">
        <f t="shared" ca="1" si="460"/>
        <v>1.0003926999999999</v>
      </c>
      <c r="I1316" s="13">
        <f t="shared" si="455"/>
        <v>0.11</v>
      </c>
      <c r="J1316" s="29">
        <f t="shared" si="461"/>
        <v>45464</v>
      </c>
      <c r="K1316" s="2">
        <f t="shared" si="462"/>
        <v>1</v>
      </c>
      <c r="L1316" s="17">
        <f t="shared" si="463"/>
        <v>1</v>
      </c>
      <c r="M1316" s="12">
        <f t="shared" si="464"/>
        <v>1.000414213</v>
      </c>
      <c r="N1316" s="12">
        <f t="shared" ca="1" si="465"/>
        <v>1.0008070760000001</v>
      </c>
      <c r="O1316" s="17">
        <f t="shared" si="466"/>
        <v>0</v>
      </c>
      <c r="P1316" s="14">
        <f t="shared" ca="1" si="467"/>
        <v>338.16459564000002</v>
      </c>
      <c r="Q1316" s="14">
        <f t="shared" si="452"/>
        <v>134.56893099999999</v>
      </c>
      <c r="R1316" s="14">
        <f t="shared" ca="1" si="468"/>
        <v>337.08546606000004</v>
      </c>
      <c r="S1316" s="20">
        <f t="shared" si="453"/>
        <v>0</v>
      </c>
      <c r="T1316" s="14">
        <f t="shared" si="469"/>
        <v>0</v>
      </c>
      <c r="U1316" s="4" t="str">
        <f t="shared" si="470"/>
        <v>J=</v>
      </c>
      <c r="V1316" s="29">
        <f t="shared" si="471"/>
        <v>45492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8">
        <f t="shared" si="454"/>
        <v>45467</v>
      </c>
      <c r="B1317" s="15">
        <f t="shared" ca="1" si="456"/>
        <v>1338.16459564</v>
      </c>
      <c r="C1317" s="14">
        <f t="shared" si="457"/>
        <v>1000</v>
      </c>
      <c r="D1317" s="13">
        <f ca="1">IF(A1317&lt;$B$1,VLOOKUP(A1317,[1]DI!$A$4:$B$15000,2,FALSE),0)</f>
        <v>0.104</v>
      </c>
      <c r="E1317" s="14">
        <f t="shared" ca="1" si="458"/>
        <v>1.0003926999999999</v>
      </c>
      <c r="F1317" s="14">
        <f ca="1">(TRUNC(PRODUCT($E$12:$E1316),16))</f>
        <v>1.39562982462617</v>
      </c>
      <c r="G1317" s="14">
        <f t="shared" ca="1" si="459"/>
        <v>1.3950819759342199</v>
      </c>
      <c r="H1317" s="14">
        <f t="shared" ca="1" si="460"/>
        <v>1.0003926999999999</v>
      </c>
      <c r="I1317" s="13">
        <f t="shared" si="455"/>
        <v>0.11</v>
      </c>
      <c r="J1317" s="29">
        <f t="shared" si="461"/>
        <v>45464</v>
      </c>
      <c r="K1317" s="2">
        <f t="shared" si="462"/>
        <v>1</v>
      </c>
      <c r="L1317" s="17">
        <f t="shared" si="463"/>
        <v>1</v>
      </c>
      <c r="M1317" s="12">
        <f t="shared" si="464"/>
        <v>1.000414213</v>
      </c>
      <c r="N1317" s="12">
        <f t="shared" ca="1" si="465"/>
        <v>1.0008070760000001</v>
      </c>
      <c r="O1317" s="17">
        <f t="shared" si="466"/>
        <v>0</v>
      </c>
      <c r="P1317" s="14">
        <f t="shared" ca="1" si="467"/>
        <v>338.16459564000002</v>
      </c>
      <c r="Q1317" s="14">
        <f t="shared" si="452"/>
        <v>134.56893099999999</v>
      </c>
      <c r="R1317" s="14">
        <f t="shared" ca="1" si="468"/>
        <v>337.08546606000004</v>
      </c>
      <c r="S1317" s="20">
        <f t="shared" si="453"/>
        <v>0</v>
      </c>
      <c r="T1317" s="14">
        <f t="shared" si="469"/>
        <v>0</v>
      </c>
      <c r="U1317" s="4" t="str">
        <f t="shared" si="470"/>
        <v>J=</v>
      </c>
      <c r="V1317" s="29">
        <f t="shared" si="471"/>
        <v>45492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8">
        <f t="shared" si="454"/>
        <v>45468</v>
      </c>
      <c r="B1318" s="15">
        <f t="shared" ca="1" si="456"/>
        <v>1339.24458899</v>
      </c>
      <c r="C1318" s="14">
        <f t="shared" si="457"/>
        <v>1000</v>
      </c>
      <c r="D1318" s="13">
        <f ca="1">IF(A1318&lt;$B$1,VLOOKUP(A1318,[1]DI!$A$4:$B$15000,2,FALSE),0)</f>
        <v>0.104</v>
      </c>
      <c r="E1318" s="14">
        <f t="shared" ca="1" si="458"/>
        <v>1.0003926999999999</v>
      </c>
      <c r="F1318" s="14">
        <f ca="1">(TRUNC(PRODUCT($E$12:$E1317),16))</f>
        <v>1.3961778884583</v>
      </c>
      <c r="G1318" s="14">
        <f t="shared" ca="1" si="459"/>
        <v>1.3950819759342199</v>
      </c>
      <c r="H1318" s="14">
        <f t="shared" ca="1" si="460"/>
        <v>1.00078555</v>
      </c>
      <c r="I1318" s="13">
        <f t="shared" si="455"/>
        <v>0.11</v>
      </c>
      <c r="J1318" s="29">
        <f t="shared" si="461"/>
        <v>45464</v>
      </c>
      <c r="K1318" s="2">
        <f t="shared" si="462"/>
        <v>2</v>
      </c>
      <c r="L1318" s="17">
        <f t="shared" si="463"/>
        <v>2</v>
      </c>
      <c r="M1318" s="12">
        <f t="shared" si="464"/>
        <v>1.0008285969999999</v>
      </c>
      <c r="N1318" s="12">
        <f t="shared" ca="1" si="465"/>
        <v>1.0016147980000001</v>
      </c>
      <c r="O1318" s="17">
        <f t="shared" si="466"/>
        <v>0</v>
      </c>
      <c r="P1318" s="14">
        <f t="shared" ca="1" si="467"/>
        <v>339.24458899000001</v>
      </c>
      <c r="Q1318" s="14">
        <f t="shared" si="452"/>
        <v>134.56893099999999</v>
      </c>
      <c r="R1318" s="14">
        <f t="shared" ca="1" si="468"/>
        <v>337.08546606000004</v>
      </c>
      <c r="S1318" s="20">
        <f t="shared" si="453"/>
        <v>0</v>
      </c>
      <c r="T1318" s="14">
        <f t="shared" si="469"/>
        <v>0</v>
      </c>
      <c r="U1318" s="4" t="str">
        <f t="shared" si="470"/>
        <v>J=</v>
      </c>
      <c r="V1318" s="29">
        <f t="shared" si="471"/>
        <v>45492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8">
        <f t="shared" si="454"/>
        <v>45469</v>
      </c>
      <c r="B1319" s="15">
        <f t="shared" ca="1" si="456"/>
        <v>1340.32546213</v>
      </c>
      <c r="C1319" s="14">
        <f t="shared" si="457"/>
        <v>1000</v>
      </c>
      <c r="D1319" s="13">
        <f ca="1">IF(A1319&lt;$B$1,VLOOKUP(A1319,[1]DI!$A$4:$B$15000,2,FALSE),0)</f>
        <v>0.104</v>
      </c>
      <c r="E1319" s="14">
        <f t="shared" ca="1" si="458"/>
        <v>1.0003926999999999</v>
      </c>
      <c r="F1319" s="14">
        <f ca="1">(TRUNC(PRODUCT($E$12:$E1318),16))</f>
        <v>1.3967261675150999</v>
      </c>
      <c r="G1319" s="14">
        <f t="shared" ca="1" si="459"/>
        <v>1.3950819759342199</v>
      </c>
      <c r="H1319" s="14">
        <f t="shared" ca="1" si="460"/>
        <v>1.0011785600000001</v>
      </c>
      <c r="I1319" s="13">
        <f t="shared" si="455"/>
        <v>0.11</v>
      </c>
      <c r="J1319" s="29">
        <f t="shared" si="461"/>
        <v>45464</v>
      </c>
      <c r="K1319" s="2">
        <f t="shared" si="462"/>
        <v>3</v>
      </c>
      <c r="L1319" s="17">
        <f t="shared" si="463"/>
        <v>3</v>
      </c>
      <c r="M1319" s="12">
        <f t="shared" si="464"/>
        <v>1.0012431530000001</v>
      </c>
      <c r="N1319" s="12">
        <f t="shared" ca="1" si="465"/>
        <v>1.0024231779999999</v>
      </c>
      <c r="O1319" s="17">
        <f t="shared" si="466"/>
        <v>0</v>
      </c>
      <c r="P1319" s="14">
        <f t="shared" ca="1" si="467"/>
        <v>340.32546213000001</v>
      </c>
      <c r="Q1319" s="14">
        <f t="shared" si="452"/>
        <v>134.56893099999999</v>
      </c>
      <c r="R1319" s="14">
        <f t="shared" ca="1" si="468"/>
        <v>337.08546606000004</v>
      </c>
      <c r="S1319" s="20">
        <f t="shared" si="453"/>
        <v>0</v>
      </c>
      <c r="T1319" s="14">
        <f t="shared" si="469"/>
        <v>0</v>
      </c>
      <c r="U1319" s="4" t="str">
        <f t="shared" si="470"/>
        <v>J=</v>
      </c>
      <c r="V1319" s="29">
        <f t="shared" si="471"/>
        <v>45492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8">
        <f t="shared" si="454"/>
        <v>45470</v>
      </c>
      <c r="B1320" s="15">
        <f t="shared" ca="1" si="456"/>
        <v>1341.4072164300001</v>
      </c>
      <c r="C1320" s="14">
        <f t="shared" si="457"/>
        <v>1000</v>
      </c>
      <c r="D1320" s="13">
        <f ca="1">IF(A1320&lt;$B$1,VLOOKUP(A1320,[1]DI!$A$4:$B$15000,2,FALSE),0)</f>
        <v>0.104</v>
      </c>
      <c r="E1320" s="14">
        <f t="shared" ca="1" si="458"/>
        <v>1.0003926999999999</v>
      </c>
      <c r="F1320" s="14">
        <f ca="1">(TRUNC(PRODUCT($E$12:$E1319),16))</f>
        <v>1.3972746618810801</v>
      </c>
      <c r="G1320" s="14">
        <f t="shared" ca="1" si="459"/>
        <v>1.3950819759342199</v>
      </c>
      <c r="H1320" s="14">
        <f t="shared" ca="1" si="460"/>
        <v>1.00157173</v>
      </c>
      <c r="I1320" s="13">
        <f t="shared" si="455"/>
        <v>0.11</v>
      </c>
      <c r="J1320" s="29">
        <f t="shared" si="461"/>
        <v>45464</v>
      </c>
      <c r="K1320" s="2">
        <f t="shared" si="462"/>
        <v>4</v>
      </c>
      <c r="L1320" s="17">
        <f t="shared" si="463"/>
        <v>4</v>
      </c>
      <c r="M1320" s="12">
        <f t="shared" si="464"/>
        <v>1.0016578810000001</v>
      </c>
      <c r="N1320" s="12">
        <f t="shared" ca="1" si="465"/>
        <v>1.0032322170000001</v>
      </c>
      <c r="O1320" s="17">
        <f t="shared" si="466"/>
        <v>0</v>
      </c>
      <c r="P1320" s="14">
        <f t="shared" ca="1" si="467"/>
        <v>341.40721643000001</v>
      </c>
      <c r="Q1320" s="14">
        <f t="shared" si="452"/>
        <v>134.56893099999999</v>
      </c>
      <c r="R1320" s="14">
        <f t="shared" ca="1" si="468"/>
        <v>337.08546606000004</v>
      </c>
      <c r="S1320" s="20">
        <f t="shared" si="453"/>
        <v>0</v>
      </c>
      <c r="T1320" s="14">
        <f t="shared" si="469"/>
        <v>0</v>
      </c>
      <c r="U1320" s="4" t="str">
        <f t="shared" si="470"/>
        <v>J=</v>
      </c>
      <c r="V1320" s="29">
        <f t="shared" si="471"/>
        <v>45492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8">
        <f t="shared" si="454"/>
        <v>45471</v>
      </c>
      <c r="B1321" s="15">
        <f t="shared" ca="1" si="456"/>
        <v>1342.48982243</v>
      </c>
      <c r="C1321" s="14">
        <f t="shared" si="457"/>
        <v>1000</v>
      </c>
      <c r="D1321" s="13">
        <f ca="1">IF(A1321&lt;$B$1,VLOOKUP(A1321,[1]DI!$A$4:$B$15000,2,FALSE),0)</f>
        <v>0.104</v>
      </c>
      <c r="E1321" s="14">
        <f t="shared" ca="1" si="458"/>
        <v>1.0003926999999999</v>
      </c>
      <c r="F1321" s="14">
        <f ca="1">(TRUNC(PRODUCT($E$12:$E1320),16))</f>
        <v>1.3978233716407999</v>
      </c>
      <c r="G1321" s="14">
        <f t="shared" ca="1" si="459"/>
        <v>1.3950819759342199</v>
      </c>
      <c r="H1321" s="14">
        <f t="shared" ca="1" si="460"/>
        <v>1.00196504</v>
      </c>
      <c r="I1321" s="13">
        <f t="shared" si="455"/>
        <v>0.11</v>
      </c>
      <c r="J1321" s="29">
        <f t="shared" si="461"/>
        <v>45464</v>
      </c>
      <c r="K1321" s="2">
        <f t="shared" si="462"/>
        <v>5</v>
      </c>
      <c r="L1321" s="17">
        <f t="shared" si="463"/>
        <v>5</v>
      </c>
      <c r="M1321" s="12">
        <f t="shared" si="464"/>
        <v>1.00207278</v>
      </c>
      <c r="N1321" s="12">
        <f t="shared" ca="1" si="465"/>
        <v>1.0040418929999999</v>
      </c>
      <c r="O1321" s="17">
        <f t="shared" si="466"/>
        <v>0</v>
      </c>
      <c r="P1321" s="14">
        <f t="shared" ca="1" si="467"/>
        <v>342.48982243</v>
      </c>
      <c r="Q1321" s="14">
        <f t="shared" si="452"/>
        <v>134.56893099999999</v>
      </c>
      <c r="R1321" s="14">
        <f t="shared" ca="1" si="468"/>
        <v>337.08546606000004</v>
      </c>
      <c r="S1321" s="20">
        <f t="shared" si="453"/>
        <v>0</v>
      </c>
      <c r="T1321" s="14">
        <f t="shared" si="469"/>
        <v>0</v>
      </c>
      <c r="U1321" s="4" t="str">
        <f t="shared" si="470"/>
        <v>J=</v>
      </c>
      <c r="V1321" s="29">
        <f t="shared" si="471"/>
        <v>45492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8">
        <f t="shared" si="454"/>
        <v>45472</v>
      </c>
      <c r="B1322" s="15">
        <f t="shared" ca="1" si="456"/>
        <v>1343.5733122700001</v>
      </c>
      <c r="C1322" s="14">
        <f t="shared" si="457"/>
        <v>1000</v>
      </c>
      <c r="D1322" s="13">
        <f ca="1">IF(A1322&lt;$B$1,VLOOKUP(A1322,[1]DI!$A$4:$B$15000,2,FALSE),0)</f>
        <v>0</v>
      </c>
      <c r="E1322" s="14">
        <f t="shared" ca="1" si="458"/>
        <v>1</v>
      </c>
      <c r="F1322" s="14">
        <f ca="1">(TRUNC(PRODUCT($E$12:$E1321),16))</f>
        <v>1.3983722968788499</v>
      </c>
      <c r="G1322" s="14">
        <f t="shared" ca="1" si="459"/>
        <v>1.3950819759342199</v>
      </c>
      <c r="H1322" s="14">
        <f t="shared" ca="1" si="460"/>
        <v>1.0023585100000001</v>
      </c>
      <c r="I1322" s="13">
        <f t="shared" si="455"/>
        <v>0.11</v>
      </c>
      <c r="J1322" s="29">
        <f t="shared" si="461"/>
        <v>45464</v>
      </c>
      <c r="K1322" s="2">
        <f t="shared" si="462"/>
        <v>5</v>
      </c>
      <c r="L1322" s="17">
        <f t="shared" si="463"/>
        <v>6</v>
      </c>
      <c r="M1322" s="12">
        <f t="shared" si="464"/>
        <v>1.002487852</v>
      </c>
      <c r="N1322" s="12">
        <f t="shared" ca="1" si="465"/>
        <v>1.00485223</v>
      </c>
      <c r="O1322" s="17">
        <f t="shared" si="466"/>
        <v>0</v>
      </c>
      <c r="P1322" s="14">
        <f t="shared" ca="1" si="467"/>
        <v>343.57331227000003</v>
      </c>
      <c r="Q1322" s="14">
        <f t="shared" si="452"/>
        <v>134.56893099999999</v>
      </c>
      <c r="R1322" s="14">
        <f t="shared" ca="1" si="468"/>
        <v>337.08546606000004</v>
      </c>
      <c r="S1322" s="20">
        <f t="shared" si="453"/>
        <v>0</v>
      </c>
      <c r="T1322" s="14">
        <f t="shared" si="469"/>
        <v>0</v>
      </c>
      <c r="U1322" s="4" t="str">
        <f t="shared" si="470"/>
        <v>J=</v>
      </c>
      <c r="V1322" s="29">
        <f t="shared" si="471"/>
        <v>45492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8">
        <f t="shared" si="454"/>
        <v>45473</v>
      </c>
      <c r="B1323" s="15">
        <f t="shared" ca="1" si="456"/>
        <v>1343.5733122700001</v>
      </c>
      <c r="C1323" s="14">
        <f t="shared" si="457"/>
        <v>1000</v>
      </c>
      <c r="D1323" s="13">
        <f ca="1">IF(A1323&lt;$B$1,VLOOKUP(A1323,[1]DI!$A$4:$B$15000,2,FALSE),0)</f>
        <v>0</v>
      </c>
      <c r="E1323" s="14">
        <f t="shared" ca="1" si="458"/>
        <v>1</v>
      </c>
      <c r="F1323" s="14">
        <f ca="1">(TRUNC(PRODUCT($E$12:$E1322),16))</f>
        <v>1.3983722968788499</v>
      </c>
      <c r="G1323" s="14">
        <f t="shared" ca="1" si="459"/>
        <v>1.3950819759342199</v>
      </c>
      <c r="H1323" s="14">
        <f t="shared" ca="1" si="460"/>
        <v>1.0023585100000001</v>
      </c>
      <c r="I1323" s="13">
        <f t="shared" si="455"/>
        <v>0.11</v>
      </c>
      <c r="J1323" s="29">
        <f t="shared" si="461"/>
        <v>45464</v>
      </c>
      <c r="K1323" s="2">
        <f t="shared" si="462"/>
        <v>5</v>
      </c>
      <c r="L1323" s="17">
        <f t="shared" si="463"/>
        <v>6</v>
      </c>
      <c r="M1323" s="12">
        <f t="shared" si="464"/>
        <v>1.002487852</v>
      </c>
      <c r="N1323" s="12">
        <f t="shared" ca="1" si="465"/>
        <v>1.00485223</v>
      </c>
      <c r="O1323" s="17">
        <f t="shared" si="466"/>
        <v>0</v>
      </c>
      <c r="P1323" s="14">
        <f t="shared" ca="1" si="467"/>
        <v>343.57331227000003</v>
      </c>
      <c r="Q1323" s="14">
        <f t="shared" si="452"/>
        <v>134.56893099999999</v>
      </c>
      <c r="R1323" s="14">
        <f t="shared" ca="1" si="468"/>
        <v>337.08546606000004</v>
      </c>
      <c r="S1323" s="20">
        <f t="shared" si="453"/>
        <v>0</v>
      </c>
      <c r="T1323" s="14">
        <f t="shared" si="469"/>
        <v>0</v>
      </c>
      <c r="U1323" s="4" t="str">
        <f t="shared" si="470"/>
        <v>J=</v>
      </c>
      <c r="V1323" s="29">
        <f t="shared" si="471"/>
        <v>45492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8">
        <f t="shared" si="454"/>
        <v>45474</v>
      </c>
      <c r="B1324" s="15">
        <f t="shared" ca="1" si="456"/>
        <v>1343.5733122700001</v>
      </c>
      <c r="C1324" s="14">
        <f t="shared" si="457"/>
        <v>1000</v>
      </c>
      <c r="D1324" s="13">
        <f ca="1">IF(A1324&lt;$B$1,VLOOKUP(A1324,[1]DI!$A$4:$B$15000,2,FALSE),0)</f>
        <v>0.104</v>
      </c>
      <c r="E1324" s="14">
        <f t="shared" ca="1" si="458"/>
        <v>1.0003926999999999</v>
      </c>
      <c r="F1324" s="14">
        <f ca="1">(TRUNC(PRODUCT($E$12:$E1323),16))</f>
        <v>1.3983722968788499</v>
      </c>
      <c r="G1324" s="14">
        <f t="shared" ca="1" si="459"/>
        <v>1.3950819759342199</v>
      </c>
      <c r="H1324" s="14">
        <f t="shared" ca="1" si="460"/>
        <v>1.0023585100000001</v>
      </c>
      <c r="I1324" s="13">
        <f t="shared" si="455"/>
        <v>0.11</v>
      </c>
      <c r="J1324" s="29">
        <f t="shared" si="461"/>
        <v>45464</v>
      </c>
      <c r="K1324" s="2">
        <f t="shared" si="462"/>
        <v>6</v>
      </c>
      <c r="L1324" s="17">
        <f t="shared" si="463"/>
        <v>6</v>
      </c>
      <c r="M1324" s="12">
        <f t="shared" si="464"/>
        <v>1.002487852</v>
      </c>
      <c r="N1324" s="12">
        <f t="shared" ca="1" si="465"/>
        <v>1.00485223</v>
      </c>
      <c r="O1324" s="17">
        <f t="shared" si="466"/>
        <v>0</v>
      </c>
      <c r="P1324" s="14">
        <f t="shared" ca="1" si="467"/>
        <v>343.57331227000003</v>
      </c>
      <c r="Q1324" s="14">
        <f t="shared" si="452"/>
        <v>134.56893099999999</v>
      </c>
      <c r="R1324" s="14">
        <f t="shared" ca="1" si="468"/>
        <v>337.08546606000004</v>
      </c>
      <c r="S1324" s="20">
        <f t="shared" si="453"/>
        <v>0</v>
      </c>
      <c r="T1324" s="14">
        <f t="shared" si="469"/>
        <v>0</v>
      </c>
      <c r="U1324" s="4" t="str">
        <f t="shared" si="470"/>
        <v>J=</v>
      </c>
      <c r="V1324" s="29">
        <f t="shared" si="471"/>
        <v>45492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8">
        <f t="shared" si="454"/>
        <v>45475</v>
      </c>
      <c r="B1325" s="15">
        <f t="shared" ca="1" si="456"/>
        <v>1344.6576818799999</v>
      </c>
      <c r="C1325" s="14">
        <f t="shared" si="457"/>
        <v>1000</v>
      </c>
      <c r="D1325" s="13">
        <f ca="1">IF(A1325&lt;$B$1,VLOOKUP(A1325,[1]DI!$A$4:$B$15000,2,FALSE),0)</f>
        <v>0.104</v>
      </c>
      <c r="E1325" s="14">
        <f t="shared" ca="1" si="458"/>
        <v>1.0003926999999999</v>
      </c>
      <c r="F1325" s="14">
        <f ca="1">(TRUNC(PRODUCT($E$12:$E1324),16))</f>
        <v>1.39892143767983</v>
      </c>
      <c r="G1325" s="14">
        <f t="shared" ca="1" si="459"/>
        <v>1.3950819759342199</v>
      </c>
      <c r="H1325" s="14">
        <f t="shared" ca="1" si="460"/>
        <v>1.0027521399999999</v>
      </c>
      <c r="I1325" s="13">
        <f t="shared" si="455"/>
        <v>0.11</v>
      </c>
      <c r="J1325" s="29">
        <f t="shared" si="461"/>
        <v>45464</v>
      </c>
      <c r="K1325" s="2">
        <f t="shared" si="462"/>
        <v>7</v>
      </c>
      <c r="L1325" s="17">
        <f t="shared" si="463"/>
        <v>7</v>
      </c>
      <c r="M1325" s="12">
        <f t="shared" si="464"/>
        <v>1.002903095</v>
      </c>
      <c r="N1325" s="12">
        <f t="shared" ca="1" si="465"/>
        <v>1.0056632249999999</v>
      </c>
      <c r="O1325" s="17">
        <f t="shared" si="466"/>
        <v>0</v>
      </c>
      <c r="P1325" s="14">
        <f t="shared" ca="1" si="467"/>
        <v>344.65768187999998</v>
      </c>
      <c r="Q1325" s="14">
        <f t="shared" si="452"/>
        <v>134.56893099999999</v>
      </c>
      <c r="R1325" s="14">
        <f t="shared" ca="1" si="468"/>
        <v>337.08546606000004</v>
      </c>
      <c r="S1325" s="20">
        <f t="shared" si="453"/>
        <v>0</v>
      </c>
      <c r="T1325" s="14">
        <f t="shared" si="469"/>
        <v>0</v>
      </c>
      <c r="U1325" s="4" t="str">
        <f t="shared" si="470"/>
        <v>J=</v>
      </c>
      <c r="V1325" s="29">
        <f t="shared" si="471"/>
        <v>45492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8">
        <f t="shared" si="454"/>
        <v>45476</v>
      </c>
      <c r="B1326" s="15">
        <f t="shared" ca="1" si="456"/>
        <v>1345.7429206199999</v>
      </c>
      <c r="C1326" s="14">
        <f t="shared" si="457"/>
        <v>1000</v>
      </c>
      <c r="D1326" s="13">
        <f ca="1">IF(A1326&lt;$B$1,VLOOKUP(A1326,[1]DI!$A$4:$B$15000,2,FALSE),0)</f>
        <v>0.104</v>
      </c>
      <c r="E1326" s="14">
        <f t="shared" ca="1" si="458"/>
        <v>1.0003926999999999</v>
      </c>
      <c r="F1326" s="14">
        <f ca="1">(TRUNC(PRODUCT($E$12:$E1325),16))</f>
        <v>1.3994707941284099</v>
      </c>
      <c r="G1326" s="14">
        <f t="shared" ca="1" si="459"/>
        <v>1.3950819759342199</v>
      </c>
      <c r="H1326" s="14">
        <f t="shared" ca="1" si="460"/>
        <v>1.0031459199999999</v>
      </c>
      <c r="I1326" s="13">
        <f t="shared" si="455"/>
        <v>0.11</v>
      </c>
      <c r="J1326" s="29">
        <f t="shared" si="461"/>
        <v>45464</v>
      </c>
      <c r="K1326" s="2">
        <f t="shared" si="462"/>
        <v>8</v>
      </c>
      <c r="L1326" s="17">
        <f t="shared" si="463"/>
        <v>8</v>
      </c>
      <c r="M1326" s="12">
        <f t="shared" si="464"/>
        <v>1.0033185099999999</v>
      </c>
      <c r="N1326" s="12">
        <f t="shared" ca="1" si="465"/>
        <v>1.0064748699999999</v>
      </c>
      <c r="O1326" s="17">
        <f t="shared" si="466"/>
        <v>0</v>
      </c>
      <c r="P1326" s="14">
        <f t="shared" ca="1" si="467"/>
        <v>345.74292062000001</v>
      </c>
      <c r="Q1326" s="14">
        <f t="shared" si="452"/>
        <v>134.56893099999999</v>
      </c>
      <c r="R1326" s="14">
        <f t="shared" ca="1" si="468"/>
        <v>337.08546606000004</v>
      </c>
      <c r="S1326" s="20">
        <f t="shared" si="453"/>
        <v>0</v>
      </c>
      <c r="T1326" s="14">
        <f t="shared" si="469"/>
        <v>0</v>
      </c>
      <c r="U1326" s="4" t="str">
        <f t="shared" si="470"/>
        <v>J=</v>
      </c>
      <c r="V1326" s="29">
        <f t="shared" si="471"/>
        <v>45492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8">
        <f t="shared" si="454"/>
        <v>45477</v>
      </c>
      <c r="B1327" s="15">
        <f t="shared" ca="1" si="456"/>
        <v>1346.8290431599999</v>
      </c>
      <c r="C1327" s="14">
        <f t="shared" si="457"/>
        <v>1000</v>
      </c>
      <c r="D1327" s="13">
        <f ca="1">IF(A1327&lt;$B$1,VLOOKUP(A1327,[1]DI!$A$4:$B$15000,2,FALSE),0)</f>
        <v>0.104</v>
      </c>
      <c r="E1327" s="14">
        <f t="shared" ca="1" si="458"/>
        <v>1.0003926999999999</v>
      </c>
      <c r="F1327" s="14">
        <f ca="1">(TRUNC(PRODUCT($E$12:$E1326),16))</f>
        <v>1.4000203663092601</v>
      </c>
      <c r="G1327" s="14">
        <f t="shared" ca="1" si="459"/>
        <v>1.3950819759342199</v>
      </c>
      <c r="H1327" s="14">
        <f t="shared" ca="1" si="460"/>
        <v>1.0035398600000001</v>
      </c>
      <c r="I1327" s="13">
        <f t="shared" si="455"/>
        <v>0.11</v>
      </c>
      <c r="J1327" s="29">
        <f t="shared" si="461"/>
        <v>45464</v>
      </c>
      <c r="K1327" s="2">
        <f t="shared" si="462"/>
        <v>9</v>
      </c>
      <c r="L1327" s="17">
        <f t="shared" si="463"/>
        <v>9</v>
      </c>
      <c r="M1327" s="12">
        <f t="shared" si="464"/>
        <v>1.003734098</v>
      </c>
      <c r="N1327" s="12">
        <f t="shared" ca="1" si="465"/>
        <v>1.007287176</v>
      </c>
      <c r="O1327" s="17">
        <f t="shared" si="466"/>
        <v>0</v>
      </c>
      <c r="P1327" s="14">
        <f t="shared" ca="1" si="467"/>
        <v>346.82904315999997</v>
      </c>
      <c r="Q1327" s="14">
        <f t="shared" si="452"/>
        <v>134.56893099999999</v>
      </c>
      <c r="R1327" s="14">
        <f t="shared" ca="1" si="468"/>
        <v>337.08546606000004</v>
      </c>
      <c r="S1327" s="20">
        <f t="shared" si="453"/>
        <v>0</v>
      </c>
      <c r="T1327" s="14">
        <f t="shared" si="469"/>
        <v>0</v>
      </c>
      <c r="U1327" s="4" t="str">
        <f t="shared" si="470"/>
        <v>J=</v>
      </c>
      <c r="V1327" s="29">
        <f t="shared" si="471"/>
        <v>45492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8">
        <f t="shared" si="454"/>
        <v>45478</v>
      </c>
      <c r="B1328" s="15">
        <f t="shared" ca="1" si="456"/>
        <v>1347.9160348299999</v>
      </c>
      <c r="C1328" s="14">
        <f t="shared" si="457"/>
        <v>1000</v>
      </c>
      <c r="D1328" s="13">
        <f ca="1">IF(A1328&lt;$B$1,VLOOKUP(A1328,[1]DI!$A$4:$B$15000,2,FALSE),0)</f>
        <v>0.104</v>
      </c>
      <c r="E1328" s="14">
        <f t="shared" ca="1" si="458"/>
        <v>1.0003926999999999</v>
      </c>
      <c r="F1328" s="14">
        <f ca="1">(TRUNC(PRODUCT($E$12:$E1327),16))</f>
        <v>1.4005701543071101</v>
      </c>
      <c r="G1328" s="14">
        <f t="shared" ca="1" si="459"/>
        <v>1.3950819759342199</v>
      </c>
      <c r="H1328" s="14">
        <f t="shared" ca="1" si="460"/>
        <v>1.00393395</v>
      </c>
      <c r="I1328" s="13">
        <f t="shared" si="455"/>
        <v>0.11</v>
      </c>
      <c r="J1328" s="29">
        <f t="shared" si="461"/>
        <v>45464</v>
      </c>
      <c r="K1328" s="2">
        <f t="shared" si="462"/>
        <v>10</v>
      </c>
      <c r="L1328" s="17">
        <f t="shared" si="463"/>
        <v>10</v>
      </c>
      <c r="M1328" s="12">
        <f t="shared" si="464"/>
        <v>1.004149857</v>
      </c>
      <c r="N1328" s="12">
        <f t="shared" ca="1" si="465"/>
        <v>1.008100132</v>
      </c>
      <c r="O1328" s="17">
        <f t="shared" si="466"/>
        <v>0</v>
      </c>
      <c r="P1328" s="14">
        <f t="shared" ca="1" si="467"/>
        <v>347.91603483</v>
      </c>
      <c r="Q1328" s="14">
        <f t="shared" si="452"/>
        <v>134.56893099999999</v>
      </c>
      <c r="R1328" s="14">
        <f t="shared" ca="1" si="468"/>
        <v>337.08546606000004</v>
      </c>
      <c r="S1328" s="20">
        <f t="shared" si="453"/>
        <v>0</v>
      </c>
      <c r="T1328" s="14">
        <f t="shared" si="469"/>
        <v>0</v>
      </c>
      <c r="U1328" s="4" t="str">
        <f t="shared" si="470"/>
        <v>J=</v>
      </c>
      <c r="V1328" s="29">
        <f t="shared" si="471"/>
        <v>45492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8">
        <f t="shared" si="454"/>
        <v>45479</v>
      </c>
      <c r="B1329" s="15">
        <f t="shared" ca="1" si="456"/>
        <v>1349.0038995800001</v>
      </c>
      <c r="C1329" s="14">
        <f t="shared" si="457"/>
        <v>1000</v>
      </c>
      <c r="D1329" s="13">
        <f ca="1">IF(A1329&lt;$B$1,VLOOKUP(A1329,[1]DI!$A$4:$B$15000,2,FALSE),0)</f>
        <v>0</v>
      </c>
      <c r="E1329" s="14">
        <f t="shared" ca="1" si="458"/>
        <v>1</v>
      </c>
      <c r="F1329" s="14">
        <f ca="1">(TRUNC(PRODUCT($E$12:$E1328),16))</f>
        <v>1.4011201582067101</v>
      </c>
      <c r="G1329" s="14">
        <f t="shared" ca="1" si="459"/>
        <v>1.3950819759342199</v>
      </c>
      <c r="H1329" s="14">
        <f t="shared" ca="1" si="460"/>
        <v>1.0043281900000001</v>
      </c>
      <c r="I1329" s="13">
        <f t="shared" si="455"/>
        <v>0.11</v>
      </c>
      <c r="J1329" s="29">
        <f t="shared" si="461"/>
        <v>45464</v>
      </c>
      <c r="K1329" s="2">
        <f t="shared" si="462"/>
        <v>10</v>
      </c>
      <c r="L1329" s="17">
        <f t="shared" si="463"/>
        <v>11</v>
      </c>
      <c r="M1329" s="12">
        <f t="shared" si="464"/>
        <v>1.0045657889999999</v>
      </c>
      <c r="N1329" s="12">
        <f t="shared" ca="1" si="465"/>
        <v>1.008913741</v>
      </c>
      <c r="O1329" s="17">
        <f t="shared" si="466"/>
        <v>0</v>
      </c>
      <c r="P1329" s="14">
        <f t="shared" ca="1" si="467"/>
        <v>349.00389958</v>
      </c>
      <c r="Q1329" s="14">
        <f t="shared" si="452"/>
        <v>134.56893099999999</v>
      </c>
      <c r="R1329" s="14">
        <f t="shared" ca="1" si="468"/>
        <v>337.08546606000004</v>
      </c>
      <c r="S1329" s="20">
        <f t="shared" si="453"/>
        <v>0</v>
      </c>
      <c r="T1329" s="14">
        <f t="shared" si="469"/>
        <v>0</v>
      </c>
      <c r="U1329" s="4" t="str">
        <f t="shared" si="470"/>
        <v>J=</v>
      </c>
      <c r="V1329" s="29">
        <f t="shared" si="471"/>
        <v>45492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8">
        <f t="shared" si="454"/>
        <v>45480</v>
      </c>
      <c r="B1330" s="15">
        <f t="shared" ca="1" si="456"/>
        <v>1349.0038995800001</v>
      </c>
      <c r="C1330" s="14">
        <f t="shared" si="457"/>
        <v>1000</v>
      </c>
      <c r="D1330" s="13">
        <f ca="1">IF(A1330&lt;$B$1,VLOOKUP(A1330,[1]DI!$A$4:$B$15000,2,FALSE),0)</f>
        <v>0</v>
      </c>
      <c r="E1330" s="14">
        <f t="shared" ca="1" si="458"/>
        <v>1</v>
      </c>
      <c r="F1330" s="14">
        <f ca="1">(TRUNC(PRODUCT($E$12:$E1329),16))</f>
        <v>1.4011201582067101</v>
      </c>
      <c r="G1330" s="14">
        <f t="shared" ca="1" si="459"/>
        <v>1.3950819759342199</v>
      </c>
      <c r="H1330" s="14">
        <f t="shared" ca="1" si="460"/>
        <v>1.0043281900000001</v>
      </c>
      <c r="I1330" s="13">
        <f t="shared" si="455"/>
        <v>0.11</v>
      </c>
      <c r="J1330" s="29">
        <f t="shared" si="461"/>
        <v>45464</v>
      </c>
      <c r="K1330" s="2">
        <f t="shared" si="462"/>
        <v>10</v>
      </c>
      <c r="L1330" s="17">
        <f t="shared" si="463"/>
        <v>11</v>
      </c>
      <c r="M1330" s="12">
        <f t="shared" si="464"/>
        <v>1.0045657889999999</v>
      </c>
      <c r="N1330" s="12">
        <f t="shared" ca="1" si="465"/>
        <v>1.008913741</v>
      </c>
      <c r="O1330" s="17">
        <f t="shared" si="466"/>
        <v>0</v>
      </c>
      <c r="P1330" s="14">
        <f t="shared" ca="1" si="467"/>
        <v>349.00389958</v>
      </c>
      <c r="Q1330" s="14">
        <f t="shared" ref="Q1330:Q1393" si="472">Q1329</f>
        <v>134.56893099999999</v>
      </c>
      <c r="R1330" s="14">
        <f t="shared" ca="1" si="468"/>
        <v>337.08546606000004</v>
      </c>
      <c r="S1330" s="20">
        <f t="shared" si="453"/>
        <v>0</v>
      </c>
      <c r="T1330" s="14">
        <f t="shared" si="469"/>
        <v>0</v>
      </c>
      <c r="U1330" s="4" t="str">
        <f t="shared" si="470"/>
        <v>J=</v>
      </c>
      <c r="V1330" s="29">
        <f t="shared" si="471"/>
        <v>45492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8">
        <f t="shared" si="454"/>
        <v>45481</v>
      </c>
      <c r="B1331" s="15">
        <f t="shared" ca="1" si="456"/>
        <v>1349.0038995800001</v>
      </c>
      <c r="C1331" s="14">
        <f t="shared" si="457"/>
        <v>1000</v>
      </c>
      <c r="D1331" s="13">
        <f ca="1">IF(A1331&lt;$B$1,VLOOKUP(A1331,[1]DI!$A$4:$B$15000,2,FALSE),0)</f>
        <v>0.104</v>
      </c>
      <c r="E1331" s="14">
        <f t="shared" ca="1" si="458"/>
        <v>1.0003926999999999</v>
      </c>
      <c r="F1331" s="14">
        <f ca="1">(TRUNC(PRODUCT($E$12:$E1330),16))</f>
        <v>1.4011201582067101</v>
      </c>
      <c r="G1331" s="14">
        <f t="shared" ca="1" si="459"/>
        <v>1.3950819759342199</v>
      </c>
      <c r="H1331" s="14">
        <f t="shared" ca="1" si="460"/>
        <v>1.0043281900000001</v>
      </c>
      <c r="I1331" s="13">
        <f t="shared" si="455"/>
        <v>0.11</v>
      </c>
      <c r="J1331" s="29">
        <f t="shared" si="461"/>
        <v>45464</v>
      </c>
      <c r="K1331" s="2">
        <f t="shared" si="462"/>
        <v>11</v>
      </c>
      <c r="L1331" s="17">
        <f t="shared" si="463"/>
        <v>11</v>
      </c>
      <c r="M1331" s="12">
        <f t="shared" si="464"/>
        <v>1.0045657889999999</v>
      </c>
      <c r="N1331" s="12">
        <f t="shared" ca="1" si="465"/>
        <v>1.008913741</v>
      </c>
      <c r="O1331" s="17">
        <f t="shared" si="466"/>
        <v>0</v>
      </c>
      <c r="P1331" s="14">
        <f t="shared" ca="1" si="467"/>
        <v>349.00389958</v>
      </c>
      <c r="Q1331" s="14">
        <f t="shared" si="472"/>
        <v>134.56893099999999</v>
      </c>
      <c r="R1331" s="14">
        <f t="shared" ca="1" si="468"/>
        <v>337.08546606000004</v>
      </c>
      <c r="S1331" s="20">
        <f t="shared" si="453"/>
        <v>0</v>
      </c>
      <c r="T1331" s="14">
        <f t="shared" si="469"/>
        <v>0</v>
      </c>
      <c r="U1331" s="4" t="str">
        <f t="shared" si="470"/>
        <v>J=</v>
      </c>
      <c r="V1331" s="29">
        <f t="shared" si="471"/>
        <v>45492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8">
        <f t="shared" si="454"/>
        <v>45482</v>
      </c>
      <c r="B1332" s="15">
        <f t="shared" ca="1" si="456"/>
        <v>1350.0926468299999</v>
      </c>
      <c r="C1332" s="14">
        <f t="shared" si="457"/>
        <v>1000</v>
      </c>
      <c r="D1332" s="13">
        <f ca="1">IF(A1332&lt;$B$1,VLOOKUP(A1332,[1]DI!$A$4:$B$15000,2,FALSE),0)</f>
        <v>0.104</v>
      </c>
      <c r="E1332" s="14">
        <f t="shared" ca="1" si="458"/>
        <v>1.0003926999999999</v>
      </c>
      <c r="F1332" s="14">
        <f ca="1">(TRUNC(PRODUCT($E$12:$E1331),16))</f>
        <v>1.4016703780928399</v>
      </c>
      <c r="G1332" s="14">
        <f t="shared" ca="1" si="459"/>
        <v>1.3950819759342199</v>
      </c>
      <c r="H1332" s="14">
        <f t="shared" ca="1" si="460"/>
        <v>1.0047225900000001</v>
      </c>
      <c r="I1332" s="13">
        <f t="shared" si="455"/>
        <v>0.11</v>
      </c>
      <c r="J1332" s="29">
        <f t="shared" si="461"/>
        <v>45464</v>
      </c>
      <c r="K1332" s="2">
        <f t="shared" si="462"/>
        <v>12</v>
      </c>
      <c r="L1332" s="17">
        <f t="shared" si="463"/>
        <v>12</v>
      </c>
      <c r="M1332" s="12">
        <f t="shared" si="464"/>
        <v>1.0049818930000001</v>
      </c>
      <c r="N1332" s="12">
        <f t="shared" ca="1" si="465"/>
        <v>1.0097280099999999</v>
      </c>
      <c r="O1332" s="17">
        <f t="shared" si="466"/>
        <v>0</v>
      </c>
      <c r="P1332" s="14">
        <f t="shared" ca="1" si="467"/>
        <v>350.09264682999998</v>
      </c>
      <c r="Q1332" s="14">
        <f t="shared" si="472"/>
        <v>134.56893099999999</v>
      </c>
      <c r="R1332" s="14">
        <f t="shared" ca="1" si="468"/>
        <v>337.08546606000004</v>
      </c>
      <c r="S1332" s="20">
        <f t="shared" si="453"/>
        <v>0</v>
      </c>
      <c r="T1332" s="14">
        <f t="shared" si="469"/>
        <v>0</v>
      </c>
      <c r="U1332" s="4" t="str">
        <f t="shared" si="470"/>
        <v>J=</v>
      </c>
      <c r="V1332" s="29">
        <f t="shared" si="471"/>
        <v>45492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8">
        <f t="shared" si="454"/>
        <v>45483</v>
      </c>
      <c r="B1333" s="15">
        <f t="shared" ca="1" si="456"/>
        <v>1351.1822805699999</v>
      </c>
      <c r="C1333" s="14">
        <f t="shared" si="457"/>
        <v>1000</v>
      </c>
      <c r="D1333" s="13">
        <f ca="1">IF(A1333&lt;$B$1,VLOOKUP(A1333,[1]DI!$A$4:$B$15000,2,FALSE),0)</f>
        <v>0.104</v>
      </c>
      <c r="E1333" s="14">
        <f t="shared" ca="1" si="458"/>
        <v>1.0003926999999999</v>
      </c>
      <c r="F1333" s="14">
        <f ca="1">(TRUNC(PRODUCT($E$12:$E1332),16))</f>
        <v>1.4022208140503101</v>
      </c>
      <c r="G1333" s="14">
        <f t="shared" ca="1" si="459"/>
        <v>1.3950819759342199</v>
      </c>
      <c r="H1333" s="14">
        <f t="shared" ca="1" si="460"/>
        <v>1.00511715</v>
      </c>
      <c r="I1333" s="13">
        <f t="shared" si="455"/>
        <v>0.11</v>
      </c>
      <c r="J1333" s="29">
        <f t="shared" si="461"/>
        <v>45464</v>
      </c>
      <c r="K1333" s="2">
        <f t="shared" si="462"/>
        <v>13</v>
      </c>
      <c r="L1333" s="17">
        <f t="shared" si="463"/>
        <v>13</v>
      </c>
      <c r="M1333" s="12">
        <f t="shared" si="464"/>
        <v>1.005398169</v>
      </c>
      <c r="N1333" s="12">
        <f t="shared" ca="1" si="465"/>
        <v>1.0105429420000001</v>
      </c>
      <c r="O1333" s="17">
        <f t="shared" si="466"/>
        <v>0</v>
      </c>
      <c r="P1333" s="14">
        <f t="shared" ca="1" si="467"/>
        <v>351.18228056999999</v>
      </c>
      <c r="Q1333" s="14">
        <f t="shared" si="472"/>
        <v>134.56893099999999</v>
      </c>
      <c r="R1333" s="14">
        <f t="shared" ca="1" si="468"/>
        <v>337.08546606000004</v>
      </c>
      <c r="S1333" s="20">
        <f t="shared" si="453"/>
        <v>0</v>
      </c>
      <c r="T1333" s="14">
        <f t="shared" si="469"/>
        <v>0</v>
      </c>
      <c r="U1333" s="4" t="str">
        <f t="shared" si="470"/>
        <v>J=</v>
      </c>
      <c r="V1333" s="29">
        <f t="shared" si="471"/>
        <v>45492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8">
        <f t="shared" si="454"/>
        <v>45484</v>
      </c>
      <c r="B1334" s="15">
        <f t="shared" ca="1" si="456"/>
        <v>1352.27278742</v>
      </c>
      <c r="C1334" s="14">
        <f t="shared" si="457"/>
        <v>1000</v>
      </c>
      <c r="D1334" s="13">
        <f ca="1">IF(A1334&lt;$B$1,VLOOKUP(A1334,[1]DI!$A$4:$B$15000,2,FALSE),0)</f>
        <v>0.104</v>
      </c>
      <c r="E1334" s="14">
        <f t="shared" ca="1" si="458"/>
        <v>1.0003926999999999</v>
      </c>
      <c r="F1334" s="14">
        <f ca="1">(TRUNC(PRODUCT($E$12:$E1333),16))</f>
        <v>1.4027714661639901</v>
      </c>
      <c r="G1334" s="14">
        <f t="shared" ca="1" si="459"/>
        <v>1.3950819759342199</v>
      </c>
      <c r="H1334" s="14">
        <f t="shared" ca="1" si="460"/>
        <v>1.0055118599999999</v>
      </c>
      <c r="I1334" s="13">
        <f t="shared" si="455"/>
        <v>0.11</v>
      </c>
      <c r="J1334" s="29">
        <f t="shared" si="461"/>
        <v>45464</v>
      </c>
      <c r="K1334" s="2">
        <f t="shared" si="462"/>
        <v>14</v>
      </c>
      <c r="L1334" s="17">
        <f t="shared" si="463"/>
        <v>14</v>
      </c>
      <c r="M1334" s="12">
        <f t="shared" si="464"/>
        <v>1.005814618</v>
      </c>
      <c r="N1334" s="12">
        <f t="shared" ca="1" si="465"/>
        <v>1.0113585270000001</v>
      </c>
      <c r="O1334" s="17">
        <f t="shared" si="466"/>
        <v>0</v>
      </c>
      <c r="P1334" s="14">
        <f t="shared" ca="1" si="467"/>
        <v>352.27278741999999</v>
      </c>
      <c r="Q1334" s="14">
        <f t="shared" si="472"/>
        <v>134.56893099999999</v>
      </c>
      <c r="R1334" s="14">
        <f t="shared" ca="1" si="468"/>
        <v>337.08546606000004</v>
      </c>
      <c r="S1334" s="20">
        <f t="shared" si="453"/>
        <v>0</v>
      </c>
      <c r="T1334" s="14">
        <f t="shared" si="469"/>
        <v>0</v>
      </c>
      <c r="U1334" s="4" t="str">
        <f t="shared" si="470"/>
        <v>J=</v>
      </c>
      <c r="V1334" s="29">
        <f t="shared" si="471"/>
        <v>45492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8">
        <f t="shared" si="454"/>
        <v>45485</v>
      </c>
      <c r="B1335" s="15">
        <f t="shared" ca="1" si="456"/>
        <v>1353.3641687300001</v>
      </c>
      <c r="C1335" s="14">
        <f t="shared" si="457"/>
        <v>1000</v>
      </c>
      <c r="D1335" s="13">
        <f ca="1">IF(A1335&lt;$B$1,VLOOKUP(A1335,[1]DI!$A$4:$B$15000,2,FALSE),0)</f>
        <v>0.104</v>
      </c>
      <c r="E1335" s="14">
        <f t="shared" ca="1" si="458"/>
        <v>1.0003926999999999</v>
      </c>
      <c r="F1335" s="14">
        <f ca="1">(TRUNC(PRODUCT($E$12:$E1334),16))</f>
        <v>1.40332233451875</v>
      </c>
      <c r="G1335" s="14">
        <f t="shared" ca="1" si="459"/>
        <v>1.3950819759342199</v>
      </c>
      <c r="H1335" s="14">
        <f t="shared" ca="1" si="460"/>
        <v>1.00590672</v>
      </c>
      <c r="I1335" s="13">
        <f t="shared" si="455"/>
        <v>0.11</v>
      </c>
      <c r="J1335" s="29">
        <f t="shared" si="461"/>
        <v>45464</v>
      </c>
      <c r="K1335" s="2">
        <f t="shared" si="462"/>
        <v>15</v>
      </c>
      <c r="L1335" s="17">
        <f t="shared" si="463"/>
        <v>15</v>
      </c>
      <c r="M1335" s="12">
        <f t="shared" si="464"/>
        <v>1.00623124</v>
      </c>
      <c r="N1335" s="12">
        <f t="shared" ca="1" si="465"/>
        <v>1.012174766</v>
      </c>
      <c r="O1335" s="17">
        <f t="shared" si="466"/>
        <v>0</v>
      </c>
      <c r="P1335" s="14">
        <f t="shared" ca="1" si="467"/>
        <v>353.36416872999996</v>
      </c>
      <c r="Q1335" s="14">
        <f t="shared" si="472"/>
        <v>134.56893099999999</v>
      </c>
      <c r="R1335" s="14">
        <f t="shared" ca="1" si="468"/>
        <v>337.08546606000004</v>
      </c>
      <c r="S1335" s="20">
        <f t="shared" si="453"/>
        <v>0</v>
      </c>
      <c r="T1335" s="14">
        <f t="shared" si="469"/>
        <v>0</v>
      </c>
      <c r="U1335" s="4" t="str">
        <f t="shared" si="470"/>
        <v>J=</v>
      </c>
      <c r="V1335" s="29">
        <f t="shared" si="471"/>
        <v>45492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8">
        <f t="shared" si="454"/>
        <v>45486</v>
      </c>
      <c r="B1336" s="15">
        <f t="shared" ca="1" si="456"/>
        <v>1354.45643518</v>
      </c>
      <c r="C1336" s="14">
        <f t="shared" si="457"/>
        <v>1000</v>
      </c>
      <c r="D1336" s="13">
        <f ca="1">IF(A1336&lt;$B$1,VLOOKUP(A1336,[1]DI!$A$4:$B$15000,2,FALSE),0)</f>
        <v>0</v>
      </c>
      <c r="E1336" s="14">
        <f t="shared" ca="1" si="458"/>
        <v>1</v>
      </c>
      <c r="F1336" s="14">
        <f ca="1">(TRUNC(PRODUCT($E$12:$E1335),16))</f>
        <v>1.4038734191995199</v>
      </c>
      <c r="G1336" s="14">
        <f t="shared" ca="1" si="459"/>
        <v>1.3950819759342199</v>
      </c>
      <c r="H1336" s="14">
        <f t="shared" ca="1" si="460"/>
        <v>1.0063017400000001</v>
      </c>
      <c r="I1336" s="13">
        <f t="shared" si="455"/>
        <v>0.11</v>
      </c>
      <c r="J1336" s="29">
        <f t="shared" si="461"/>
        <v>45464</v>
      </c>
      <c r="K1336" s="2">
        <f t="shared" si="462"/>
        <v>15</v>
      </c>
      <c r="L1336" s="17">
        <f t="shared" si="463"/>
        <v>16</v>
      </c>
      <c r="M1336" s="12">
        <f t="shared" si="464"/>
        <v>1.0066480330000001</v>
      </c>
      <c r="N1336" s="12">
        <f t="shared" ca="1" si="465"/>
        <v>1.0129916670000001</v>
      </c>
      <c r="O1336" s="17">
        <f t="shared" si="466"/>
        <v>0</v>
      </c>
      <c r="P1336" s="14">
        <f t="shared" ca="1" si="467"/>
        <v>354.45643518000003</v>
      </c>
      <c r="Q1336" s="14">
        <f t="shared" si="472"/>
        <v>134.56893099999999</v>
      </c>
      <c r="R1336" s="14">
        <f t="shared" ca="1" si="468"/>
        <v>337.08546606000004</v>
      </c>
      <c r="S1336" s="20">
        <f t="shared" si="453"/>
        <v>0</v>
      </c>
      <c r="T1336" s="14">
        <f t="shared" si="469"/>
        <v>0</v>
      </c>
      <c r="U1336" s="4" t="str">
        <f t="shared" si="470"/>
        <v>J=</v>
      </c>
      <c r="V1336" s="29">
        <f t="shared" si="471"/>
        <v>45492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8">
        <f t="shared" si="454"/>
        <v>45487</v>
      </c>
      <c r="B1337" s="15">
        <f t="shared" ca="1" si="456"/>
        <v>1354.45643518</v>
      </c>
      <c r="C1337" s="14">
        <f t="shared" si="457"/>
        <v>1000</v>
      </c>
      <c r="D1337" s="13">
        <f ca="1">IF(A1337&lt;$B$1,VLOOKUP(A1337,[1]DI!$A$4:$B$15000,2,FALSE),0)</f>
        <v>0</v>
      </c>
      <c r="E1337" s="14">
        <f t="shared" ca="1" si="458"/>
        <v>1</v>
      </c>
      <c r="F1337" s="14">
        <f ca="1">(TRUNC(PRODUCT($E$12:$E1336),16))</f>
        <v>1.4038734191995199</v>
      </c>
      <c r="G1337" s="14">
        <f t="shared" ca="1" si="459"/>
        <v>1.3950819759342199</v>
      </c>
      <c r="H1337" s="14">
        <f t="shared" ca="1" si="460"/>
        <v>1.0063017400000001</v>
      </c>
      <c r="I1337" s="13">
        <f t="shared" si="455"/>
        <v>0.11</v>
      </c>
      <c r="J1337" s="29">
        <f t="shared" si="461"/>
        <v>45464</v>
      </c>
      <c r="K1337" s="2">
        <f t="shared" si="462"/>
        <v>15</v>
      </c>
      <c r="L1337" s="17">
        <f t="shared" si="463"/>
        <v>16</v>
      </c>
      <c r="M1337" s="12">
        <f t="shared" si="464"/>
        <v>1.0066480330000001</v>
      </c>
      <c r="N1337" s="12">
        <f t="shared" ca="1" si="465"/>
        <v>1.0129916670000001</v>
      </c>
      <c r="O1337" s="17">
        <f t="shared" si="466"/>
        <v>0</v>
      </c>
      <c r="P1337" s="14">
        <f t="shared" ca="1" si="467"/>
        <v>354.45643518000003</v>
      </c>
      <c r="Q1337" s="14">
        <f t="shared" si="472"/>
        <v>134.56893099999999</v>
      </c>
      <c r="R1337" s="14">
        <f t="shared" ca="1" si="468"/>
        <v>337.08546606000004</v>
      </c>
      <c r="S1337" s="20">
        <f t="shared" si="453"/>
        <v>0</v>
      </c>
      <c r="T1337" s="14">
        <f t="shared" si="469"/>
        <v>0</v>
      </c>
      <c r="U1337" s="4" t="str">
        <f t="shared" si="470"/>
        <v>J=</v>
      </c>
      <c r="V1337" s="29">
        <f t="shared" si="471"/>
        <v>45492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8">
        <f t="shared" si="454"/>
        <v>45488</v>
      </c>
      <c r="B1338" s="15">
        <f t="shared" ca="1" si="456"/>
        <v>1354.45643518</v>
      </c>
      <c r="C1338" s="14">
        <f t="shared" si="457"/>
        <v>1000</v>
      </c>
      <c r="D1338" s="13">
        <f ca="1">IF(A1338&lt;$B$1,VLOOKUP(A1338,[1]DI!$A$4:$B$15000,2,FALSE),0)</f>
        <v>0.104</v>
      </c>
      <c r="E1338" s="14">
        <f t="shared" ca="1" si="458"/>
        <v>1.0003926999999999</v>
      </c>
      <c r="F1338" s="14">
        <f ca="1">(TRUNC(PRODUCT($E$12:$E1337),16))</f>
        <v>1.4038734191995199</v>
      </c>
      <c r="G1338" s="14">
        <f t="shared" ca="1" si="459"/>
        <v>1.3950819759342199</v>
      </c>
      <c r="H1338" s="14">
        <f t="shared" ca="1" si="460"/>
        <v>1.0063017400000001</v>
      </c>
      <c r="I1338" s="13">
        <f t="shared" si="455"/>
        <v>0.11</v>
      </c>
      <c r="J1338" s="29">
        <f t="shared" si="461"/>
        <v>45464</v>
      </c>
      <c r="K1338" s="2">
        <f t="shared" si="462"/>
        <v>16</v>
      </c>
      <c r="L1338" s="17">
        <f t="shared" si="463"/>
        <v>16</v>
      </c>
      <c r="M1338" s="12">
        <f t="shared" si="464"/>
        <v>1.0066480330000001</v>
      </c>
      <c r="N1338" s="12">
        <f t="shared" ca="1" si="465"/>
        <v>1.0129916670000001</v>
      </c>
      <c r="O1338" s="17">
        <f t="shared" si="466"/>
        <v>0</v>
      </c>
      <c r="P1338" s="14">
        <f t="shared" ca="1" si="467"/>
        <v>354.45643518000003</v>
      </c>
      <c r="Q1338" s="14">
        <f t="shared" si="472"/>
        <v>134.56893099999999</v>
      </c>
      <c r="R1338" s="14">
        <f t="shared" ca="1" si="468"/>
        <v>337.08546606000004</v>
      </c>
      <c r="S1338" s="20">
        <f t="shared" si="453"/>
        <v>0</v>
      </c>
      <c r="T1338" s="14">
        <f t="shared" si="469"/>
        <v>0</v>
      </c>
      <c r="U1338" s="4" t="str">
        <f t="shared" si="470"/>
        <v>J=</v>
      </c>
      <c r="V1338" s="29">
        <f t="shared" si="471"/>
        <v>45492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8">
        <f t="shared" si="454"/>
        <v>45489</v>
      </c>
      <c r="B1339" s="15">
        <f t="shared" ca="1" si="456"/>
        <v>1355.54957876</v>
      </c>
      <c r="C1339" s="14">
        <f t="shared" si="457"/>
        <v>1000</v>
      </c>
      <c r="D1339" s="13">
        <f ca="1">IF(A1339&lt;$B$1,VLOOKUP(A1339,[1]DI!$A$4:$B$15000,2,FALSE),0)</f>
        <v>0.104</v>
      </c>
      <c r="E1339" s="14">
        <f t="shared" ca="1" si="458"/>
        <v>1.0003926999999999</v>
      </c>
      <c r="F1339" s="14">
        <f ca="1">(TRUNC(PRODUCT($E$12:$E1338),16))</f>
        <v>1.4044247202912401</v>
      </c>
      <c r="G1339" s="14">
        <f t="shared" ca="1" si="459"/>
        <v>1.3950819759342199</v>
      </c>
      <c r="H1339" s="14">
        <f t="shared" ca="1" si="460"/>
        <v>1.0066969100000001</v>
      </c>
      <c r="I1339" s="13">
        <f t="shared" si="455"/>
        <v>0.11</v>
      </c>
      <c r="J1339" s="29">
        <f t="shared" si="461"/>
        <v>45464</v>
      </c>
      <c r="K1339" s="2">
        <f t="shared" si="462"/>
        <v>17</v>
      </c>
      <c r="L1339" s="17">
        <f t="shared" si="463"/>
        <v>17</v>
      </c>
      <c r="M1339" s="12">
        <f t="shared" si="464"/>
        <v>1.0070650000000001</v>
      </c>
      <c r="N1339" s="12">
        <f t="shared" ca="1" si="465"/>
        <v>1.0138092240000001</v>
      </c>
      <c r="O1339" s="17">
        <f t="shared" si="466"/>
        <v>0</v>
      </c>
      <c r="P1339" s="14">
        <f t="shared" ca="1" si="467"/>
        <v>355.54957876000003</v>
      </c>
      <c r="Q1339" s="14">
        <f t="shared" si="472"/>
        <v>134.56893099999999</v>
      </c>
      <c r="R1339" s="14">
        <f t="shared" ca="1" si="468"/>
        <v>337.08546606000004</v>
      </c>
      <c r="S1339" s="20">
        <f t="shared" si="453"/>
        <v>0</v>
      </c>
      <c r="T1339" s="14">
        <f t="shared" si="469"/>
        <v>0</v>
      </c>
      <c r="U1339" s="4" t="str">
        <f t="shared" si="470"/>
        <v>J=</v>
      </c>
      <c r="V1339" s="29">
        <f t="shared" si="471"/>
        <v>45492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8">
        <f t="shared" si="454"/>
        <v>45490</v>
      </c>
      <c r="B1340" s="15">
        <f t="shared" ca="1" si="456"/>
        <v>1356.6436088299999</v>
      </c>
      <c r="C1340" s="14">
        <f t="shared" si="457"/>
        <v>1000</v>
      </c>
      <c r="D1340" s="13">
        <f ca="1">IF(A1340&lt;$B$1,VLOOKUP(A1340,[1]DI!$A$4:$B$15000,2,FALSE),0)</f>
        <v>0.104</v>
      </c>
      <c r="E1340" s="14">
        <f t="shared" ca="1" si="458"/>
        <v>1.0003926999999999</v>
      </c>
      <c r="F1340" s="14">
        <f ca="1">(TRUNC(PRODUCT($E$12:$E1339),16))</f>
        <v>1.4049762378788999</v>
      </c>
      <c r="G1340" s="14">
        <f t="shared" ca="1" si="459"/>
        <v>1.3950819759342199</v>
      </c>
      <c r="H1340" s="14">
        <f t="shared" ca="1" si="460"/>
        <v>1.00709224</v>
      </c>
      <c r="I1340" s="13">
        <f t="shared" si="455"/>
        <v>0.11</v>
      </c>
      <c r="J1340" s="29">
        <f t="shared" si="461"/>
        <v>45464</v>
      </c>
      <c r="K1340" s="2">
        <f t="shared" si="462"/>
        <v>18</v>
      </c>
      <c r="L1340" s="17">
        <f t="shared" si="463"/>
        <v>18</v>
      </c>
      <c r="M1340" s="12">
        <f t="shared" si="464"/>
        <v>1.0074821389999999</v>
      </c>
      <c r="N1340" s="12">
        <f t="shared" ca="1" si="465"/>
        <v>1.014627444</v>
      </c>
      <c r="O1340" s="17">
        <f t="shared" si="466"/>
        <v>0</v>
      </c>
      <c r="P1340" s="14">
        <f t="shared" ca="1" si="467"/>
        <v>356.64360883000001</v>
      </c>
      <c r="Q1340" s="14">
        <f t="shared" si="472"/>
        <v>134.56893099999999</v>
      </c>
      <c r="R1340" s="14">
        <f t="shared" ca="1" si="468"/>
        <v>337.08546606000004</v>
      </c>
      <c r="S1340" s="20">
        <f t="shared" si="453"/>
        <v>0</v>
      </c>
      <c r="T1340" s="14">
        <f t="shared" si="469"/>
        <v>0</v>
      </c>
      <c r="U1340" s="4" t="str">
        <f t="shared" si="470"/>
        <v>J=</v>
      </c>
      <c r="V1340" s="29">
        <f t="shared" si="471"/>
        <v>45492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5" x14ac:dyDescent="0.25">
      <c r="A1341" s="38">
        <f t="shared" si="454"/>
        <v>45491</v>
      </c>
      <c r="B1341" s="15">
        <f t="shared" ca="1" si="456"/>
        <v>1357.7385294000001</v>
      </c>
      <c r="C1341" s="14">
        <f t="shared" si="457"/>
        <v>1000</v>
      </c>
      <c r="D1341" s="13">
        <f ca="1">IF(A1341&lt;$B$1,VLOOKUP(A1341,[1]DI!$A$4:$B$15000,2,FALSE),0)</f>
        <v>0.104</v>
      </c>
      <c r="E1341" s="14">
        <f t="shared" ca="1" si="458"/>
        <v>1.0003926999999999</v>
      </c>
      <c r="F1341" s="14">
        <f ca="1">(TRUNC(PRODUCT($E$12:$E1340),16))</f>
        <v>1.40552797204751</v>
      </c>
      <c r="G1341" s="14">
        <f t="shared" ca="1" si="459"/>
        <v>1.3950819759342199</v>
      </c>
      <c r="H1341" s="14">
        <f t="shared" ca="1" si="460"/>
        <v>1.00748773</v>
      </c>
      <c r="I1341" s="13">
        <f t="shared" si="455"/>
        <v>0.11</v>
      </c>
      <c r="J1341" s="29">
        <f t="shared" si="461"/>
        <v>45464</v>
      </c>
      <c r="K1341" s="2">
        <f t="shared" si="462"/>
        <v>19</v>
      </c>
      <c r="L1341" s="17">
        <f t="shared" si="463"/>
        <v>19</v>
      </c>
      <c r="M1341" s="12">
        <f t="shared" si="464"/>
        <v>1.0078994509999999</v>
      </c>
      <c r="N1341" s="12">
        <f t="shared" ca="1" si="465"/>
        <v>1.0154463300000001</v>
      </c>
      <c r="O1341" s="17">
        <f t="shared" si="466"/>
        <v>0</v>
      </c>
      <c r="P1341" s="14">
        <f t="shared" ca="1" si="467"/>
        <v>357.7385294</v>
      </c>
      <c r="Q1341" s="14">
        <f t="shared" si="472"/>
        <v>134.56893099999999</v>
      </c>
      <c r="R1341" s="14">
        <f t="shared" ca="1" si="468"/>
        <v>337.08546606000004</v>
      </c>
      <c r="S1341" s="20">
        <f t="shared" si="453"/>
        <v>0</v>
      </c>
      <c r="T1341" s="14">
        <f t="shared" si="469"/>
        <v>0</v>
      </c>
      <c r="U1341" s="4" t="str">
        <f t="shared" si="470"/>
        <v>J=</v>
      </c>
      <c r="V1341" s="29">
        <f t="shared" si="471"/>
        <v>45492</v>
      </c>
      <c r="W1341" s="123" t="s">
        <v>67</v>
      </c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5" x14ac:dyDescent="0.25">
      <c r="A1342" s="38">
        <f t="shared" si="454"/>
        <v>45492</v>
      </c>
      <c r="B1342" s="15">
        <f t="shared" ca="1" si="456"/>
        <v>1358.83432576</v>
      </c>
      <c r="C1342" s="14">
        <f t="shared" si="457"/>
        <v>1000</v>
      </c>
      <c r="D1342" s="13">
        <f ca="1">IF(A1342&lt;$B$1,VLOOKUP(A1342,[1]DI!$A$4:$B$15000,2,FALSE),0)</f>
        <v>0.104</v>
      </c>
      <c r="E1342" s="14">
        <f t="shared" ca="1" si="458"/>
        <v>1.0003926999999999</v>
      </c>
      <c r="F1342" s="14">
        <f ca="1">(TRUNC(PRODUCT($E$12:$E1341),16))</f>
        <v>1.4060799228821299</v>
      </c>
      <c r="G1342" s="14">
        <f t="shared" ca="1" si="459"/>
        <v>1.3950819759342199</v>
      </c>
      <c r="H1342" s="14">
        <f t="shared" ca="1" si="460"/>
        <v>1.0078833700000001</v>
      </c>
      <c r="I1342" s="13">
        <f t="shared" si="455"/>
        <v>0.11</v>
      </c>
      <c r="J1342" s="29">
        <f t="shared" si="461"/>
        <v>45464</v>
      </c>
      <c r="K1342" s="2">
        <f t="shared" si="462"/>
        <v>20</v>
      </c>
      <c r="L1342" s="17">
        <f t="shared" si="463"/>
        <v>20</v>
      </c>
      <c r="M1342" s="12">
        <f t="shared" si="464"/>
        <v>1.0083169359999999</v>
      </c>
      <c r="N1342" s="12">
        <f t="shared" ca="1" si="465"/>
        <v>1.0162658710000001</v>
      </c>
      <c r="O1342" s="17">
        <f t="shared" si="466"/>
        <v>6</v>
      </c>
      <c r="P1342" s="14">
        <f t="shared" ca="1" si="467"/>
        <v>358.83432576000001</v>
      </c>
      <c r="Q1342" s="14">
        <v>125.976922</v>
      </c>
      <c r="R1342" s="14">
        <f t="shared" ca="1" si="468"/>
        <v>232.85740376000001</v>
      </c>
      <c r="S1342" s="20">
        <f t="shared" si="453"/>
        <v>0</v>
      </c>
      <c r="T1342" s="14">
        <f t="shared" si="469"/>
        <v>0</v>
      </c>
      <c r="U1342" s="4" t="str">
        <f t="shared" si="470"/>
        <v>J=</v>
      </c>
      <c r="V1342" s="29">
        <f t="shared" si="471"/>
        <v>45492</v>
      </c>
      <c r="W1342" s="124">
        <f ca="1">C1342+R1342</f>
        <v>1232.8574037600001</v>
      </c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8">
        <f t="shared" si="454"/>
        <v>45493</v>
      </c>
      <c r="B1343" s="15">
        <f t="shared" ca="1" si="456"/>
        <v>1233.8524133799999</v>
      </c>
      <c r="C1343" s="14">
        <f t="shared" si="457"/>
        <v>1000</v>
      </c>
      <c r="D1343" s="13">
        <f ca="1">IF(A1343&lt;$B$1,VLOOKUP(A1343,[1]DI!$A$4:$B$15000,2,FALSE),0)</f>
        <v>0</v>
      </c>
      <c r="E1343" s="14">
        <f t="shared" ca="1" si="458"/>
        <v>1</v>
      </c>
      <c r="F1343" s="14">
        <f ca="1">(TRUNC(PRODUCT($E$12:$E1342),16))</f>
        <v>1.40663209046785</v>
      </c>
      <c r="G1343" s="14">
        <f t="shared" ca="1" si="459"/>
        <v>1.4060799228821299</v>
      </c>
      <c r="H1343" s="14">
        <f t="shared" ca="1" si="460"/>
        <v>1.0003926999999999</v>
      </c>
      <c r="I1343" s="13">
        <f t="shared" si="455"/>
        <v>0.11</v>
      </c>
      <c r="J1343" s="29">
        <f t="shared" si="461"/>
        <v>45492</v>
      </c>
      <c r="K1343" s="2">
        <f t="shared" si="462"/>
        <v>1</v>
      </c>
      <c r="L1343" s="17">
        <f t="shared" si="463"/>
        <v>1</v>
      </c>
      <c r="M1343" s="12">
        <f t="shared" si="464"/>
        <v>1.000414213</v>
      </c>
      <c r="N1343" s="12">
        <f t="shared" ca="1" si="465"/>
        <v>1.0008070760000001</v>
      </c>
      <c r="O1343" s="17">
        <f t="shared" si="466"/>
        <v>0</v>
      </c>
      <c r="P1343" s="14">
        <f t="shared" ca="1" si="467"/>
        <v>233.85241338</v>
      </c>
      <c r="Q1343" s="14">
        <f t="shared" si="472"/>
        <v>125.976922</v>
      </c>
      <c r="R1343" s="14">
        <f t="shared" ca="1" si="468"/>
        <v>232.85740376000001</v>
      </c>
      <c r="S1343" s="20">
        <f t="shared" si="453"/>
        <v>0</v>
      </c>
      <c r="T1343" s="14">
        <f t="shared" si="469"/>
        <v>0</v>
      </c>
      <c r="U1343" s="4" t="str">
        <f t="shared" si="470"/>
        <v>J=</v>
      </c>
      <c r="V1343" s="29">
        <f t="shared" si="471"/>
        <v>45525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8">
        <f t="shared" si="454"/>
        <v>45494</v>
      </c>
      <c r="B1344" s="15">
        <f t="shared" ca="1" si="456"/>
        <v>1233.8524133799999</v>
      </c>
      <c r="C1344" s="14">
        <f t="shared" si="457"/>
        <v>1000</v>
      </c>
      <c r="D1344" s="13">
        <f ca="1">IF(A1344&lt;$B$1,VLOOKUP(A1344,[1]DI!$A$4:$B$15000,2,FALSE),0)</f>
        <v>0</v>
      </c>
      <c r="E1344" s="14">
        <f t="shared" ca="1" si="458"/>
        <v>1</v>
      </c>
      <c r="F1344" s="14">
        <f ca="1">(TRUNC(PRODUCT($E$12:$E1343),16))</f>
        <v>1.40663209046785</v>
      </c>
      <c r="G1344" s="14">
        <f t="shared" ca="1" si="459"/>
        <v>1.4060799228821299</v>
      </c>
      <c r="H1344" s="14">
        <f t="shared" ca="1" si="460"/>
        <v>1.0003926999999999</v>
      </c>
      <c r="I1344" s="13">
        <f t="shared" si="455"/>
        <v>0.11</v>
      </c>
      <c r="J1344" s="29">
        <f t="shared" si="461"/>
        <v>45492</v>
      </c>
      <c r="K1344" s="2">
        <f t="shared" si="462"/>
        <v>1</v>
      </c>
      <c r="L1344" s="17">
        <f t="shared" si="463"/>
        <v>1</v>
      </c>
      <c r="M1344" s="12">
        <f t="shared" si="464"/>
        <v>1.000414213</v>
      </c>
      <c r="N1344" s="12">
        <f t="shared" ca="1" si="465"/>
        <v>1.0008070760000001</v>
      </c>
      <c r="O1344" s="17">
        <f t="shared" si="466"/>
        <v>0</v>
      </c>
      <c r="P1344" s="14">
        <f t="shared" ca="1" si="467"/>
        <v>233.85241338</v>
      </c>
      <c r="Q1344" s="14">
        <f t="shared" si="472"/>
        <v>125.976922</v>
      </c>
      <c r="R1344" s="14">
        <f t="shared" ca="1" si="468"/>
        <v>232.85740376000001</v>
      </c>
      <c r="S1344" s="20">
        <f t="shared" si="453"/>
        <v>0</v>
      </c>
      <c r="T1344" s="14">
        <f t="shared" si="469"/>
        <v>0</v>
      </c>
      <c r="U1344" s="4" t="str">
        <f t="shared" si="470"/>
        <v>J=</v>
      </c>
      <c r="V1344" s="29">
        <f t="shared" si="471"/>
        <v>45525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8">
        <f t="shared" si="454"/>
        <v>45495</v>
      </c>
      <c r="B1345" s="15">
        <f t="shared" ca="1" si="456"/>
        <v>1233.8524133799999</v>
      </c>
      <c r="C1345" s="14">
        <f t="shared" si="457"/>
        <v>1000</v>
      </c>
      <c r="D1345" s="13">
        <f ca="1">IF(A1345&lt;$B$1,VLOOKUP(A1345,[1]DI!$A$4:$B$15000,2,FALSE),0)</f>
        <v>0.104</v>
      </c>
      <c r="E1345" s="14">
        <f t="shared" ca="1" si="458"/>
        <v>1.0003926999999999</v>
      </c>
      <c r="F1345" s="14">
        <f ca="1">(TRUNC(PRODUCT($E$12:$E1344),16))</f>
        <v>1.40663209046785</v>
      </c>
      <c r="G1345" s="14">
        <f t="shared" ca="1" si="459"/>
        <v>1.4060799228821299</v>
      </c>
      <c r="H1345" s="14">
        <f t="shared" ca="1" si="460"/>
        <v>1.0003926999999999</v>
      </c>
      <c r="I1345" s="13">
        <f t="shared" si="455"/>
        <v>0.11</v>
      </c>
      <c r="J1345" s="29">
        <f t="shared" si="461"/>
        <v>45492</v>
      </c>
      <c r="K1345" s="2">
        <f t="shared" si="462"/>
        <v>1</v>
      </c>
      <c r="L1345" s="17">
        <f t="shared" si="463"/>
        <v>1</v>
      </c>
      <c r="M1345" s="12">
        <f t="shared" si="464"/>
        <v>1.000414213</v>
      </c>
      <c r="N1345" s="12">
        <f t="shared" ca="1" si="465"/>
        <v>1.0008070760000001</v>
      </c>
      <c r="O1345" s="17">
        <f t="shared" si="466"/>
        <v>0</v>
      </c>
      <c r="P1345" s="14">
        <f t="shared" ca="1" si="467"/>
        <v>233.85241338</v>
      </c>
      <c r="Q1345" s="14">
        <f t="shared" si="472"/>
        <v>125.976922</v>
      </c>
      <c r="R1345" s="14">
        <f t="shared" ca="1" si="468"/>
        <v>232.85740376000001</v>
      </c>
      <c r="S1345" s="20">
        <f t="shared" si="453"/>
        <v>0</v>
      </c>
      <c r="T1345" s="14">
        <f t="shared" si="469"/>
        <v>0</v>
      </c>
      <c r="U1345" s="4" t="str">
        <f t="shared" si="470"/>
        <v>J=</v>
      </c>
      <c r="V1345" s="29">
        <f t="shared" si="471"/>
        <v>45525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8">
        <f t="shared" si="454"/>
        <v>45496</v>
      </c>
      <c r="B1346" s="15">
        <f t="shared" ca="1" si="456"/>
        <v>1234.8482194200001</v>
      </c>
      <c r="C1346" s="14">
        <f t="shared" si="457"/>
        <v>1000</v>
      </c>
      <c r="D1346" s="13">
        <f ca="1">IF(A1346&lt;$B$1,VLOOKUP(A1346,[1]DI!$A$4:$B$15000,2,FALSE),0)</f>
        <v>0.104</v>
      </c>
      <c r="E1346" s="14">
        <f t="shared" ca="1" si="458"/>
        <v>1.0003926999999999</v>
      </c>
      <c r="F1346" s="14">
        <f ca="1">(TRUNC(PRODUCT($E$12:$E1345),16))</f>
        <v>1.4071844748897799</v>
      </c>
      <c r="G1346" s="14">
        <f t="shared" ca="1" si="459"/>
        <v>1.4060799228821299</v>
      </c>
      <c r="H1346" s="14">
        <f t="shared" ca="1" si="460"/>
        <v>1.00078555</v>
      </c>
      <c r="I1346" s="13">
        <f t="shared" si="455"/>
        <v>0.11</v>
      </c>
      <c r="J1346" s="29">
        <f t="shared" si="461"/>
        <v>45492</v>
      </c>
      <c r="K1346" s="2">
        <f t="shared" si="462"/>
        <v>2</v>
      </c>
      <c r="L1346" s="17">
        <f t="shared" si="463"/>
        <v>2</v>
      </c>
      <c r="M1346" s="12">
        <f t="shared" si="464"/>
        <v>1.0008285969999999</v>
      </c>
      <c r="N1346" s="12">
        <f t="shared" ca="1" si="465"/>
        <v>1.0016147980000001</v>
      </c>
      <c r="O1346" s="17">
        <f t="shared" si="466"/>
        <v>0</v>
      </c>
      <c r="P1346" s="14">
        <f t="shared" ca="1" si="467"/>
        <v>234.84821942000002</v>
      </c>
      <c r="Q1346" s="14">
        <f t="shared" si="472"/>
        <v>125.976922</v>
      </c>
      <c r="R1346" s="14">
        <f t="shared" ca="1" si="468"/>
        <v>232.85740376000001</v>
      </c>
      <c r="S1346" s="20">
        <f t="shared" si="453"/>
        <v>0</v>
      </c>
      <c r="T1346" s="14">
        <f t="shared" si="469"/>
        <v>0</v>
      </c>
      <c r="U1346" s="4" t="str">
        <f t="shared" si="470"/>
        <v>J=</v>
      </c>
      <c r="V1346" s="29">
        <f t="shared" si="471"/>
        <v>45525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8">
        <f t="shared" si="454"/>
        <v>45497</v>
      </c>
      <c r="B1347" s="15">
        <f t="shared" ca="1" si="456"/>
        <v>1235.8448366800001</v>
      </c>
      <c r="C1347" s="14">
        <f t="shared" si="457"/>
        <v>1000</v>
      </c>
      <c r="D1347" s="13">
        <f ca="1">IF(A1347&lt;$B$1,VLOOKUP(A1347,[1]DI!$A$4:$B$15000,2,FALSE),0)</f>
        <v>0.104</v>
      </c>
      <c r="E1347" s="14">
        <f t="shared" ca="1" si="458"/>
        <v>1.0003926999999999</v>
      </c>
      <c r="F1347" s="14">
        <f ca="1">(TRUNC(PRODUCT($E$12:$E1346),16))</f>
        <v>1.4077370762330601</v>
      </c>
      <c r="G1347" s="14">
        <f t="shared" ca="1" si="459"/>
        <v>1.4060799228821299</v>
      </c>
      <c r="H1347" s="14">
        <f t="shared" ca="1" si="460"/>
        <v>1.0011785600000001</v>
      </c>
      <c r="I1347" s="13">
        <f t="shared" si="455"/>
        <v>0.11</v>
      </c>
      <c r="J1347" s="29">
        <f t="shared" si="461"/>
        <v>45492</v>
      </c>
      <c r="K1347" s="2">
        <f t="shared" si="462"/>
        <v>3</v>
      </c>
      <c r="L1347" s="17">
        <f t="shared" si="463"/>
        <v>3</v>
      </c>
      <c r="M1347" s="12">
        <f t="shared" si="464"/>
        <v>1.0012431530000001</v>
      </c>
      <c r="N1347" s="12">
        <f t="shared" ca="1" si="465"/>
        <v>1.0024231779999999</v>
      </c>
      <c r="O1347" s="17">
        <f t="shared" si="466"/>
        <v>0</v>
      </c>
      <c r="P1347" s="14">
        <f t="shared" ca="1" si="467"/>
        <v>235.84483667999999</v>
      </c>
      <c r="Q1347" s="14">
        <f t="shared" si="472"/>
        <v>125.976922</v>
      </c>
      <c r="R1347" s="14">
        <f t="shared" ca="1" si="468"/>
        <v>232.85740376000001</v>
      </c>
      <c r="S1347" s="20">
        <f t="shared" si="453"/>
        <v>0</v>
      </c>
      <c r="T1347" s="14">
        <f t="shared" si="469"/>
        <v>0</v>
      </c>
      <c r="U1347" s="4" t="str">
        <f t="shared" si="470"/>
        <v>J=</v>
      </c>
      <c r="V1347" s="29">
        <f t="shared" si="471"/>
        <v>45525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8">
        <f t="shared" si="454"/>
        <v>45498</v>
      </c>
      <c r="B1348" s="15">
        <f t="shared" ca="1" si="456"/>
        <v>1236.8422664099999</v>
      </c>
      <c r="C1348" s="14">
        <f t="shared" si="457"/>
        <v>1000</v>
      </c>
      <c r="D1348" s="13">
        <f ca="1">IF(A1348&lt;$B$1,VLOOKUP(A1348,[1]DI!$A$4:$B$15000,2,FALSE),0)</f>
        <v>0.104</v>
      </c>
      <c r="E1348" s="14">
        <f t="shared" ca="1" si="458"/>
        <v>1.0003926999999999</v>
      </c>
      <c r="F1348" s="14">
        <f ca="1">(TRUNC(PRODUCT($E$12:$E1347),16))</f>
        <v>1.4082898945829001</v>
      </c>
      <c r="G1348" s="14">
        <f t="shared" ca="1" si="459"/>
        <v>1.4060799228821299</v>
      </c>
      <c r="H1348" s="14">
        <f t="shared" ca="1" si="460"/>
        <v>1.00157173</v>
      </c>
      <c r="I1348" s="13">
        <f t="shared" si="455"/>
        <v>0.11</v>
      </c>
      <c r="J1348" s="29">
        <f t="shared" si="461"/>
        <v>45492</v>
      </c>
      <c r="K1348" s="2">
        <f t="shared" si="462"/>
        <v>4</v>
      </c>
      <c r="L1348" s="17">
        <f t="shared" si="463"/>
        <v>4</v>
      </c>
      <c r="M1348" s="12">
        <f t="shared" si="464"/>
        <v>1.0016578810000001</v>
      </c>
      <c r="N1348" s="12">
        <f t="shared" ca="1" si="465"/>
        <v>1.0032322170000001</v>
      </c>
      <c r="O1348" s="17">
        <f t="shared" si="466"/>
        <v>0</v>
      </c>
      <c r="P1348" s="14">
        <f t="shared" ca="1" si="467"/>
        <v>236.84226640999998</v>
      </c>
      <c r="Q1348" s="14">
        <f t="shared" si="472"/>
        <v>125.976922</v>
      </c>
      <c r="R1348" s="14">
        <f t="shared" ca="1" si="468"/>
        <v>232.85740376000001</v>
      </c>
      <c r="S1348" s="20">
        <f t="shared" si="453"/>
        <v>0</v>
      </c>
      <c r="T1348" s="14">
        <f t="shared" si="469"/>
        <v>0</v>
      </c>
      <c r="U1348" s="4" t="str">
        <f t="shared" si="470"/>
        <v>J=</v>
      </c>
      <c r="V1348" s="29">
        <f t="shared" si="471"/>
        <v>45525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8">
        <f t="shared" si="454"/>
        <v>45499</v>
      </c>
      <c r="B1349" s="15">
        <f t="shared" ca="1" si="456"/>
        <v>1237.8404814600001</v>
      </c>
      <c r="C1349" s="14">
        <f t="shared" si="457"/>
        <v>1000</v>
      </c>
      <c r="D1349" s="13">
        <f ca="1">IF(A1349&lt;$B$1,VLOOKUP(A1349,[1]DI!$A$4:$B$15000,2,FALSE),0)</f>
        <v>0.104</v>
      </c>
      <c r="E1349" s="14">
        <f t="shared" ca="1" si="458"/>
        <v>1.0003926999999999</v>
      </c>
      <c r="F1349" s="14">
        <f ca="1">(TRUNC(PRODUCT($E$12:$E1348),16))</f>
        <v>1.4088429300245</v>
      </c>
      <c r="G1349" s="14">
        <f t="shared" ca="1" si="459"/>
        <v>1.4060799228821299</v>
      </c>
      <c r="H1349" s="14">
        <f t="shared" ca="1" si="460"/>
        <v>1.00196504</v>
      </c>
      <c r="I1349" s="13">
        <f t="shared" si="455"/>
        <v>0.11</v>
      </c>
      <c r="J1349" s="29">
        <f t="shared" si="461"/>
        <v>45492</v>
      </c>
      <c r="K1349" s="2">
        <f t="shared" si="462"/>
        <v>5</v>
      </c>
      <c r="L1349" s="17">
        <f t="shared" si="463"/>
        <v>5</v>
      </c>
      <c r="M1349" s="12">
        <f t="shared" si="464"/>
        <v>1.00207278</v>
      </c>
      <c r="N1349" s="12">
        <f t="shared" ca="1" si="465"/>
        <v>1.0040418929999999</v>
      </c>
      <c r="O1349" s="17">
        <f t="shared" si="466"/>
        <v>0</v>
      </c>
      <c r="P1349" s="14">
        <f t="shared" ca="1" si="467"/>
        <v>237.84048146000001</v>
      </c>
      <c r="Q1349" s="14">
        <f t="shared" si="472"/>
        <v>125.976922</v>
      </c>
      <c r="R1349" s="14">
        <f t="shared" ca="1" si="468"/>
        <v>232.85740376000001</v>
      </c>
      <c r="S1349" s="20">
        <f t="shared" si="453"/>
        <v>0</v>
      </c>
      <c r="T1349" s="14">
        <f t="shared" si="469"/>
        <v>0</v>
      </c>
      <c r="U1349" s="4" t="str">
        <f t="shared" si="470"/>
        <v>J=</v>
      </c>
      <c r="V1349" s="29">
        <f t="shared" si="471"/>
        <v>45525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8">
        <f t="shared" si="454"/>
        <v>45500</v>
      </c>
      <c r="B1350" s="15">
        <f t="shared" ca="1" si="456"/>
        <v>1238.83951144</v>
      </c>
      <c r="C1350" s="14">
        <f t="shared" si="457"/>
        <v>1000</v>
      </c>
      <c r="D1350" s="13">
        <f ca="1">IF(A1350&lt;$B$1,VLOOKUP(A1350,[1]DI!$A$4:$B$15000,2,FALSE),0)</f>
        <v>0</v>
      </c>
      <c r="E1350" s="14">
        <f t="shared" ca="1" si="458"/>
        <v>1</v>
      </c>
      <c r="F1350" s="14">
        <f ca="1">(TRUNC(PRODUCT($E$12:$E1349),16))</f>
        <v>1.4093961826431201</v>
      </c>
      <c r="G1350" s="14">
        <f t="shared" ca="1" si="459"/>
        <v>1.4060799228821299</v>
      </c>
      <c r="H1350" s="14">
        <f t="shared" ca="1" si="460"/>
        <v>1.0023585100000001</v>
      </c>
      <c r="I1350" s="13">
        <f t="shared" si="455"/>
        <v>0.11</v>
      </c>
      <c r="J1350" s="29">
        <f t="shared" si="461"/>
        <v>45492</v>
      </c>
      <c r="K1350" s="2">
        <f t="shared" si="462"/>
        <v>5</v>
      </c>
      <c r="L1350" s="17">
        <f t="shared" si="463"/>
        <v>6</v>
      </c>
      <c r="M1350" s="12">
        <f t="shared" si="464"/>
        <v>1.002487852</v>
      </c>
      <c r="N1350" s="12">
        <f t="shared" ca="1" si="465"/>
        <v>1.00485223</v>
      </c>
      <c r="O1350" s="17">
        <f t="shared" si="466"/>
        <v>0</v>
      </c>
      <c r="P1350" s="14">
        <f t="shared" ca="1" si="467"/>
        <v>238.83951144</v>
      </c>
      <c r="Q1350" s="14">
        <f t="shared" si="472"/>
        <v>125.976922</v>
      </c>
      <c r="R1350" s="14">
        <f t="shared" ca="1" si="468"/>
        <v>232.85740376000001</v>
      </c>
      <c r="S1350" s="20">
        <f t="shared" si="453"/>
        <v>0</v>
      </c>
      <c r="T1350" s="14">
        <f t="shared" si="469"/>
        <v>0</v>
      </c>
      <c r="U1350" s="4" t="str">
        <f t="shared" si="470"/>
        <v>J=</v>
      </c>
      <c r="V1350" s="29">
        <f t="shared" si="471"/>
        <v>45525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8">
        <f t="shared" si="454"/>
        <v>45501</v>
      </c>
      <c r="B1351" s="15">
        <f t="shared" ca="1" si="456"/>
        <v>1238.83951144</v>
      </c>
      <c r="C1351" s="14">
        <f t="shared" si="457"/>
        <v>1000</v>
      </c>
      <c r="D1351" s="13">
        <f ca="1">IF(A1351&lt;$B$1,VLOOKUP(A1351,[1]DI!$A$4:$B$15000,2,FALSE),0)</f>
        <v>0</v>
      </c>
      <c r="E1351" s="14">
        <f t="shared" ca="1" si="458"/>
        <v>1</v>
      </c>
      <c r="F1351" s="14">
        <f ca="1">(TRUNC(PRODUCT($E$12:$E1350),16))</f>
        <v>1.4093961826431201</v>
      </c>
      <c r="G1351" s="14">
        <f t="shared" ca="1" si="459"/>
        <v>1.4060799228821299</v>
      </c>
      <c r="H1351" s="14">
        <f t="shared" ca="1" si="460"/>
        <v>1.0023585100000001</v>
      </c>
      <c r="I1351" s="13">
        <f t="shared" si="455"/>
        <v>0.11</v>
      </c>
      <c r="J1351" s="29">
        <f t="shared" si="461"/>
        <v>45492</v>
      </c>
      <c r="K1351" s="2">
        <f t="shared" si="462"/>
        <v>5</v>
      </c>
      <c r="L1351" s="17">
        <f t="shared" si="463"/>
        <v>6</v>
      </c>
      <c r="M1351" s="12">
        <f t="shared" si="464"/>
        <v>1.002487852</v>
      </c>
      <c r="N1351" s="12">
        <f t="shared" ca="1" si="465"/>
        <v>1.00485223</v>
      </c>
      <c r="O1351" s="17">
        <f t="shared" si="466"/>
        <v>0</v>
      </c>
      <c r="P1351" s="14">
        <f t="shared" ca="1" si="467"/>
        <v>238.83951144</v>
      </c>
      <c r="Q1351" s="14">
        <f t="shared" si="472"/>
        <v>125.976922</v>
      </c>
      <c r="R1351" s="14">
        <f t="shared" ca="1" si="468"/>
        <v>232.85740376000001</v>
      </c>
      <c r="S1351" s="20">
        <f t="shared" si="453"/>
        <v>0</v>
      </c>
      <c r="T1351" s="14">
        <f t="shared" si="469"/>
        <v>0</v>
      </c>
      <c r="U1351" s="4" t="str">
        <f t="shared" si="470"/>
        <v>J=</v>
      </c>
      <c r="V1351" s="29">
        <f t="shared" si="471"/>
        <v>45525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8">
        <f t="shared" si="454"/>
        <v>45502</v>
      </c>
      <c r="B1352" s="15">
        <f t="shared" ca="1" si="456"/>
        <v>1238.83951144</v>
      </c>
      <c r="C1352" s="14">
        <f t="shared" si="457"/>
        <v>1000</v>
      </c>
      <c r="D1352" s="13">
        <f ca="1">IF(A1352&lt;$B$1,VLOOKUP(A1352,[1]DI!$A$4:$B$15000,2,FALSE),0)</f>
        <v>0.104</v>
      </c>
      <c r="E1352" s="14">
        <f t="shared" ca="1" si="458"/>
        <v>1.0003926999999999</v>
      </c>
      <c r="F1352" s="14">
        <f ca="1">(TRUNC(PRODUCT($E$12:$E1351),16))</f>
        <v>1.4093961826431201</v>
      </c>
      <c r="G1352" s="14">
        <f t="shared" ca="1" si="459"/>
        <v>1.4060799228821299</v>
      </c>
      <c r="H1352" s="14">
        <f t="shared" ca="1" si="460"/>
        <v>1.0023585100000001</v>
      </c>
      <c r="I1352" s="13">
        <f t="shared" si="455"/>
        <v>0.11</v>
      </c>
      <c r="J1352" s="29">
        <f t="shared" si="461"/>
        <v>45492</v>
      </c>
      <c r="K1352" s="2">
        <f t="shared" si="462"/>
        <v>6</v>
      </c>
      <c r="L1352" s="17">
        <f t="shared" si="463"/>
        <v>6</v>
      </c>
      <c r="M1352" s="12">
        <f t="shared" si="464"/>
        <v>1.002487852</v>
      </c>
      <c r="N1352" s="12">
        <f t="shared" ca="1" si="465"/>
        <v>1.00485223</v>
      </c>
      <c r="O1352" s="17">
        <f t="shared" si="466"/>
        <v>0</v>
      </c>
      <c r="P1352" s="14">
        <f t="shared" ca="1" si="467"/>
        <v>238.83951144</v>
      </c>
      <c r="Q1352" s="14">
        <f t="shared" si="472"/>
        <v>125.976922</v>
      </c>
      <c r="R1352" s="14">
        <f t="shared" ca="1" si="468"/>
        <v>232.85740376000001</v>
      </c>
      <c r="S1352" s="20">
        <f t="shared" si="453"/>
        <v>0</v>
      </c>
      <c r="T1352" s="14">
        <f t="shared" si="469"/>
        <v>0</v>
      </c>
      <c r="U1352" s="4" t="str">
        <f t="shared" si="470"/>
        <v>J=</v>
      </c>
      <c r="V1352" s="29">
        <f t="shared" si="471"/>
        <v>45525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8">
        <f t="shared" si="454"/>
        <v>45503</v>
      </c>
      <c r="B1353" s="15">
        <f t="shared" ca="1" si="456"/>
        <v>1239.83935262</v>
      </c>
      <c r="C1353" s="14">
        <f t="shared" si="457"/>
        <v>1000</v>
      </c>
      <c r="D1353" s="13">
        <f ca="1">IF(A1353&lt;$B$1,VLOOKUP(A1353,[1]DI!$A$4:$B$15000,2,FALSE),0)</f>
        <v>0.104</v>
      </c>
      <c r="E1353" s="14">
        <f t="shared" ca="1" si="458"/>
        <v>1.0003926999999999</v>
      </c>
      <c r="F1353" s="14">
        <f ca="1">(TRUNC(PRODUCT($E$12:$E1352),16))</f>
        <v>1.40994965252405</v>
      </c>
      <c r="G1353" s="14">
        <f t="shared" ca="1" si="459"/>
        <v>1.4060799228821299</v>
      </c>
      <c r="H1353" s="14">
        <f t="shared" ca="1" si="460"/>
        <v>1.0027521399999999</v>
      </c>
      <c r="I1353" s="13">
        <f t="shared" si="455"/>
        <v>0.11</v>
      </c>
      <c r="J1353" s="29">
        <f t="shared" si="461"/>
        <v>45492</v>
      </c>
      <c r="K1353" s="2">
        <f t="shared" si="462"/>
        <v>7</v>
      </c>
      <c r="L1353" s="17">
        <f t="shared" si="463"/>
        <v>7</v>
      </c>
      <c r="M1353" s="12">
        <f t="shared" si="464"/>
        <v>1.002903095</v>
      </c>
      <c r="N1353" s="12">
        <f t="shared" ca="1" si="465"/>
        <v>1.0056632249999999</v>
      </c>
      <c r="O1353" s="17">
        <f t="shared" si="466"/>
        <v>0</v>
      </c>
      <c r="P1353" s="14">
        <f t="shared" ca="1" si="467"/>
        <v>239.83935262</v>
      </c>
      <c r="Q1353" s="14">
        <f t="shared" si="472"/>
        <v>125.976922</v>
      </c>
      <c r="R1353" s="14">
        <f t="shared" ca="1" si="468"/>
        <v>232.85740376000001</v>
      </c>
      <c r="S1353" s="20">
        <f t="shared" si="453"/>
        <v>0</v>
      </c>
      <c r="T1353" s="14">
        <f t="shared" si="469"/>
        <v>0</v>
      </c>
      <c r="U1353" s="4" t="str">
        <f t="shared" si="470"/>
        <v>J=</v>
      </c>
      <c r="V1353" s="29">
        <f t="shared" si="471"/>
        <v>45525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8">
        <f t="shared" si="454"/>
        <v>45504</v>
      </c>
      <c r="B1354" s="15">
        <f t="shared" ca="1" si="456"/>
        <v>1240.8399951599999</v>
      </c>
      <c r="C1354" s="14">
        <f t="shared" si="457"/>
        <v>1000</v>
      </c>
      <c r="D1354" s="13">
        <f ca="1">IF(A1354&lt;$B$1,VLOOKUP(A1354,[1]DI!$A$4:$B$15000,2,FALSE),0)</f>
        <v>0.104</v>
      </c>
      <c r="E1354" s="14">
        <f t="shared" ca="1" si="458"/>
        <v>1.0003926999999999</v>
      </c>
      <c r="F1354" s="14">
        <f ca="1">(TRUNC(PRODUCT($E$12:$E1353),16))</f>
        <v>1.4105033397525899</v>
      </c>
      <c r="G1354" s="14">
        <f t="shared" ca="1" si="459"/>
        <v>1.4060799228821299</v>
      </c>
      <c r="H1354" s="14">
        <f t="shared" ca="1" si="460"/>
        <v>1.0031459199999999</v>
      </c>
      <c r="I1354" s="13">
        <f t="shared" si="455"/>
        <v>0.11</v>
      </c>
      <c r="J1354" s="29">
        <f t="shared" si="461"/>
        <v>45492</v>
      </c>
      <c r="K1354" s="2">
        <f t="shared" si="462"/>
        <v>8</v>
      </c>
      <c r="L1354" s="17">
        <f t="shared" si="463"/>
        <v>8</v>
      </c>
      <c r="M1354" s="12">
        <f t="shared" si="464"/>
        <v>1.0033185099999999</v>
      </c>
      <c r="N1354" s="12">
        <f t="shared" ca="1" si="465"/>
        <v>1.0064748699999999</v>
      </c>
      <c r="O1354" s="17">
        <f t="shared" si="466"/>
        <v>0</v>
      </c>
      <c r="P1354" s="14">
        <f t="shared" ca="1" si="467"/>
        <v>240.83999516</v>
      </c>
      <c r="Q1354" s="14">
        <f t="shared" si="472"/>
        <v>125.976922</v>
      </c>
      <c r="R1354" s="14">
        <f t="shared" ca="1" si="468"/>
        <v>232.85740376000001</v>
      </c>
      <c r="S1354" s="20">
        <f t="shared" si="453"/>
        <v>0</v>
      </c>
      <c r="T1354" s="14">
        <f t="shared" si="469"/>
        <v>0</v>
      </c>
      <c r="U1354" s="4" t="str">
        <f t="shared" si="470"/>
        <v>J=</v>
      </c>
      <c r="V1354" s="29">
        <f t="shared" si="471"/>
        <v>45525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8">
        <f t="shared" si="454"/>
        <v>45505</v>
      </c>
      <c r="B1355" s="15">
        <f t="shared" ca="1" si="456"/>
        <v>1241.84145263</v>
      </c>
      <c r="C1355" s="14">
        <f t="shared" si="457"/>
        <v>1000</v>
      </c>
      <c r="D1355" s="13">
        <f ca="1">IF(A1355&lt;$B$1,VLOOKUP(A1355,[1]DI!$A$4:$B$15000,2,FALSE),0)</f>
        <v>0.104</v>
      </c>
      <c r="E1355" s="14">
        <f t="shared" ca="1" si="458"/>
        <v>1.0003926999999999</v>
      </c>
      <c r="F1355" s="14">
        <f ca="1">(TRUNC(PRODUCT($E$12:$E1354),16))</f>
        <v>1.4110572444141101</v>
      </c>
      <c r="G1355" s="14">
        <f t="shared" ca="1" si="459"/>
        <v>1.4060799228821299</v>
      </c>
      <c r="H1355" s="14">
        <f t="shared" ca="1" si="460"/>
        <v>1.0035398600000001</v>
      </c>
      <c r="I1355" s="13">
        <f t="shared" si="455"/>
        <v>0.11</v>
      </c>
      <c r="J1355" s="29">
        <f t="shared" si="461"/>
        <v>45492</v>
      </c>
      <c r="K1355" s="2">
        <f t="shared" si="462"/>
        <v>9</v>
      </c>
      <c r="L1355" s="17">
        <f t="shared" si="463"/>
        <v>9</v>
      </c>
      <c r="M1355" s="12">
        <f t="shared" si="464"/>
        <v>1.003734098</v>
      </c>
      <c r="N1355" s="12">
        <f t="shared" ca="1" si="465"/>
        <v>1.007287176</v>
      </c>
      <c r="O1355" s="17">
        <f t="shared" si="466"/>
        <v>0</v>
      </c>
      <c r="P1355" s="14">
        <f t="shared" ca="1" si="467"/>
        <v>241.84145263000002</v>
      </c>
      <c r="Q1355" s="14">
        <f t="shared" si="472"/>
        <v>125.976922</v>
      </c>
      <c r="R1355" s="14">
        <f t="shared" ca="1" si="468"/>
        <v>232.85740376000001</v>
      </c>
      <c r="S1355" s="20">
        <f t="shared" si="453"/>
        <v>0</v>
      </c>
      <c r="T1355" s="14">
        <f t="shared" si="469"/>
        <v>0</v>
      </c>
      <c r="U1355" s="4" t="str">
        <f t="shared" si="470"/>
        <v>J=</v>
      </c>
      <c r="V1355" s="29">
        <f t="shared" si="471"/>
        <v>45525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8">
        <f t="shared" si="454"/>
        <v>45506</v>
      </c>
      <c r="B1356" s="15">
        <f t="shared" ca="1" si="456"/>
        <v>1242.8437114600001</v>
      </c>
      <c r="C1356" s="14">
        <f t="shared" si="457"/>
        <v>1000</v>
      </c>
      <c r="D1356" s="13">
        <f ca="1">IF(A1356&lt;$B$1,VLOOKUP(A1356,[1]DI!$A$4:$B$15000,2,FALSE),0)</f>
        <v>0.104</v>
      </c>
      <c r="E1356" s="14">
        <f t="shared" ca="1" si="458"/>
        <v>1.0003926999999999</v>
      </c>
      <c r="F1356" s="14">
        <f ca="1">(TRUNC(PRODUCT($E$12:$E1355),16))</f>
        <v>1.411611366594</v>
      </c>
      <c r="G1356" s="14">
        <f t="shared" ca="1" si="459"/>
        <v>1.4060799228821299</v>
      </c>
      <c r="H1356" s="14">
        <f t="shared" ca="1" si="460"/>
        <v>1.00393395</v>
      </c>
      <c r="I1356" s="13">
        <f t="shared" si="455"/>
        <v>0.11</v>
      </c>
      <c r="J1356" s="29">
        <f t="shared" si="461"/>
        <v>45492</v>
      </c>
      <c r="K1356" s="2">
        <f t="shared" si="462"/>
        <v>10</v>
      </c>
      <c r="L1356" s="17">
        <f t="shared" si="463"/>
        <v>10</v>
      </c>
      <c r="M1356" s="12">
        <f t="shared" si="464"/>
        <v>1.004149857</v>
      </c>
      <c r="N1356" s="12">
        <f t="shared" ca="1" si="465"/>
        <v>1.008100132</v>
      </c>
      <c r="O1356" s="17">
        <f t="shared" si="466"/>
        <v>0</v>
      </c>
      <c r="P1356" s="14">
        <f t="shared" ca="1" si="467"/>
        <v>242.84371146000001</v>
      </c>
      <c r="Q1356" s="14">
        <f t="shared" si="472"/>
        <v>125.976922</v>
      </c>
      <c r="R1356" s="14">
        <f t="shared" ca="1" si="468"/>
        <v>232.85740376000001</v>
      </c>
      <c r="S1356" s="20">
        <f t="shared" ref="S1356:S1419" si="473">IF($O1356&gt;0,VLOOKUP($O1356,$Y$12:$AE$150,7),0)</f>
        <v>0</v>
      </c>
      <c r="T1356" s="14">
        <f t="shared" si="469"/>
        <v>0</v>
      </c>
      <c r="U1356" s="4" t="str">
        <f t="shared" si="470"/>
        <v>J=</v>
      </c>
      <c r="V1356" s="29">
        <f t="shared" si="471"/>
        <v>45525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8">
        <f t="shared" ref="A1357:A1420" si="474">(A1356+1)</f>
        <v>45507</v>
      </c>
      <c r="B1357" s="15">
        <f t="shared" ca="1" si="456"/>
        <v>1243.8467753300001</v>
      </c>
      <c r="C1357" s="14">
        <f t="shared" si="457"/>
        <v>1000</v>
      </c>
      <c r="D1357" s="13">
        <f ca="1">IF(A1357&lt;$B$1,VLOOKUP(A1357,[1]DI!$A$4:$B$15000,2,FALSE),0)</f>
        <v>0</v>
      </c>
      <c r="E1357" s="14">
        <f t="shared" ca="1" si="458"/>
        <v>1</v>
      </c>
      <c r="F1357" s="14">
        <f ca="1">(TRUNC(PRODUCT($E$12:$E1356),16))</f>
        <v>1.41216570637766</v>
      </c>
      <c r="G1357" s="14">
        <f t="shared" ca="1" si="459"/>
        <v>1.4060799228821299</v>
      </c>
      <c r="H1357" s="14">
        <f t="shared" ca="1" si="460"/>
        <v>1.0043281900000001</v>
      </c>
      <c r="I1357" s="13">
        <f t="shared" ref="I1357:I1420" si="475">I1356</f>
        <v>0.11</v>
      </c>
      <c r="J1357" s="29">
        <f t="shared" si="461"/>
        <v>45492</v>
      </c>
      <c r="K1357" s="2">
        <f t="shared" si="462"/>
        <v>10</v>
      </c>
      <c r="L1357" s="17">
        <f t="shared" si="463"/>
        <v>11</v>
      </c>
      <c r="M1357" s="12">
        <f t="shared" si="464"/>
        <v>1.0045657889999999</v>
      </c>
      <c r="N1357" s="12">
        <f t="shared" ca="1" si="465"/>
        <v>1.008913741</v>
      </c>
      <c r="O1357" s="17">
        <f t="shared" si="466"/>
        <v>0</v>
      </c>
      <c r="P1357" s="14">
        <f t="shared" ca="1" si="467"/>
        <v>243.84677533000001</v>
      </c>
      <c r="Q1357" s="14">
        <f t="shared" si="472"/>
        <v>125.976922</v>
      </c>
      <c r="R1357" s="14">
        <f t="shared" ca="1" si="468"/>
        <v>232.85740376000001</v>
      </c>
      <c r="S1357" s="20">
        <f t="shared" si="473"/>
        <v>0</v>
      </c>
      <c r="T1357" s="14">
        <f t="shared" si="469"/>
        <v>0</v>
      </c>
      <c r="U1357" s="4" t="str">
        <f t="shared" si="470"/>
        <v>J=</v>
      </c>
      <c r="V1357" s="29">
        <f t="shared" si="471"/>
        <v>45525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8">
        <f t="shared" si="474"/>
        <v>45508</v>
      </c>
      <c r="B1358" s="15">
        <f t="shared" ca="1" si="456"/>
        <v>1243.8467753300001</v>
      </c>
      <c r="C1358" s="14">
        <f t="shared" si="457"/>
        <v>1000</v>
      </c>
      <c r="D1358" s="13">
        <f ca="1">IF(A1358&lt;$B$1,VLOOKUP(A1358,[1]DI!$A$4:$B$15000,2,FALSE),0)</f>
        <v>0</v>
      </c>
      <c r="E1358" s="14">
        <f t="shared" ca="1" si="458"/>
        <v>1</v>
      </c>
      <c r="F1358" s="14">
        <f ca="1">(TRUNC(PRODUCT($E$12:$E1357),16))</f>
        <v>1.41216570637766</v>
      </c>
      <c r="G1358" s="14">
        <f t="shared" ca="1" si="459"/>
        <v>1.4060799228821299</v>
      </c>
      <c r="H1358" s="14">
        <f t="shared" ca="1" si="460"/>
        <v>1.0043281900000001</v>
      </c>
      <c r="I1358" s="13">
        <f t="shared" si="475"/>
        <v>0.11</v>
      </c>
      <c r="J1358" s="29">
        <f t="shared" si="461"/>
        <v>45492</v>
      </c>
      <c r="K1358" s="2">
        <f t="shared" si="462"/>
        <v>10</v>
      </c>
      <c r="L1358" s="17">
        <f t="shared" si="463"/>
        <v>11</v>
      </c>
      <c r="M1358" s="12">
        <f t="shared" si="464"/>
        <v>1.0045657889999999</v>
      </c>
      <c r="N1358" s="12">
        <f t="shared" ca="1" si="465"/>
        <v>1.008913741</v>
      </c>
      <c r="O1358" s="17">
        <f t="shared" si="466"/>
        <v>0</v>
      </c>
      <c r="P1358" s="14">
        <f t="shared" ca="1" si="467"/>
        <v>243.84677533000001</v>
      </c>
      <c r="Q1358" s="14">
        <f t="shared" si="472"/>
        <v>125.976922</v>
      </c>
      <c r="R1358" s="14">
        <f t="shared" ca="1" si="468"/>
        <v>232.85740376000001</v>
      </c>
      <c r="S1358" s="20">
        <f t="shared" si="473"/>
        <v>0</v>
      </c>
      <c r="T1358" s="14">
        <f t="shared" si="469"/>
        <v>0</v>
      </c>
      <c r="U1358" s="4" t="str">
        <f t="shared" si="470"/>
        <v>J=</v>
      </c>
      <c r="V1358" s="29">
        <f t="shared" si="471"/>
        <v>45525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8">
        <f t="shared" si="474"/>
        <v>45509</v>
      </c>
      <c r="B1359" s="15">
        <f t="shared" ca="1" si="456"/>
        <v>1243.8467753300001</v>
      </c>
      <c r="C1359" s="14">
        <f t="shared" si="457"/>
        <v>1000</v>
      </c>
      <c r="D1359" s="13">
        <f ca="1">IF(A1359&lt;$B$1,VLOOKUP(A1359,[1]DI!$A$4:$B$15000,2,FALSE),0)</f>
        <v>0.104</v>
      </c>
      <c r="E1359" s="14">
        <f t="shared" ca="1" si="458"/>
        <v>1.0003926999999999</v>
      </c>
      <c r="F1359" s="14">
        <f ca="1">(TRUNC(PRODUCT($E$12:$E1358),16))</f>
        <v>1.41216570637766</v>
      </c>
      <c r="G1359" s="14">
        <f t="shared" ca="1" si="459"/>
        <v>1.4060799228821299</v>
      </c>
      <c r="H1359" s="14">
        <f t="shared" ca="1" si="460"/>
        <v>1.0043281900000001</v>
      </c>
      <c r="I1359" s="13">
        <f t="shared" si="475"/>
        <v>0.11</v>
      </c>
      <c r="J1359" s="29">
        <f t="shared" si="461"/>
        <v>45492</v>
      </c>
      <c r="K1359" s="2">
        <f t="shared" si="462"/>
        <v>11</v>
      </c>
      <c r="L1359" s="17">
        <f t="shared" si="463"/>
        <v>11</v>
      </c>
      <c r="M1359" s="12">
        <f t="shared" si="464"/>
        <v>1.0045657889999999</v>
      </c>
      <c r="N1359" s="12">
        <f t="shared" ca="1" si="465"/>
        <v>1.008913741</v>
      </c>
      <c r="O1359" s="17">
        <f t="shared" si="466"/>
        <v>0</v>
      </c>
      <c r="P1359" s="14">
        <f t="shared" ca="1" si="467"/>
        <v>243.84677533000001</v>
      </c>
      <c r="Q1359" s="14">
        <f t="shared" si="472"/>
        <v>125.976922</v>
      </c>
      <c r="R1359" s="14">
        <f t="shared" ca="1" si="468"/>
        <v>232.85740376000001</v>
      </c>
      <c r="S1359" s="20">
        <f t="shared" si="473"/>
        <v>0</v>
      </c>
      <c r="T1359" s="14">
        <f t="shared" si="469"/>
        <v>0</v>
      </c>
      <c r="U1359" s="4" t="str">
        <f t="shared" si="470"/>
        <v>J=</v>
      </c>
      <c r="V1359" s="29">
        <f t="shared" si="471"/>
        <v>45525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8">
        <f t="shared" si="474"/>
        <v>45510</v>
      </c>
      <c r="B1360" s="15">
        <f t="shared" ca="1" si="456"/>
        <v>1244.8506529000001</v>
      </c>
      <c r="C1360" s="14">
        <f t="shared" si="457"/>
        <v>1000</v>
      </c>
      <c r="D1360" s="13">
        <f ca="1">IF(A1360&lt;$B$1,VLOOKUP(A1360,[1]DI!$A$4:$B$15000,2,FALSE),0)</f>
        <v>0.104</v>
      </c>
      <c r="E1360" s="14">
        <f t="shared" ca="1" si="458"/>
        <v>1.0003926999999999</v>
      </c>
      <c r="F1360" s="14">
        <f ca="1">(TRUNC(PRODUCT($E$12:$E1359),16))</f>
        <v>1.4127202638505501</v>
      </c>
      <c r="G1360" s="14">
        <f t="shared" ca="1" si="459"/>
        <v>1.4060799228821299</v>
      </c>
      <c r="H1360" s="14">
        <f t="shared" ca="1" si="460"/>
        <v>1.0047225900000001</v>
      </c>
      <c r="I1360" s="13">
        <f t="shared" si="475"/>
        <v>0.11</v>
      </c>
      <c r="J1360" s="29">
        <f t="shared" si="461"/>
        <v>45492</v>
      </c>
      <c r="K1360" s="2">
        <f t="shared" si="462"/>
        <v>12</v>
      </c>
      <c r="L1360" s="17">
        <f t="shared" si="463"/>
        <v>12</v>
      </c>
      <c r="M1360" s="12">
        <f t="shared" si="464"/>
        <v>1.0049818930000001</v>
      </c>
      <c r="N1360" s="12">
        <f t="shared" ca="1" si="465"/>
        <v>1.0097280099999999</v>
      </c>
      <c r="O1360" s="17">
        <f t="shared" si="466"/>
        <v>0</v>
      </c>
      <c r="P1360" s="14">
        <f t="shared" ca="1" si="467"/>
        <v>244.8506529</v>
      </c>
      <c r="Q1360" s="14">
        <f t="shared" si="472"/>
        <v>125.976922</v>
      </c>
      <c r="R1360" s="14">
        <f t="shared" ca="1" si="468"/>
        <v>232.85740376000001</v>
      </c>
      <c r="S1360" s="20">
        <f t="shared" si="473"/>
        <v>0</v>
      </c>
      <c r="T1360" s="14">
        <f t="shared" si="469"/>
        <v>0</v>
      </c>
      <c r="U1360" s="4" t="str">
        <f t="shared" si="470"/>
        <v>J=</v>
      </c>
      <c r="V1360" s="29">
        <f t="shared" si="471"/>
        <v>45525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8">
        <f t="shared" si="474"/>
        <v>45511</v>
      </c>
      <c r="B1361" s="15">
        <f t="shared" ca="1" si="456"/>
        <v>1245.8553478599999</v>
      </c>
      <c r="C1361" s="14">
        <f t="shared" si="457"/>
        <v>1000</v>
      </c>
      <c r="D1361" s="13">
        <f ca="1">IF(A1361&lt;$B$1,VLOOKUP(A1361,[1]DI!$A$4:$B$15000,2,FALSE),0)</f>
        <v>0.104</v>
      </c>
      <c r="E1361" s="14">
        <f t="shared" ca="1" si="458"/>
        <v>1.0003926999999999</v>
      </c>
      <c r="F1361" s="14">
        <f ca="1">(TRUNC(PRODUCT($E$12:$E1360),16))</f>
        <v>1.4132750390981701</v>
      </c>
      <c r="G1361" s="14">
        <f t="shared" ca="1" si="459"/>
        <v>1.4060799228821299</v>
      </c>
      <c r="H1361" s="14">
        <f t="shared" ca="1" si="460"/>
        <v>1.00511715</v>
      </c>
      <c r="I1361" s="13">
        <f t="shared" si="475"/>
        <v>0.11</v>
      </c>
      <c r="J1361" s="29">
        <f t="shared" si="461"/>
        <v>45492</v>
      </c>
      <c r="K1361" s="2">
        <f t="shared" si="462"/>
        <v>13</v>
      </c>
      <c r="L1361" s="17">
        <f t="shared" si="463"/>
        <v>13</v>
      </c>
      <c r="M1361" s="12">
        <f t="shared" si="464"/>
        <v>1.005398169</v>
      </c>
      <c r="N1361" s="12">
        <f t="shared" ca="1" si="465"/>
        <v>1.0105429420000001</v>
      </c>
      <c r="O1361" s="17">
        <f t="shared" si="466"/>
        <v>0</v>
      </c>
      <c r="P1361" s="14">
        <f t="shared" ca="1" si="467"/>
        <v>245.85534786000002</v>
      </c>
      <c r="Q1361" s="14">
        <f t="shared" si="472"/>
        <v>125.976922</v>
      </c>
      <c r="R1361" s="14">
        <f t="shared" ca="1" si="468"/>
        <v>232.85740376000001</v>
      </c>
      <c r="S1361" s="20">
        <f t="shared" si="473"/>
        <v>0</v>
      </c>
      <c r="T1361" s="14">
        <f t="shared" si="469"/>
        <v>0</v>
      </c>
      <c r="U1361" s="4" t="str">
        <f t="shared" si="470"/>
        <v>J=</v>
      </c>
      <c r="V1361" s="29">
        <f t="shared" si="471"/>
        <v>45525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8">
        <f t="shared" si="474"/>
        <v>45512</v>
      </c>
      <c r="B1362" s="15">
        <f t="shared" ca="1" si="456"/>
        <v>1246.8608478599999</v>
      </c>
      <c r="C1362" s="14">
        <f t="shared" si="457"/>
        <v>1000</v>
      </c>
      <c r="D1362" s="13">
        <f ca="1">IF(A1362&lt;$B$1,VLOOKUP(A1362,[1]DI!$A$4:$B$15000,2,FALSE),0)</f>
        <v>0.104</v>
      </c>
      <c r="E1362" s="14">
        <f t="shared" ca="1" si="458"/>
        <v>1.0003926999999999</v>
      </c>
      <c r="F1362" s="14">
        <f ca="1">(TRUNC(PRODUCT($E$12:$E1361),16))</f>
        <v>1.41383003220602</v>
      </c>
      <c r="G1362" s="14">
        <f t="shared" ca="1" si="459"/>
        <v>1.4060799228821299</v>
      </c>
      <c r="H1362" s="14">
        <f t="shared" ca="1" si="460"/>
        <v>1.0055118599999999</v>
      </c>
      <c r="I1362" s="13">
        <f t="shared" si="475"/>
        <v>0.11</v>
      </c>
      <c r="J1362" s="29">
        <f t="shared" si="461"/>
        <v>45492</v>
      </c>
      <c r="K1362" s="2">
        <f t="shared" si="462"/>
        <v>14</v>
      </c>
      <c r="L1362" s="17">
        <f t="shared" si="463"/>
        <v>14</v>
      </c>
      <c r="M1362" s="12">
        <f t="shared" si="464"/>
        <v>1.005814618</v>
      </c>
      <c r="N1362" s="12">
        <f t="shared" ca="1" si="465"/>
        <v>1.0113585270000001</v>
      </c>
      <c r="O1362" s="17">
        <f t="shared" si="466"/>
        <v>0</v>
      </c>
      <c r="P1362" s="14">
        <f t="shared" ca="1" si="467"/>
        <v>246.86084786000001</v>
      </c>
      <c r="Q1362" s="14">
        <f t="shared" si="472"/>
        <v>125.976922</v>
      </c>
      <c r="R1362" s="14">
        <f t="shared" ca="1" si="468"/>
        <v>232.85740376000001</v>
      </c>
      <c r="S1362" s="20">
        <f t="shared" si="473"/>
        <v>0</v>
      </c>
      <c r="T1362" s="14">
        <f t="shared" si="469"/>
        <v>0</v>
      </c>
      <c r="U1362" s="4" t="str">
        <f t="shared" si="470"/>
        <v>J=</v>
      </c>
      <c r="V1362" s="29">
        <f t="shared" si="471"/>
        <v>45525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8">
        <f t="shared" si="474"/>
        <v>45513</v>
      </c>
      <c r="B1363" s="15">
        <f t="shared" ref="B1363:B1426" ca="1" si="476">IF(A1363&lt;=TODAY(),C1363+P1363,IF(AND(A1363&gt;TODAY(),A1363&lt;=$B$1),IF(VLOOKUP(TODAY(),$A$10:$D$5000,4,FALSE)=0,"n.d",C1363+P1363),"n.d"))</f>
        <v>1247.8671541599999</v>
      </c>
      <c r="C1363" s="14">
        <f t="shared" ref="C1363:C1426" si="477">(C1362-T1362)</f>
        <v>1000</v>
      </c>
      <c r="D1363" s="13">
        <f ca="1">IF(A1363&lt;$B$1,VLOOKUP(A1363,[1]DI!$A$4:$B$15000,2,FALSE),0)</f>
        <v>0.104</v>
      </c>
      <c r="E1363" s="14">
        <f t="shared" ref="E1363:E1426" ca="1" si="478">ROUND(((1+D1363)^(1/252)),8)</f>
        <v>1.0003926999999999</v>
      </c>
      <c r="F1363" s="14">
        <f ca="1">(TRUNC(PRODUCT($E$12:$E1362),16))</f>
        <v>1.41438524325967</v>
      </c>
      <c r="G1363" s="14">
        <f t="shared" ref="G1363:G1426" ca="1" si="479">IF(O1362&gt;0,F1362,G1362)</f>
        <v>1.4060799228821299</v>
      </c>
      <c r="H1363" s="14">
        <f t="shared" ref="H1363:H1426" ca="1" si="480">ROUND(F1363/G1363,8)</f>
        <v>1.00590672</v>
      </c>
      <c r="I1363" s="13">
        <f t="shared" si="475"/>
        <v>0.11</v>
      </c>
      <c r="J1363" s="29">
        <f t="shared" ref="J1363:J1426" si="481">IF(O1362&gt;0,VLOOKUP(O1362,Y$12:AI$150,2),J1362)</f>
        <v>45492</v>
      </c>
      <c r="K1363" s="2">
        <f t="shared" ref="K1363:K1426" si="482">IF(A1363&gt;J1363,IF(NETWORKDAYS(J1363,A1363,$Y$160:$Y$544)-1=0,1,NETWORKDAYS(J1363,A1363,$Y$160:$Y$544)-1),0)</f>
        <v>15</v>
      </c>
      <c r="L1363" s="17">
        <f t="shared" ref="L1363:L1426" si="483">IF(AND(K1363=1,K1362=1),1,IF(K1363&gt;0,IF(K1363=K1362,K1363+1,K1363),0))</f>
        <v>15</v>
      </c>
      <c r="M1363" s="12">
        <f t="shared" ref="M1363:M1426" si="484">ROUND((I1363+1)^(L1363/252),9)</f>
        <v>1.00623124</v>
      </c>
      <c r="N1363" s="12">
        <f t="shared" ref="N1363:N1426" ca="1" si="485">ROUND(H1363*M1363,9)</f>
        <v>1.012174766</v>
      </c>
      <c r="O1363" s="17">
        <f t="shared" ref="O1363:O1426" si="486">IF(VLOOKUP(A1363,Z$12:AG$150,8)=VLOOKUP(A1362,Z$12:AG$150,8),0,VLOOKUP(A1363,Z$12:AG$150,8))</f>
        <v>0</v>
      </c>
      <c r="P1363" s="14">
        <f t="shared" ref="P1363:P1426" ca="1" si="487">TRUNC(((N1363-1)*C1363),8)+TRUNC(R1362*N1363,8)</f>
        <v>247.86715416000001</v>
      </c>
      <c r="Q1363" s="14">
        <f t="shared" si="472"/>
        <v>125.976922</v>
      </c>
      <c r="R1363" s="14">
        <f t="shared" ref="R1363:R1426" ca="1" si="488">IF(O1363&gt;0,P1363-Q1363,R1362)</f>
        <v>232.85740376000001</v>
      </c>
      <c r="S1363" s="20">
        <f t="shared" si="473"/>
        <v>0</v>
      </c>
      <c r="T1363" s="14">
        <f t="shared" ref="T1363:T1426" si="489">IF(S1363&gt;0,TRUNC(S1363*C1363,8),0)</f>
        <v>0</v>
      </c>
      <c r="U1363" s="4" t="str">
        <f t="shared" ref="U1363:U1426" si="490">IF(O1362&gt;0,VLOOKUP(O1362,Y$12:AI$150,10),U1362)</f>
        <v>J=</v>
      </c>
      <c r="V1363" s="29">
        <f t="shared" ref="V1363:V1426" si="491">IF(O1362&gt;0,VLOOKUP(O1362,Y$12:AI$150,11),V1362)</f>
        <v>45525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8">
        <f t="shared" si="474"/>
        <v>45514</v>
      </c>
      <c r="B1364" s="15">
        <f t="shared" ca="1" si="476"/>
        <v>1248.8742766</v>
      </c>
      <c r="C1364" s="14">
        <f t="shared" si="477"/>
        <v>1000</v>
      </c>
      <c r="D1364" s="13">
        <f ca="1">IF(A1364&lt;$B$1,VLOOKUP(A1364,[1]DI!$A$4:$B$15000,2,FALSE),0)</f>
        <v>0</v>
      </c>
      <c r="E1364" s="14">
        <f t="shared" ca="1" si="478"/>
        <v>1</v>
      </c>
      <c r="F1364" s="14">
        <f ca="1">(TRUNC(PRODUCT($E$12:$E1363),16))</f>
        <v>1.41494067234469</v>
      </c>
      <c r="G1364" s="14">
        <f t="shared" ca="1" si="479"/>
        <v>1.4060799228821299</v>
      </c>
      <c r="H1364" s="14">
        <f t="shared" ca="1" si="480"/>
        <v>1.0063017400000001</v>
      </c>
      <c r="I1364" s="13">
        <f t="shared" si="475"/>
        <v>0.11</v>
      </c>
      <c r="J1364" s="29">
        <f t="shared" si="481"/>
        <v>45492</v>
      </c>
      <c r="K1364" s="2">
        <f t="shared" si="482"/>
        <v>15</v>
      </c>
      <c r="L1364" s="17">
        <f t="shared" si="483"/>
        <v>16</v>
      </c>
      <c r="M1364" s="12">
        <f t="shared" si="484"/>
        <v>1.0066480330000001</v>
      </c>
      <c r="N1364" s="12">
        <f t="shared" ca="1" si="485"/>
        <v>1.0129916670000001</v>
      </c>
      <c r="O1364" s="17">
        <f t="shared" si="486"/>
        <v>0</v>
      </c>
      <c r="P1364" s="14">
        <f t="shared" ca="1" si="487"/>
        <v>248.8742766</v>
      </c>
      <c r="Q1364" s="14">
        <f t="shared" si="472"/>
        <v>125.976922</v>
      </c>
      <c r="R1364" s="14">
        <f t="shared" ca="1" si="488"/>
        <v>232.85740376000001</v>
      </c>
      <c r="S1364" s="20">
        <f t="shared" si="473"/>
        <v>0</v>
      </c>
      <c r="T1364" s="14">
        <f t="shared" si="489"/>
        <v>0</v>
      </c>
      <c r="U1364" s="4" t="str">
        <f t="shared" si="490"/>
        <v>J=</v>
      </c>
      <c r="V1364" s="29">
        <f t="shared" si="491"/>
        <v>45525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8">
        <f t="shared" si="474"/>
        <v>45515</v>
      </c>
      <c r="B1365" s="15">
        <f t="shared" ca="1" si="476"/>
        <v>1248.8742766</v>
      </c>
      <c r="C1365" s="14">
        <f t="shared" si="477"/>
        <v>1000</v>
      </c>
      <c r="D1365" s="13">
        <f ca="1">IF(A1365&lt;$B$1,VLOOKUP(A1365,[1]DI!$A$4:$B$15000,2,FALSE),0)</f>
        <v>0</v>
      </c>
      <c r="E1365" s="14">
        <f t="shared" ca="1" si="478"/>
        <v>1</v>
      </c>
      <c r="F1365" s="14">
        <f ca="1">(TRUNC(PRODUCT($E$12:$E1364),16))</f>
        <v>1.41494067234469</v>
      </c>
      <c r="G1365" s="14">
        <f t="shared" ca="1" si="479"/>
        <v>1.4060799228821299</v>
      </c>
      <c r="H1365" s="14">
        <f t="shared" ca="1" si="480"/>
        <v>1.0063017400000001</v>
      </c>
      <c r="I1365" s="13">
        <f t="shared" si="475"/>
        <v>0.11</v>
      </c>
      <c r="J1365" s="29">
        <f t="shared" si="481"/>
        <v>45492</v>
      </c>
      <c r="K1365" s="2">
        <f t="shared" si="482"/>
        <v>15</v>
      </c>
      <c r="L1365" s="17">
        <f t="shared" si="483"/>
        <v>16</v>
      </c>
      <c r="M1365" s="12">
        <f t="shared" si="484"/>
        <v>1.0066480330000001</v>
      </c>
      <c r="N1365" s="12">
        <f t="shared" ca="1" si="485"/>
        <v>1.0129916670000001</v>
      </c>
      <c r="O1365" s="17">
        <f t="shared" si="486"/>
        <v>0</v>
      </c>
      <c r="P1365" s="14">
        <f t="shared" ca="1" si="487"/>
        <v>248.8742766</v>
      </c>
      <c r="Q1365" s="14">
        <f t="shared" si="472"/>
        <v>125.976922</v>
      </c>
      <c r="R1365" s="14">
        <f t="shared" ca="1" si="488"/>
        <v>232.85740376000001</v>
      </c>
      <c r="S1365" s="20">
        <f t="shared" si="473"/>
        <v>0</v>
      </c>
      <c r="T1365" s="14">
        <f t="shared" si="489"/>
        <v>0</v>
      </c>
      <c r="U1365" s="4" t="str">
        <f t="shared" si="490"/>
        <v>J=</v>
      </c>
      <c r="V1365" s="29">
        <f t="shared" si="491"/>
        <v>45525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8">
        <f t="shared" si="474"/>
        <v>45516</v>
      </c>
      <c r="B1366" s="15">
        <f t="shared" ca="1" si="476"/>
        <v>1248.8742766</v>
      </c>
      <c r="C1366" s="14">
        <f t="shared" si="477"/>
        <v>1000</v>
      </c>
      <c r="D1366" s="13">
        <f ca="1">IF(A1366&lt;$B$1,VLOOKUP(A1366,[1]DI!$A$4:$B$15000,2,FALSE),0)</f>
        <v>0.104</v>
      </c>
      <c r="E1366" s="14">
        <f t="shared" ca="1" si="478"/>
        <v>1.0003926999999999</v>
      </c>
      <c r="F1366" s="14">
        <f ca="1">(TRUNC(PRODUCT($E$12:$E1365),16))</f>
        <v>1.41494067234469</v>
      </c>
      <c r="G1366" s="14">
        <f t="shared" ca="1" si="479"/>
        <v>1.4060799228821299</v>
      </c>
      <c r="H1366" s="14">
        <f t="shared" ca="1" si="480"/>
        <v>1.0063017400000001</v>
      </c>
      <c r="I1366" s="13">
        <f t="shared" si="475"/>
        <v>0.11</v>
      </c>
      <c r="J1366" s="29">
        <f t="shared" si="481"/>
        <v>45492</v>
      </c>
      <c r="K1366" s="2">
        <f t="shared" si="482"/>
        <v>16</v>
      </c>
      <c r="L1366" s="17">
        <f t="shared" si="483"/>
        <v>16</v>
      </c>
      <c r="M1366" s="12">
        <f t="shared" si="484"/>
        <v>1.0066480330000001</v>
      </c>
      <c r="N1366" s="12">
        <f t="shared" ca="1" si="485"/>
        <v>1.0129916670000001</v>
      </c>
      <c r="O1366" s="17">
        <f t="shared" si="486"/>
        <v>0</v>
      </c>
      <c r="P1366" s="14">
        <f t="shared" ca="1" si="487"/>
        <v>248.8742766</v>
      </c>
      <c r="Q1366" s="14">
        <f t="shared" si="472"/>
        <v>125.976922</v>
      </c>
      <c r="R1366" s="14">
        <f t="shared" ca="1" si="488"/>
        <v>232.85740376000001</v>
      </c>
      <c r="S1366" s="20">
        <f t="shared" si="473"/>
        <v>0</v>
      </c>
      <c r="T1366" s="14">
        <f t="shared" si="489"/>
        <v>0</v>
      </c>
      <c r="U1366" s="4" t="str">
        <f t="shared" si="490"/>
        <v>J=</v>
      </c>
      <c r="V1366" s="29">
        <f t="shared" si="491"/>
        <v>45525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8">
        <f t="shared" si="474"/>
        <v>45517</v>
      </c>
      <c r="B1367" s="15">
        <f t="shared" ca="1" si="476"/>
        <v>1249.8822078000001</v>
      </c>
      <c r="C1367" s="14">
        <f t="shared" si="477"/>
        <v>1000</v>
      </c>
      <c r="D1367" s="13">
        <f ca="1">IF(A1367&lt;$B$1,VLOOKUP(A1367,[1]DI!$A$4:$B$15000,2,FALSE),0)</f>
        <v>0.104</v>
      </c>
      <c r="E1367" s="14">
        <f t="shared" ca="1" si="478"/>
        <v>1.0003926999999999</v>
      </c>
      <c r="F1367" s="14">
        <f ca="1">(TRUNC(PRODUCT($E$12:$E1366),16))</f>
        <v>1.4154963195467201</v>
      </c>
      <c r="G1367" s="14">
        <f t="shared" ca="1" si="479"/>
        <v>1.4060799228821299</v>
      </c>
      <c r="H1367" s="14">
        <f t="shared" ca="1" si="480"/>
        <v>1.0066969100000001</v>
      </c>
      <c r="I1367" s="13">
        <f t="shared" si="475"/>
        <v>0.11</v>
      </c>
      <c r="J1367" s="29">
        <f t="shared" si="481"/>
        <v>45492</v>
      </c>
      <c r="K1367" s="2">
        <f t="shared" si="482"/>
        <v>17</v>
      </c>
      <c r="L1367" s="17">
        <f t="shared" si="483"/>
        <v>17</v>
      </c>
      <c r="M1367" s="12">
        <f t="shared" si="484"/>
        <v>1.0070650000000001</v>
      </c>
      <c r="N1367" s="12">
        <f t="shared" ca="1" si="485"/>
        <v>1.0138092240000001</v>
      </c>
      <c r="O1367" s="17">
        <f t="shared" si="486"/>
        <v>0</v>
      </c>
      <c r="P1367" s="14">
        <f t="shared" ca="1" si="487"/>
        <v>249.8822078</v>
      </c>
      <c r="Q1367" s="14">
        <f t="shared" si="472"/>
        <v>125.976922</v>
      </c>
      <c r="R1367" s="14">
        <f t="shared" ca="1" si="488"/>
        <v>232.85740376000001</v>
      </c>
      <c r="S1367" s="20">
        <f t="shared" si="473"/>
        <v>0</v>
      </c>
      <c r="T1367" s="14">
        <f t="shared" si="489"/>
        <v>0</v>
      </c>
      <c r="U1367" s="4" t="str">
        <f t="shared" si="490"/>
        <v>J=</v>
      </c>
      <c r="V1367" s="29">
        <f t="shared" si="491"/>
        <v>45525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8">
        <f t="shared" si="474"/>
        <v>45518</v>
      </c>
      <c r="B1368" s="15">
        <f t="shared" ca="1" si="476"/>
        <v>1250.8909563899999</v>
      </c>
      <c r="C1368" s="14">
        <f t="shared" si="477"/>
        <v>1000</v>
      </c>
      <c r="D1368" s="13">
        <f ca="1">IF(A1368&lt;$B$1,VLOOKUP(A1368,[1]DI!$A$4:$B$15000,2,FALSE),0)</f>
        <v>0.104</v>
      </c>
      <c r="E1368" s="14">
        <f t="shared" ca="1" si="478"/>
        <v>1.0003926999999999</v>
      </c>
      <c r="F1368" s="14">
        <f ca="1">(TRUNC(PRODUCT($E$12:$E1367),16))</f>
        <v>1.4160521849514101</v>
      </c>
      <c r="G1368" s="14">
        <f t="shared" ca="1" si="479"/>
        <v>1.4060799228821299</v>
      </c>
      <c r="H1368" s="14">
        <f t="shared" ca="1" si="480"/>
        <v>1.00709224</v>
      </c>
      <c r="I1368" s="13">
        <f t="shared" si="475"/>
        <v>0.11</v>
      </c>
      <c r="J1368" s="29">
        <f t="shared" si="481"/>
        <v>45492</v>
      </c>
      <c r="K1368" s="2">
        <f t="shared" si="482"/>
        <v>18</v>
      </c>
      <c r="L1368" s="17">
        <f t="shared" si="483"/>
        <v>18</v>
      </c>
      <c r="M1368" s="12">
        <f t="shared" si="484"/>
        <v>1.0074821389999999</v>
      </c>
      <c r="N1368" s="12">
        <f t="shared" ca="1" si="485"/>
        <v>1.014627444</v>
      </c>
      <c r="O1368" s="17">
        <f t="shared" si="486"/>
        <v>0</v>
      </c>
      <c r="P1368" s="14">
        <f t="shared" ca="1" si="487"/>
        <v>250.89095638999999</v>
      </c>
      <c r="Q1368" s="14">
        <f t="shared" si="472"/>
        <v>125.976922</v>
      </c>
      <c r="R1368" s="14">
        <f t="shared" ca="1" si="488"/>
        <v>232.85740376000001</v>
      </c>
      <c r="S1368" s="20">
        <f t="shared" si="473"/>
        <v>0</v>
      </c>
      <c r="T1368" s="14">
        <f t="shared" si="489"/>
        <v>0</v>
      </c>
      <c r="U1368" s="4" t="str">
        <f t="shared" si="490"/>
        <v>J=</v>
      </c>
      <c r="V1368" s="29">
        <f t="shared" si="491"/>
        <v>45525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8">
        <f t="shared" si="474"/>
        <v>45519</v>
      </c>
      <c r="B1369" s="15">
        <f t="shared" ca="1" si="476"/>
        <v>1251.9005260599999</v>
      </c>
      <c r="C1369" s="14">
        <f t="shared" si="477"/>
        <v>1000</v>
      </c>
      <c r="D1369" s="13">
        <f ca="1">IF(A1369&lt;$B$1,VLOOKUP(A1369,[1]DI!$A$4:$B$15000,2,FALSE),0)</f>
        <v>0.104</v>
      </c>
      <c r="E1369" s="14">
        <f t="shared" ca="1" si="478"/>
        <v>1.0003926999999999</v>
      </c>
      <c r="F1369" s="14">
        <f ca="1">(TRUNC(PRODUCT($E$12:$E1368),16))</f>
        <v>1.4166082686444399</v>
      </c>
      <c r="G1369" s="14">
        <f t="shared" ca="1" si="479"/>
        <v>1.4060799228821299</v>
      </c>
      <c r="H1369" s="14">
        <f t="shared" ca="1" si="480"/>
        <v>1.00748773</v>
      </c>
      <c r="I1369" s="13">
        <f t="shared" si="475"/>
        <v>0.11</v>
      </c>
      <c r="J1369" s="29">
        <f t="shared" si="481"/>
        <v>45492</v>
      </c>
      <c r="K1369" s="2">
        <f t="shared" si="482"/>
        <v>19</v>
      </c>
      <c r="L1369" s="17">
        <f t="shared" si="483"/>
        <v>19</v>
      </c>
      <c r="M1369" s="12">
        <f t="shared" si="484"/>
        <v>1.0078994509999999</v>
      </c>
      <c r="N1369" s="12">
        <f t="shared" ca="1" si="485"/>
        <v>1.0154463300000001</v>
      </c>
      <c r="O1369" s="17">
        <f t="shared" si="486"/>
        <v>0</v>
      </c>
      <c r="P1369" s="14">
        <f t="shared" ca="1" si="487"/>
        <v>251.90052605999998</v>
      </c>
      <c r="Q1369" s="14">
        <f t="shared" si="472"/>
        <v>125.976922</v>
      </c>
      <c r="R1369" s="14">
        <f t="shared" ca="1" si="488"/>
        <v>232.85740376000001</v>
      </c>
      <c r="S1369" s="20">
        <f t="shared" si="473"/>
        <v>0</v>
      </c>
      <c r="T1369" s="14">
        <f t="shared" si="489"/>
        <v>0</v>
      </c>
      <c r="U1369" s="4" t="str">
        <f t="shared" si="490"/>
        <v>J=</v>
      </c>
      <c r="V1369" s="29">
        <f t="shared" si="491"/>
        <v>45525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8">
        <f t="shared" si="474"/>
        <v>45520</v>
      </c>
      <c r="B1370" s="15">
        <f t="shared" ca="1" si="476"/>
        <v>1252.91090325</v>
      </c>
      <c r="C1370" s="14">
        <f t="shared" si="477"/>
        <v>1000</v>
      </c>
      <c r="D1370" s="13">
        <f ca="1">IF(A1370&lt;$B$1,VLOOKUP(A1370,[1]DI!$A$4:$B$15000,2,FALSE),0)</f>
        <v>0.104</v>
      </c>
      <c r="E1370" s="14">
        <f t="shared" ca="1" si="478"/>
        <v>1.0003926999999999</v>
      </c>
      <c r="F1370" s="14">
        <f ca="1">(TRUNC(PRODUCT($E$12:$E1369),16))</f>
        <v>1.4171645707115399</v>
      </c>
      <c r="G1370" s="14">
        <f t="shared" ca="1" si="479"/>
        <v>1.4060799228821299</v>
      </c>
      <c r="H1370" s="14">
        <f t="shared" ca="1" si="480"/>
        <v>1.0078833700000001</v>
      </c>
      <c r="I1370" s="13">
        <f t="shared" si="475"/>
        <v>0.11</v>
      </c>
      <c r="J1370" s="29">
        <f t="shared" si="481"/>
        <v>45492</v>
      </c>
      <c r="K1370" s="2">
        <f t="shared" si="482"/>
        <v>20</v>
      </c>
      <c r="L1370" s="17">
        <f t="shared" si="483"/>
        <v>20</v>
      </c>
      <c r="M1370" s="12">
        <f t="shared" si="484"/>
        <v>1.0083169359999999</v>
      </c>
      <c r="N1370" s="12">
        <f t="shared" ca="1" si="485"/>
        <v>1.0162658710000001</v>
      </c>
      <c r="O1370" s="17">
        <f t="shared" si="486"/>
        <v>0</v>
      </c>
      <c r="P1370" s="14">
        <f t="shared" ca="1" si="487"/>
        <v>252.91090325000002</v>
      </c>
      <c r="Q1370" s="14">
        <f t="shared" si="472"/>
        <v>125.976922</v>
      </c>
      <c r="R1370" s="14">
        <f t="shared" ca="1" si="488"/>
        <v>232.85740376000001</v>
      </c>
      <c r="S1370" s="20">
        <f t="shared" si="473"/>
        <v>0</v>
      </c>
      <c r="T1370" s="14">
        <f t="shared" si="489"/>
        <v>0</v>
      </c>
      <c r="U1370" s="4" t="str">
        <f t="shared" si="490"/>
        <v>J=</v>
      </c>
      <c r="V1370" s="29">
        <f t="shared" si="491"/>
        <v>45525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8">
        <f t="shared" si="474"/>
        <v>45521</v>
      </c>
      <c r="B1371" s="15">
        <f t="shared" ca="1" si="476"/>
        <v>1253.92210275</v>
      </c>
      <c r="C1371" s="14">
        <f t="shared" si="477"/>
        <v>1000</v>
      </c>
      <c r="D1371" s="13">
        <f ca="1">IF(A1371&lt;$B$1,VLOOKUP(A1371,[1]DI!$A$4:$B$15000,2,FALSE),0)</f>
        <v>0</v>
      </c>
      <c r="E1371" s="14">
        <f t="shared" ca="1" si="478"/>
        <v>1</v>
      </c>
      <c r="F1371" s="14">
        <f ca="1">(TRUNC(PRODUCT($E$12:$E1370),16))</f>
        <v>1.4177210912384599</v>
      </c>
      <c r="G1371" s="14">
        <f t="shared" ca="1" si="479"/>
        <v>1.4060799228821299</v>
      </c>
      <c r="H1371" s="14">
        <f t="shared" ca="1" si="480"/>
        <v>1.00827917</v>
      </c>
      <c r="I1371" s="13">
        <f t="shared" si="475"/>
        <v>0.11</v>
      </c>
      <c r="J1371" s="29">
        <f t="shared" si="481"/>
        <v>45492</v>
      </c>
      <c r="K1371" s="2">
        <f t="shared" si="482"/>
        <v>20</v>
      </c>
      <c r="L1371" s="17">
        <f t="shared" si="483"/>
        <v>21</v>
      </c>
      <c r="M1371" s="12">
        <f t="shared" si="484"/>
        <v>1.0087345940000001</v>
      </c>
      <c r="N1371" s="12">
        <f t="shared" ca="1" si="485"/>
        <v>1.017086079</v>
      </c>
      <c r="O1371" s="17">
        <f t="shared" si="486"/>
        <v>0</v>
      </c>
      <c r="P1371" s="14">
        <f t="shared" ca="1" si="487"/>
        <v>253.92210275000002</v>
      </c>
      <c r="Q1371" s="14">
        <f t="shared" si="472"/>
        <v>125.976922</v>
      </c>
      <c r="R1371" s="14">
        <f t="shared" ca="1" si="488"/>
        <v>232.85740376000001</v>
      </c>
      <c r="S1371" s="20">
        <f t="shared" si="473"/>
        <v>0</v>
      </c>
      <c r="T1371" s="14">
        <f t="shared" si="489"/>
        <v>0</v>
      </c>
      <c r="U1371" s="4" t="str">
        <f t="shared" si="490"/>
        <v>J=</v>
      </c>
      <c r="V1371" s="29">
        <f t="shared" si="491"/>
        <v>45525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8">
        <f t="shared" si="474"/>
        <v>45522</v>
      </c>
      <c r="B1372" s="15">
        <f t="shared" ca="1" si="476"/>
        <v>1253.92210275</v>
      </c>
      <c r="C1372" s="14">
        <f t="shared" si="477"/>
        <v>1000</v>
      </c>
      <c r="D1372" s="13">
        <f ca="1">IF(A1372&lt;$B$1,VLOOKUP(A1372,[1]DI!$A$4:$B$15000,2,FALSE),0)</f>
        <v>0</v>
      </c>
      <c r="E1372" s="14">
        <f t="shared" ca="1" si="478"/>
        <v>1</v>
      </c>
      <c r="F1372" s="14">
        <f ca="1">(TRUNC(PRODUCT($E$12:$E1371),16))</f>
        <v>1.4177210912384599</v>
      </c>
      <c r="G1372" s="14">
        <f t="shared" ca="1" si="479"/>
        <v>1.4060799228821299</v>
      </c>
      <c r="H1372" s="14">
        <f t="shared" ca="1" si="480"/>
        <v>1.00827917</v>
      </c>
      <c r="I1372" s="13">
        <f t="shared" si="475"/>
        <v>0.11</v>
      </c>
      <c r="J1372" s="29">
        <f t="shared" si="481"/>
        <v>45492</v>
      </c>
      <c r="K1372" s="2">
        <f t="shared" si="482"/>
        <v>20</v>
      </c>
      <c r="L1372" s="17">
        <f t="shared" si="483"/>
        <v>21</v>
      </c>
      <c r="M1372" s="12">
        <f t="shared" si="484"/>
        <v>1.0087345940000001</v>
      </c>
      <c r="N1372" s="12">
        <f t="shared" ca="1" si="485"/>
        <v>1.017086079</v>
      </c>
      <c r="O1372" s="17">
        <f t="shared" si="486"/>
        <v>0</v>
      </c>
      <c r="P1372" s="14">
        <f t="shared" ca="1" si="487"/>
        <v>253.92210275000002</v>
      </c>
      <c r="Q1372" s="14">
        <f t="shared" si="472"/>
        <v>125.976922</v>
      </c>
      <c r="R1372" s="14">
        <f t="shared" ca="1" si="488"/>
        <v>232.85740376000001</v>
      </c>
      <c r="S1372" s="20">
        <f t="shared" si="473"/>
        <v>0</v>
      </c>
      <c r="T1372" s="14">
        <f t="shared" si="489"/>
        <v>0</v>
      </c>
      <c r="U1372" s="4" t="str">
        <f t="shared" si="490"/>
        <v>J=</v>
      </c>
      <c r="V1372" s="29">
        <f t="shared" si="491"/>
        <v>45525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8">
        <f t="shared" si="474"/>
        <v>45523</v>
      </c>
      <c r="B1373" s="15">
        <f t="shared" ca="1" si="476"/>
        <v>1253.92210275</v>
      </c>
      <c r="C1373" s="14">
        <f t="shared" si="477"/>
        <v>1000</v>
      </c>
      <c r="D1373" s="13">
        <f ca="1">IF(A1373&lt;$B$1,VLOOKUP(A1373,[1]DI!$A$4:$B$15000,2,FALSE),0)</f>
        <v>0.104</v>
      </c>
      <c r="E1373" s="14">
        <f t="shared" ca="1" si="478"/>
        <v>1.0003926999999999</v>
      </c>
      <c r="F1373" s="14">
        <f ca="1">(TRUNC(PRODUCT($E$12:$E1372),16))</f>
        <v>1.4177210912384599</v>
      </c>
      <c r="G1373" s="14">
        <f t="shared" ca="1" si="479"/>
        <v>1.4060799228821299</v>
      </c>
      <c r="H1373" s="14">
        <f t="shared" ca="1" si="480"/>
        <v>1.00827917</v>
      </c>
      <c r="I1373" s="13">
        <f t="shared" si="475"/>
        <v>0.11</v>
      </c>
      <c r="J1373" s="29">
        <f t="shared" si="481"/>
        <v>45492</v>
      </c>
      <c r="K1373" s="2">
        <f t="shared" si="482"/>
        <v>21</v>
      </c>
      <c r="L1373" s="17">
        <f t="shared" si="483"/>
        <v>21</v>
      </c>
      <c r="M1373" s="12">
        <f t="shared" si="484"/>
        <v>1.0087345940000001</v>
      </c>
      <c r="N1373" s="12">
        <f t="shared" ca="1" si="485"/>
        <v>1.017086079</v>
      </c>
      <c r="O1373" s="17">
        <f t="shared" si="486"/>
        <v>0</v>
      </c>
      <c r="P1373" s="14">
        <f t="shared" ca="1" si="487"/>
        <v>253.92210275000002</v>
      </c>
      <c r="Q1373" s="14">
        <f t="shared" si="472"/>
        <v>125.976922</v>
      </c>
      <c r="R1373" s="14">
        <f t="shared" ca="1" si="488"/>
        <v>232.85740376000001</v>
      </c>
      <c r="S1373" s="20">
        <f t="shared" si="473"/>
        <v>0</v>
      </c>
      <c r="T1373" s="14">
        <f t="shared" si="489"/>
        <v>0</v>
      </c>
      <c r="U1373" s="4" t="str">
        <f t="shared" si="490"/>
        <v>J=</v>
      </c>
      <c r="V1373" s="29">
        <f t="shared" si="491"/>
        <v>45525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8">
        <f t="shared" si="474"/>
        <v>45524</v>
      </c>
      <c r="B1374" s="15">
        <f t="shared" ca="1" si="476"/>
        <v>1254.9341110099999</v>
      </c>
      <c r="C1374" s="14">
        <f t="shared" si="477"/>
        <v>1000</v>
      </c>
      <c r="D1374" s="13">
        <f ca="1">IF(A1374&lt;$B$1,VLOOKUP(A1374,[1]DI!$A$4:$B$15000,2,FALSE),0)</f>
        <v>0.104</v>
      </c>
      <c r="E1374" s="14">
        <f t="shared" ca="1" si="478"/>
        <v>1.0003926999999999</v>
      </c>
      <c r="F1374" s="14">
        <f ca="1">(TRUNC(PRODUCT($E$12:$E1373),16))</f>
        <v>1.41827783031098</v>
      </c>
      <c r="G1374" s="14">
        <f t="shared" ca="1" si="479"/>
        <v>1.4060799228821299</v>
      </c>
      <c r="H1374" s="14">
        <f t="shared" ca="1" si="480"/>
        <v>1.0086751199999999</v>
      </c>
      <c r="I1374" s="13">
        <f t="shared" si="475"/>
        <v>0.11</v>
      </c>
      <c r="J1374" s="29">
        <f t="shared" si="481"/>
        <v>45492</v>
      </c>
      <c r="K1374" s="2">
        <f t="shared" si="482"/>
        <v>22</v>
      </c>
      <c r="L1374" s="17">
        <f t="shared" si="483"/>
        <v>22</v>
      </c>
      <c r="M1374" s="12">
        <f t="shared" si="484"/>
        <v>1.0091524249999999</v>
      </c>
      <c r="N1374" s="12">
        <f t="shared" ca="1" si="485"/>
        <v>1.0179069430000001</v>
      </c>
      <c r="O1374" s="17">
        <f t="shared" si="486"/>
        <v>0</v>
      </c>
      <c r="P1374" s="14">
        <f t="shared" ca="1" si="487"/>
        <v>254.93411100999998</v>
      </c>
      <c r="Q1374" s="14">
        <f t="shared" si="472"/>
        <v>125.976922</v>
      </c>
      <c r="R1374" s="14">
        <f t="shared" ca="1" si="488"/>
        <v>232.85740376000001</v>
      </c>
      <c r="S1374" s="20">
        <f t="shared" si="473"/>
        <v>0</v>
      </c>
      <c r="T1374" s="14">
        <f t="shared" si="489"/>
        <v>0</v>
      </c>
      <c r="U1374" s="4" t="str">
        <f t="shared" si="490"/>
        <v>J=</v>
      </c>
      <c r="V1374" s="29">
        <f t="shared" si="491"/>
        <v>45525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8">
        <f t="shared" si="474"/>
        <v>45525</v>
      </c>
      <c r="B1375" s="15">
        <f t="shared" ca="1" si="476"/>
        <v>1255.94692803</v>
      </c>
      <c r="C1375" s="14">
        <f t="shared" si="477"/>
        <v>1000</v>
      </c>
      <c r="D1375" s="13">
        <f ca="1">IF(A1375&lt;$B$1,VLOOKUP(A1375,[1]DI!$A$4:$B$15000,2,FALSE),0)</f>
        <v>0.104</v>
      </c>
      <c r="E1375" s="14">
        <f t="shared" ca="1" si="478"/>
        <v>1.0003926999999999</v>
      </c>
      <c r="F1375" s="14">
        <f ca="1">(TRUNC(PRODUCT($E$12:$E1374),16))</f>
        <v>1.4188347880149501</v>
      </c>
      <c r="G1375" s="14">
        <f t="shared" ca="1" si="479"/>
        <v>1.4060799228821299</v>
      </c>
      <c r="H1375" s="14">
        <f t="shared" ca="1" si="480"/>
        <v>1.00907122</v>
      </c>
      <c r="I1375" s="13">
        <f t="shared" si="475"/>
        <v>0.11</v>
      </c>
      <c r="J1375" s="29">
        <f t="shared" si="481"/>
        <v>45492</v>
      </c>
      <c r="K1375" s="2">
        <f t="shared" si="482"/>
        <v>23</v>
      </c>
      <c r="L1375" s="17">
        <f t="shared" si="483"/>
        <v>23</v>
      </c>
      <c r="M1375" s="12">
        <f t="shared" si="484"/>
        <v>1.009570428</v>
      </c>
      <c r="N1375" s="12">
        <f t="shared" ca="1" si="485"/>
        <v>1.018728463</v>
      </c>
      <c r="O1375" s="17">
        <f t="shared" si="486"/>
        <v>7</v>
      </c>
      <c r="P1375" s="14">
        <f t="shared" ca="1" si="487"/>
        <v>255.94692803000001</v>
      </c>
      <c r="Q1375" s="14">
        <f t="shared" si="472"/>
        <v>125.976922</v>
      </c>
      <c r="R1375" s="14">
        <f t="shared" ca="1" si="488"/>
        <v>129.97000603000001</v>
      </c>
      <c r="S1375" s="20">
        <f t="shared" si="473"/>
        <v>0</v>
      </c>
      <c r="T1375" s="14">
        <f t="shared" si="489"/>
        <v>0</v>
      </c>
      <c r="U1375" s="4" t="str">
        <f t="shared" si="490"/>
        <v>J=</v>
      </c>
      <c r="V1375" s="29">
        <f t="shared" si="491"/>
        <v>45525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8">
        <f t="shared" si="474"/>
        <v>45526</v>
      </c>
      <c r="B1376" s="15">
        <f t="shared" ca="1" si="476"/>
        <v>1130.8819776999999</v>
      </c>
      <c r="C1376" s="14">
        <f t="shared" si="477"/>
        <v>1000</v>
      </c>
      <c r="D1376" s="13">
        <f ca="1">IF(A1376&lt;$B$1,VLOOKUP(A1376,[1]DI!$A$4:$B$15000,2,FALSE),0)</f>
        <v>0.104</v>
      </c>
      <c r="E1376" s="14">
        <f t="shared" ca="1" si="478"/>
        <v>1.0003926999999999</v>
      </c>
      <c r="F1376" s="14">
        <f ca="1">(TRUNC(PRODUCT($E$12:$E1375),16))</f>
        <v>1.4193919644362001</v>
      </c>
      <c r="G1376" s="14">
        <f t="shared" ca="1" si="479"/>
        <v>1.4188347880149501</v>
      </c>
      <c r="H1376" s="14">
        <f t="shared" ca="1" si="480"/>
        <v>1.0003926999999999</v>
      </c>
      <c r="I1376" s="13">
        <f t="shared" si="475"/>
        <v>0.11</v>
      </c>
      <c r="J1376" s="29">
        <f t="shared" si="481"/>
        <v>45525</v>
      </c>
      <c r="K1376" s="2">
        <f t="shared" si="482"/>
        <v>1</v>
      </c>
      <c r="L1376" s="17">
        <f t="shared" si="483"/>
        <v>1</v>
      </c>
      <c r="M1376" s="12">
        <f t="shared" si="484"/>
        <v>1.000414213</v>
      </c>
      <c r="N1376" s="12">
        <f t="shared" ca="1" si="485"/>
        <v>1.0008070760000001</v>
      </c>
      <c r="O1376" s="17">
        <f t="shared" si="486"/>
        <v>0</v>
      </c>
      <c r="P1376" s="14">
        <f t="shared" ca="1" si="487"/>
        <v>130.88197769999999</v>
      </c>
      <c r="Q1376" s="14">
        <f t="shared" si="472"/>
        <v>125.976922</v>
      </c>
      <c r="R1376" s="14">
        <f t="shared" ca="1" si="488"/>
        <v>129.97000603000001</v>
      </c>
      <c r="S1376" s="20">
        <f t="shared" si="473"/>
        <v>0</v>
      </c>
      <c r="T1376" s="14">
        <f t="shared" si="489"/>
        <v>0</v>
      </c>
      <c r="U1376" s="4" t="str">
        <f t="shared" si="490"/>
        <v>J=</v>
      </c>
      <c r="V1376" s="29">
        <f t="shared" si="491"/>
        <v>45555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8">
        <f t="shared" si="474"/>
        <v>45527</v>
      </c>
      <c r="B1377" s="15">
        <f t="shared" ca="1" si="476"/>
        <v>1131.79467933</v>
      </c>
      <c r="C1377" s="14">
        <f t="shared" si="477"/>
        <v>1000</v>
      </c>
      <c r="D1377" s="13">
        <f ca="1">IF(A1377&lt;$B$1,VLOOKUP(A1377,[1]DI!$A$4:$B$15000,2,FALSE),0)</f>
        <v>0.104</v>
      </c>
      <c r="E1377" s="14">
        <f t="shared" ca="1" si="478"/>
        <v>1.0003926999999999</v>
      </c>
      <c r="F1377" s="14">
        <f ca="1">(TRUNC(PRODUCT($E$12:$E1376),16))</f>
        <v>1.4199493596606301</v>
      </c>
      <c r="G1377" s="14">
        <f t="shared" ca="1" si="479"/>
        <v>1.4188347880149501</v>
      </c>
      <c r="H1377" s="14">
        <f t="shared" ca="1" si="480"/>
        <v>1.00078555</v>
      </c>
      <c r="I1377" s="13">
        <f t="shared" si="475"/>
        <v>0.11</v>
      </c>
      <c r="J1377" s="29">
        <f t="shared" si="481"/>
        <v>45525</v>
      </c>
      <c r="K1377" s="2">
        <f t="shared" si="482"/>
        <v>2</v>
      </c>
      <c r="L1377" s="17">
        <f t="shared" si="483"/>
        <v>2</v>
      </c>
      <c r="M1377" s="12">
        <f t="shared" si="484"/>
        <v>1.0008285969999999</v>
      </c>
      <c r="N1377" s="12">
        <f t="shared" ca="1" si="485"/>
        <v>1.0016147980000001</v>
      </c>
      <c r="O1377" s="17">
        <f t="shared" si="486"/>
        <v>0</v>
      </c>
      <c r="P1377" s="14">
        <f t="shared" ca="1" si="487"/>
        <v>131.79467933000001</v>
      </c>
      <c r="Q1377" s="14">
        <f t="shared" si="472"/>
        <v>125.976922</v>
      </c>
      <c r="R1377" s="14">
        <f t="shared" ca="1" si="488"/>
        <v>129.97000603000001</v>
      </c>
      <c r="S1377" s="20">
        <f t="shared" si="473"/>
        <v>0</v>
      </c>
      <c r="T1377" s="14">
        <f t="shared" si="489"/>
        <v>0</v>
      </c>
      <c r="U1377" s="4" t="str">
        <f t="shared" si="490"/>
        <v>J=</v>
      </c>
      <c r="V1377" s="29">
        <f t="shared" si="491"/>
        <v>45555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8">
        <f t="shared" si="474"/>
        <v>45528</v>
      </c>
      <c r="B1378" s="15">
        <f t="shared" ca="1" si="476"/>
        <v>1132.70812447</v>
      </c>
      <c r="C1378" s="14">
        <f t="shared" si="477"/>
        <v>1000</v>
      </c>
      <c r="D1378" s="13">
        <f ca="1">IF(A1378&lt;$B$1,VLOOKUP(A1378,[1]DI!$A$4:$B$15000,2,FALSE),0)</f>
        <v>0</v>
      </c>
      <c r="E1378" s="14">
        <f t="shared" ca="1" si="478"/>
        <v>1</v>
      </c>
      <c r="F1378" s="14">
        <f ca="1">(TRUNC(PRODUCT($E$12:$E1377),16))</f>
        <v>1.42050697377417</v>
      </c>
      <c r="G1378" s="14">
        <f t="shared" ca="1" si="479"/>
        <v>1.4188347880149501</v>
      </c>
      <c r="H1378" s="14">
        <f t="shared" ca="1" si="480"/>
        <v>1.0011785600000001</v>
      </c>
      <c r="I1378" s="13">
        <f t="shared" si="475"/>
        <v>0.11</v>
      </c>
      <c r="J1378" s="29">
        <f t="shared" si="481"/>
        <v>45525</v>
      </c>
      <c r="K1378" s="2">
        <f t="shared" si="482"/>
        <v>2</v>
      </c>
      <c r="L1378" s="17">
        <f t="shared" si="483"/>
        <v>3</v>
      </c>
      <c r="M1378" s="12">
        <f t="shared" si="484"/>
        <v>1.0012431530000001</v>
      </c>
      <c r="N1378" s="12">
        <f t="shared" ca="1" si="485"/>
        <v>1.0024231779999999</v>
      </c>
      <c r="O1378" s="17">
        <f t="shared" si="486"/>
        <v>0</v>
      </c>
      <c r="P1378" s="14">
        <f t="shared" ca="1" si="487"/>
        <v>132.70812447</v>
      </c>
      <c r="Q1378" s="14">
        <f t="shared" si="472"/>
        <v>125.976922</v>
      </c>
      <c r="R1378" s="14">
        <f t="shared" ca="1" si="488"/>
        <v>129.97000603000001</v>
      </c>
      <c r="S1378" s="20">
        <f t="shared" si="473"/>
        <v>0</v>
      </c>
      <c r="T1378" s="14">
        <f t="shared" si="489"/>
        <v>0</v>
      </c>
      <c r="U1378" s="4" t="str">
        <f t="shared" si="490"/>
        <v>J=</v>
      </c>
      <c r="V1378" s="29">
        <f t="shared" si="491"/>
        <v>45555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8">
        <f t="shared" si="474"/>
        <v>45529</v>
      </c>
      <c r="B1379" s="15">
        <f t="shared" ca="1" si="476"/>
        <v>1132.70812447</v>
      </c>
      <c r="C1379" s="14">
        <f t="shared" si="477"/>
        <v>1000</v>
      </c>
      <c r="D1379" s="13">
        <f ca="1">IF(A1379&lt;$B$1,VLOOKUP(A1379,[1]DI!$A$4:$B$15000,2,FALSE),0)</f>
        <v>0</v>
      </c>
      <c r="E1379" s="14">
        <f t="shared" ca="1" si="478"/>
        <v>1</v>
      </c>
      <c r="F1379" s="14">
        <f ca="1">(TRUNC(PRODUCT($E$12:$E1378),16))</f>
        <v>1.42050697377417</v>
      </c>
      <c r="G1379" s="14">
        <f t="shared" ca="1" si="479"/>
        <v>1.4188347880149501</v>
      </c>
      <c r="H1379" s="14">
        <f t="shared" ca="1" si="480"/>
        <v>1.0011785600000001</v>
      </c>
      <c r="I1379" s="13">
        <f t="shared" si="475"/>
        <v>0.11</v>
      </c>
      <c r="J1379" s="29">
        <f t="shared" si="481"/>
        <v>45525</v>
      </c>
      <c r="K1379" s="2">
        <f t="shared" si="482"/>
        <v>2</v>
      </c>
      <c r="L1379" s="17">
        <f t="shared" si="483"/>
        <v>3</v>
      </c>
      <c r="M1379" s="12">
        <f t="shared" si="484"/>
        <v>1.0012431530000001</v>
      </c>
      <c r="N1379" s="12">
        <f t="shared" ca="1" si="485"/>
        <v>1.0024231779999999</v>
      </c>
      <c r="O1379" s="17">
        <f t="shared" si="486"/>
        <v>0</v>
      </c>
      <c r="P1379" s="14">
        <f t="shared" ca="1" si="487"/>
        <v>132.70812447</v>
      </c>
      <c r="Q1379" s="14">
        <f t="shared" si="472"/>
        <v>125.976922</v>
      </c>
      <c r="R1379" s="14">
        <f t="shared" ca="1" si="488"/>
        <v>129.97000603000001</v>
      </c>
      <c r="S1379" s="20">
        <f t="shared" si="473"/>
        <v>0</v>
      </c>
      <c r="T1379" s="14">
        <f t="shared" si="489"/>
        <v>0</v>
      </c>
      <c r="U1379" s="4" t="str">
        <f t="shared" si="490"/>
        <v>J=</v>
      </c>
      <c r="V1379" s="29">
        <f t="shared" si="491"/>
        <v>45555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8">
        <f t="shared" si="474"/>
        <v>45530</v>
      </c>
      <c r="B1380" s="15">
        <f t="shared" ca="1" si="476"/>
        <v>1132.70812447</v>
      </c>
      <c r="C1380" s="14">
        <f t="shared" si="477"/>
        <v>1000</v>
      </c>
      <c r="D1380" s="13">
        <f ca="1">IF(A1380&lt;$B$1,VLOOKUP(A1380,[1]DI!$A$4:$B$15000,2,FALSE),0)</f>
        <v>0.104</v>
      </c>
      <c r="E1380" s="14">
        <f t="shared" ca="1" si="478"/>
        <v>1.0003926999999999</v>
      </c>
      <c r="F1380" s="14">
        <f ca="1">(TRUNC(PRODUCT($E$12:$E1379),16))</f>
        <v>1.42050697377417</v>
      </c>
      <c r="G1380" s="14">
        <f t="shared" ca="1" si="479"/>
        <v>1.4188347880149501</v>
      </c>
      <c r="H1380" s="14">
        <f t="shared" ca="1" si="480"/>
        <v>1.0011785600000001</v>
      </c>
      <c r="I1380" s="13">
        <f t="shared" si="475"/>
        <v>0.11</v>
      </c>
      <c r="J1380" s="29">
        <f t="shared" si="481"/>
        <v>45525</v>
      </c>
      <c r="K1380" s="2">
        <f t="shared" si="482"/>
        <v>3</v>
      </c>
      <c r="L1380" s="17">
        <f t="shared" si="483"/>
        <v>3</v>
      </c>
      <c r="M1380" s="12">
        <f t="shared" si="484"/>
        <v>1.0012431530000001</v>
      </c>
      <c r="N1380" s="12">
        <f t="shared" ca="1" si="485"/>
        <v>1.0024231779999999</v>
      </c>
      <c r="O1380" s="17">
        <f t="shared" si="486"/>
        <v>0</v>
      </c>
      <c r="P1380" s="14">
        <f t="shared" ca="1" si="487"/>
        <v>132.70812447</v>
      </c>
      <c r="Q1380" s="14">
        <f t="shared" si="472"/>
        <v>125.976922</v>
      </c>
      <c r="R1380" s="14">
        <f t="shared" ca="1" si="488"/>
        <v>129.97000603000001</v>
      </c>
      <c r="S1380" s="20">
        <f t="shared" si="473"/>
        <v>0</v>
      </c>
      <c r="T1380" s="14">
        <f t="shared" si="489"/>
        <v>0</v>
      </c>
      <c r="U1380" s="4" t="str">
        <f t="shared" si="490"/>
        <v>J=</v>
      </c>
      <c r="V1380" s="29">
        <f t="shared" si="491"/>
        <v>45555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8">
        <f t="shared" si="474"/>
        <v>45531</v>
      </c>
      <c r="B1381" s="15">
        <f t="shared" ca="1" si="476"/>
        <v>1133.6223142900001</v>
      </c>
      <c r="C1381" s="14">
        <f t="shared" si="477"/>
        <v>1000</v>
      </c>
      <c r="D1381" s="13">
        <f ca="1">IF(A1381&lt;$B$1,VLOOKUP(A1381,[1]DI!$A$4:$B$15000,2,FALSE),0)</f>
        <v>0.104</v>
      </c>
      <c r="E1381" s="14">
        <f t="shared" ca="1" si="478"/>
        <v>1.0003926999999999</v>
      </c>
      <c r="F1381" s="14">
        <f ca="1">(TRUNC(PRODUCT($E$12:$E1380),16))</f>
        <v>1.42106480686277</v>
      </c>
      <c r="G1381" s="14">
        <f t="shared" ca="1" si="479"/>
        <v>1.4188347880149501</v>
      </c>
      <c r="H1381" s="14">
        <f t="shared" ca="1" si="480"/>
        <v>1.00157173</v>
      </c>
      <c r="I1381" s="13">
        <f t="shared" si="475"/>
        <v>0.11</v>
      </c>
      <c r="J1381" s="29">
        <f t="shared" si="481"/>
        <v>45525</v>
      </c>
      <c r="K1381" s="2">
        <f t="shared" si="482"/>
        <v>4</v>
      </c>
      <c r="L1381" s="17">
        <f t="shared" si="483"/>
        <v>4</v>
      </c>
      <c r="M1381" s="12">
        <f t="shared" si="484"/>
        <v>1.0016578810000001</v>
      </c>
      <c r="N1381" s="12">
        <f t="shared" ca="1" si="485"/>
        <v>1.0032322170000001</v>
      </c>
      <c r="O1381" s="17">
        <f t="shared" si="486"/>
        <v>0</v>
      </c>
      <c r="P1381" s="14">
        <f t="shared" ca="1" si="487"/>
        <v>133.62231428999999</v>
      </c>
      <c r="Q1381" s="14">
        <f t="shared" si="472"/>
        <v>125.976922</v>
      </c>
      <c r="R1381" s="14">
        <f t="shared" ca="1" si="488"/>
        <v>129.97000603000001</v>
      </c>
      <c r="S1381" s="20">
        <f t="shared" si="473"/>
        <v>0</v>
      </c>
      <c r="T1381" s="14">
        <f t="shared" si="489"/>
        <v>0</v>
      </c>
      <c r="U1381" s="4" t="str">
        <f t="shared" si="490"/>
        <v>J=</v>
      </c>
      <c r="V1381" s="29">
        <f t="shared" si="491"/>
        <v>45555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8">
        <f t="shared" si="474"/>
        <v>45532</v>
      </c>
      <c r="B1382" s="15">
        <f t="shared" ca="1" si="476"/>
        <v>1134.5372238699999</v>
      </c>
      <c r="C1382" s="14">
        <f t="shared" si="477"/>
        <v>1000</v>
      </c>
      <c r="D1382" s="13">
        <f ca="1">IF(A1382&lt;$B$1,VLOOKUP(A1382,[1]DI!$A$4:$B$15000,2,FALSE),0)</f>
        <v>0.104</v>
      </c>
      <c r="E1382" s="14">
        <f t="shared" ca="1" si="478"/>
        <v>1.0003926999999999</v>
      </c>
      <c r="F1382" s="14">
        <f ca="1">(TRUNC(PRODUCT($E$12:$E1381),16))</f>
        <v>1.42162285901243</v>
      </c>
      <c r="G1382" s="14">
        <f t="shared" ca="1" si="479"/>
        <v>1.4188347880149501</v>
      </c>
      <c r="H1382" s="14">
        <f t="shared" ca="1" si="480"/>
        <v>1.00196504</v>
      </c>
      <c r="I1382" s="13">
        <f t="shared" si="475"/>
        <v>0.11</v>
      </c>
      <c r="J1382" s="29">
        <f t="shared" si="481"/>
        <v>45525</v>
      </c>
      <c r="K1382" s="2">
        <f t="shared" si="482"/>
        <v>5</v>
      </c>
      <c r="L1382" s="17">
        <f t="shared" si="483"/>
        <v>5</v>
      </c>
      <c r="M1382" s="12">
        <f t="shared" si="484"/>
        <v>1.00207278</v>
      </c>
      <c r="N1382" s="12">
        <f t="shared" ca="1" si="485"/>
        <v>1.0040418929999999</v>
      </c>
      <c r="O1382" s="17">
        <f t="shared" si="486"/>
        <v>0</v>
      </c>
      <c r="P1382" s="14">
        <f t="shared" ca="1" si="487"/>
        <v>134.53722387000002</v>
      </c>
      <c r="Q1382" s="14">
        <f t="shared" si="472"/>
        <v>125.976922</v>
      </c>
      <c r="R1382" s="14">
        <f t="shared" ca="1" si="488"/>
        <v>129.97000603000001</v>
      </c>
      <c r="S1382" s="20">
        <f t="shared" si="473"/>
        <v>0</v>
      </c>
      <c r="T1382" s="14">
        <f t="shared" si="489"/>
        <v>0</v>
      </c>
      <c r="U1382" s="4" t="str">
        <f t="shared" si="490"/>
        <v>J=</v>
      </c>
      <c r="V1382" s="29">
        <f t="shared" si="491"/>
        <v>45555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8">
        <f t="shared" si="474"/>
        <v>45533</v>
      </c>
      <c r="B1383" s="15">
        <f t="shared" ca="1" si="476"/>
        <v>1135.45288039</v>
      </c>
      <c r="C1383" s="14">
        <f t="shared" si="477"/>
        <v>1000</v>
      </c>
      <c r="D1383" s="13">
        <f ca="1">IF(A1383&lt;$B$1,VLOOKUP(A1383,[1]DI!$A$4:$B$15000,2,FALSE),0)</f>
        <v>0.104</v>
      </c>
      <c r="E1383" s="14">
        <f t="shared" ca="1" si="478"/>
        <v>1.0003926999999999</v>
      </c>
      <c r="F1383" s="14">
        <f ca="1">(TRUNC(PRODUCT($E$12:$E1382),16))</f>
        <v>1.42218113030916</v>
      </c>
      <c r="G1383" s="14">
        <f t="shared" ca="1" si="479"/>
        <v>1.4188347880149501</v>
      </c>
      <c r="H1383" s="14">
        <f t="shared" ca="1" si="480"/>
        <v>1.0023585100000001</v>
      </c>
      <c r="I1383" s="13">
        <f t="shared" si="475"/>
        <v>0.11</v>
      </c>
      <c r="J1383" s="29">
        <f t="shared" si="481"/>
        <v>45525</v>
      </c>
      <c r="K1383" s="2">
        <f t="shared" si="482"/>
        <v>6</v>
      </c>
      <c r="L1383" s="17">
        <f t="shared" si="483"/>
        <v>6</v>
      </c>
      <c r="M1383" s="12">
        <f t="shared" si="484"/>
        <v>1.002487852</v>
      </c>
      <c r="N1383" s="12">
        <f t="shared" ca="1" si="485"/>
        <v>1.00485223</v>
      </c>
      <c r="O1383" s="17">
        <f t="shared" si="486"/>
        <v>0</v>
      </c>
      <c r="P1383" s="14">
        <f t="shared" ca="1" si="487"/>
        <v>135.45288038999999</v>
      </c>
      <c r="Q1383" s="14">
        <f t="shared" si="472"/>
        <v>125.976922</v>
      </c>
      <c r="R1383" s="14">
        <f t="shared" ca="1" si="488"/>
        <v>129.97000603000001</v>
      </c>
      <c r="S1383" s="20">
        <f t="shared" si="473"/>
        <v>0</v>
      </c>
      <c r="T1383" s="14">
        <f t="shared" si="489"/>
        <v>0</v>
      </c>
      <c r="U1383" s="4" t="str">
        <f t="shared" si="490"/>
        <v>J=</v>
      </c>
      <c r="V1383" s="29">
        <f t="shared" si="491"/>
        <v>45555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8">
        <f t="shared" si="474"/>
        <v>45534</v>
      </c>
      <c r="B1384" s="15">
        <f t="shared" ca="1" si="476"/>
        <v>1136.3692804</v>
      </c>
      <c r="C1384" s="14">
        <f t="shared" si="477"/>
        <v>1000</v>
      </c>
      <c r="D1384" s="13">
        <f ca="1">IF(A1384&lt;$B$1,VLOOKUP(A1384,[1]DI!$A$4:$B$15000,2,FALSE),0)</f>
        <v>0.104</v>
      </c>
      <c r="E1384" s="14">
        <f t="shared" ca="1" si="478"/>
        <v>1.0003926999999999</v>
      </c>
      <c r="F1384" s="14">
        <f ca="1">(TRUNC(PRODUCT($E$12:$E1383),16))</f>
        <v>1.4227396208390399</v>
      </c>
      <c r="G1384" s="14">
        <f t="shared" ca="1" si="479"/>
        <v>1.4188347880149501</v>
      </c>
      <c r="H1384" s="14">
        <f t="shared" ca="1" si="480"/>
        <v>1.0027521399999999</v>
      </c>
      <c r="I1384" s="13">
        <f t="shared" si="475"/>
        <v>0.11</v>
      </c>
      <c r="J1384" s="29">
        <f t="shared" si="481"/>
        <v>45525</v>
      </c>
      <c r="K1384" s="2">
        <f t="shared" si="482"/>
        <v>7</v>
      </c>
      <c r="L1384" s="17">
        <f t="shared" si="483"/>
        <v>7</v>
      </c>
      <c r="M1384" s="12">
        <f t="shared" si="484"/>
        <v>1.002903095</v>
      </c>
      <c r="N1384" s="12">
        <f t="shared" ca="1" si="485"/>
        <v>1.0056632249999999</v>
      </c>
      <c r="O1384" s="17">
        <f t="shared" si="486"/>
        <v>0</v>
      </c>
      <c r="P1384" s="14">
        <f t="shared" ca="1" si="487"/>
        <v>136.36928040000001</v>
      </c>
      <c r="Q1384" s="14">
        <f t="shared" si="472"/>
        <v>125.976922</v>
      </c>
      <c r="R1384" s="14">
        <f t="shared" ca="1" si="488"/>
        <v>129.97000603000001</v>
      </c>
      <c r="S1384" s="20">
        <f t="shared" si="473"/>
        <v>0</v>
      </c>
      <c r="T1384" s="14">
        <f t="shared" si="489"/>
        <v>0</v>
      </c>
      <c r="U1384" s="4" t="str">
        <f t="shared" si="490"/>
        <v>J=</v>
      </c>
      <c r="V1384" s="29">
        <f t="shared" si="491"/>
        <v>45555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8">
        <f t="shared" si="474"/>
        <v>45535</v>
      </c>
      <c r="B1385" s="15">
        <f t="shared" ca="1" si="476"/>
        <v>1137.2864149100001</v>
      </c>
      <c r="C1385" s="14">
        <f t="shared" si="477"/>
        <v>1000</v>
      </c>
      <c r="D1385" s="13">
        <f ca="1">IF(A1385&lt;$B$1,VLOOKUP(A1385,[1]DI!$A$4:$B$15000,2,FALSE),0)</f>
        <v>0</v>
      </c>
      <c r="E1385" s="14">
        <f t="shared" ca="1" si="478"/>
        <v>1</v>
      </c>
      <c r="F1385" s="14">
        <f ca="1">(TRUNC(PRODUCT($E$12:$E1384),16))</f>
        <v>1.4232983306881399</v>
      </c>
      <c r="G1385" s="14">
        <f t="shared" ca="1" si="479"/>
        <v>1.4188347880149501</v>
      </c>
      <c r="H1385" s="14">
        <f t="shared" ca="1" si="480"/>
        <v>1.0031459199999999</v>
      </c>
      <c r="I1385" s="13">
        <f t="shared" si="475"/>
        <v>0.11</v>
      </c>
      <c r="J1385" s="29">
        <f t="shared" si="481"/>
        <v>45525</v>
      </c>
      <c r="K1385" s="2">
        <f t="shared" si="482"/>
        <v>7</v>
      </c>
      <c r="L1385" s="17">
        <f t="shared" si="483"/>
        <v>8</v>
      </c>
      <c r="M1385" s="12">
        <f t="shared" si="484"/>
        <v>1.0033185099999999</v>
      </c>
      <c r="N1385" s="12">
        <f t="shared" ca="1" si="485"/>
        <v>1.0064748699999999</v>
      </c>
      <c r="O1385" s="17">
        <f t="shared" si="486"/>
        <v>0</v>
      </c>
      <c r="P1385" s="14">
        <f t="shared" ca="1" si="487"/>
        <v>137.28641490999999</v>
      </c>
      <c r="Q1385" s="14">
        <f t="shared" si="472"/>
        <v>125.976922</v>
      </c>
      <c r="R1385" s="14">
        <f t="shared" ca="1" si="488"/>
        <v>129.97000603000001</v>
      </c>
      <c r="S1385" s="20">
        <f t="shared" si="473"/>
        <v>0</v>
      </c>
      <c r="T1385" s="14">
        <f t="shared" si="489"/>
        <v>0</v>
      </c>
      <c r="U1385" s="4" t="str">
        <f t="shared" si="490"/>
        <v>J=</v>
      </c>
      <c r="V1385" s="29">
        <f t="shared" si="491"/>
        <v>45555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8">
        <f t="shared" si="474"/>
        <v>45536</v>
      </c>
      <c r="B1386" s="15">
        <f t="shared" ca="1" si="476"/>
        <v>1137.2864149100001</v>
      </c>
      <c r="C1386" s="14">
        <f t="shared" si="477"/>
        <v>1000</v>
      </c>
      <c r="D1386" s="13">
        <f ca="1">IF(A1386&lt;$B$1,VLOOKUP(A1386,[1]DI!$A$4:$B$15000,2,FALSE),0)</f>
        <v>0</v>
      </c>
      <c r="E1386" s="14">
        <f t="shared" ca="1" si="478"/>
        <v>1</v>
      </c>
      <c r="F1386" s="14">
        <f ca="1">(TRUNC(PRODUCT($E$12:$E1385),16))</f>
        <v>1.4232983306881399</v>
      </c>
      <c r="G1386" s="14">
        <f t="shared" ca="1" si="479"/>
        <v>1.4188347880149501</v>
      </c>
      <c r="H1386" s="14">
        <f t="shared" ca="1" si="480"/>
        <v>1.0031459199999999</v>
      </c>
      <c r="I1386" s="13">
        <f t="shared" si="475"/>
        <v>0.11</v>
      </c>
      <c r="J1386" s="29">
        <f t="shared" si="481"/>
        <v>45525</v>
      </c>
      <c r="K1386" s="2">
        <f t="shared" si="482"/>
        <v>7</v>
      </c>
      <c r="L1386" s="17">
        <f t="shared" si="483"/>
        <v>8</v>
      </c>
      <c r="M1386" s="12">
        <f t="shared" si="484"/>
        <v>1.0033185099999999</v>
      </c>
      <c r="N1386" s="12">
        <f t="shared" ca="1" si="485"/>
        <v>1.0064748699999999</v>
      </c>
      <c r="O1386" s="17">
        <f t="shared" si="486"/>
        <v>0</v>
      </c>
      <c r="P1386" s="14">
        <f t="shared" ca="1" si="487"/>
        <v>137.28641490999999</v>
      </c>
      <c r="Q1386" s="14">
        <f t="shared" si="472"/>
        <v>125.976922</v>
      </c>
      <c r="R1386" s="14">
        <f t="shared" ca="1" si="488"/>
        <v>129.97000603000001</v>
      </c>
      <c r="S1386" s="20">
        <f t="shared" si="473"/>
        <v>0</v>
      </c>
      <c r="T1386" s="14">
        <f t="shared" si="489"/>
        <v>0</v>
      </c>
      <c r="U1386" s="4" t="str">
        <f t="shared" si="490"/>
        <v>J=</v>
      </c>
      <c r="V1386" s="29">
        <f t="shared" si="491"/>
        <v>45555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8">
        <f t="shared" si="474"/>
        <v>45537</v>
      </c>
      <c r="B1387" s="15">
        <f t="shared" ca="1" si="476"/>
        <v>1137.2864149100001</v>
      </c>
      <c r="C1387" s="14">
        <f t="shared" si="477"/>
        <v>1000</v>
      </c>
      <c r="D1387" s="13">
        <f ca="1">IF(A1387&lt;$B$1,VLOOKUP(A1387,[1]DI!$A$4:$B$15000,2,FALSE),0)</f>
        <v>0.104</v>
      </c>
      <c r="E1387" s="14">
        <f t="shared" ca="1" si="478"/>
        <v>1.0003926999999999</v>
      </c>
      <c r="F1387" s="14">
        <f ca="1">(TRUNC(PRODUCT($E$12:$E1386),16))</f>
        <v>1.4232983306881399</v>
      </c>
      <c r="G1387" s="14">
        <f t="shared" ca="1" si="479"/>
        <v>1.4188347880149501</v>
      </c>
      <c r="H1387" s="14">
        <f t="shared" ca="1" si="480"/>
        <v>1.0031459199999999</v>
      </c>
      <c r="I1387" s="13">
        <f t="shared" si="475"/>
        <v>0.11</v>
      </c>
      <c r="J1387" s="29">
        <f t="shared" si="481"/>
        <v>45525</v>
      </c>
      <c r="K1387" s="2">
        <f t="shared" si="482"/>
        <v>8</v>
      </c>
      <c r="L1387" s="17">
        <f t="shared" si="483"/>
        <v>8</v>
      </c>
      <c r="M1387" s="12">
        <f t="shared" si="484"/>
        <v>1.0033185099999999</v>
      </c>
      <c r="N1387" s="12">
        <f t="shared" ca="1" si="485"/>
        <v>1.0064748699999999</v>
      </c>
      <c r="O1387" s="17">
        <f t="shared" si="486"/>
        <v>0</v>
      </c>
      <c r="P1387" s="14">
        <f t="shared" ca="1" si="487"/>
        <v>137.28641490999999</v>
      </c>
      <c r="Q1387" s="14">
        <f t="shared" si="472"/>
        <v>125.976922</v>
      </c>
      <c r="R1387" s="14">
        <f t="shared" ca="1" si="488"/>
        <v>129.97000603000001</v>
      </c>
      <c r="S1387" s="20">
        <f t="shared" si="473"/>
        <v>0</v>
      </c>
      <c r="T1387" s="14">
        <f t="shared" si="489"/>
        <v>0</v>
      </c>
      <c r="U1387" s="4" t="str">
        <f t="shared" si="490"/>
        <v>J=</v>
      </c>
      <c r="V1387" s="29">
        <f t="shared" si="491"/>
        <v>45555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8">
        <f t="shared" si="474"/>
        <v>45538</v>
      </c>
      <c r="B1388" s="15">
        <f t="shared" ca="1" si="476"/>
        <v>1138.2042963199999</v>
      </c>
      <c r="C1388" s="14">
        <f t="shared" si="477"/>
        <v>1000</v>
      </c>
      <c r="D1388" s="13">
        <f ca="1">IF(A1388&lt;$B$1,VLOOKUP(A1388,[1]DI!$A$4:$B$15000,2,FALSE),0)</f>
        <v>0.104</v>
      </c>
      <c r="E1388" s="14">
        <f t="shared" ca="1" si="478"/>
        <v>1.0003926999999999</v>
      </c>
      <c r="F1388" s="14">
        <f ca="1">(TRUNC(PRODUCT($E$12:$E1387),16))</f>
        <v>1.4238572599426</v>
      </c>
      <c r="G1388" s="14">
        <f t="shared" ca="1" si="479"/>
        <v>1.4188347880149501</v>
      </c>
      <c r="H1388" s="14">
        <f t="shared" ca="1" si="480"/>
        <v>1.0035398600000001</v>
      </c>
      <c r="I1388" s="13">
        <f t="shared" si="475"/>
        <v>0.11</v>
      </c>
      <c r="J1388" s="29">
        <f t="shared" si="481"/>
        <v>45525</v>
      </c>
      <c r="K1388" s="2">
        <f t="shared" si="482"/>
        <v>9</v>
      </c>
      <c r="L1388" s="17">
        <f t="shared" si="483"/>
        <v>9</v>
      </c>
      <c r="M1388" s="12">
        <f t="shared" si="484"/>
        <v>1.003734098</v>
      </c>
      <c r="N1388" s="12">
        <f t="shared" ca="1" si="485"/>
        <v>1.007287176</v>
      </c>
      <c r="O1388" s="17">
        <f t="shared" si="486"/>
        <v>0</v>
      </c>
      <c r="P1388" s="14">
        <f t="shared" ca="1" si="487"/>
        <v>138.20429632</v>
      </c>
      <c r="Q1388" s="14">
        <f t="shared" si="472"/>
        <v>125.976922</v>
      </c>
      <c r="R1388" s="14">
        <f t="shared" ca="1" si="488"/>
        <v>129.97000603000001</v>
      </c>
      <c r="S1388" s="20">
        <f t="shared" si="473"/>
        <v>0</v>
      </c>
      <c r="T1388" s="14">
        <f t="shared" si="489"/>
        <v>0</v>
      </c>
      <c r="U1388" s="4" t="str">
        <f t="shared" si="490"/>
        <v>J=</v>
      </c>
      <c r="V1388" s="29">
        <f t="shared" si="491"/>
        <v>45555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8">
        <f t="shared" si="474"/>
        <v>45539</v>
      </c>
      <c r="B1389" s="15">
        <f t="shared" ca="1" si="476"/>
        <v>1139.1229122300001</v>
      </c>
      <c r="C1389" s="14">
        <f t="shared" si="477"/>
        <v>1000</v>
      </c>
      <c r="D1389" s="13">
        <f ca="1">IF(A1389&lt;$B$1,VLOOKUP(A1389,[1]DI!$A$4:$B$15000,2,FALSE),0)</f>
        <v>0.104</v>
      </c>
      <c r="E1389" s="14">
        <f t="shared" ca="1" si="478"/>
        <v>1.0003926999999999</v>
      </c>
      <c r="F1389" s="14">
        <f ca="1">(TRUNC(PRODUCT($E$12:$E1388),16))</f>
        <v>1.42441640868858</v>
      </c>
      <c r="G1389" s="14">
        <f t="shared" ca="1" si="479"/>
        <v>1.4188347880149501</v>
      </c>
      <c r="H1389" s="14">
        <f t="shared" ca="1" si="480"/>
        <v>1.00393395</v>
      </c>
      <c r="I1389" s="13">
        <f t="shared" si="475"/>
        <v>0.11</v>
      </c>
      <c r="J1389" s="29">
        <f t="shared" si="481"/>
        <v>45525</v>
      </c>
      <c r="K1389" s="2">
        <f t="shared" si="482"/>
        <v>10</v>
      </c>
      <c r="L1389" s="17">
        <f t="shared" si="483"/>
        <v>10</v>
      </c>
      <c r="M1389" s="12">
        <f t="shared" si="484"/>
        <v>1.004149857</v>
      </c>
      <c r="N1389" s="12">
        <f t="shared" ca="1" si="485"/>
        <v>1.008100132</v>
      </c>
      <c r="O1389" s="17">
        <f t="shared" si="486"/>
        <v>0</v>
      </c>
      <c r="P1389" s="14">
        <f t="shared" ca="1" si="487"/>
        <v>139.12291223</v>
      </c>
      <c r="Q1389" s="14">
        <f t="shared" si="472"/>
        <v>125.976922</v>
      </c>
      <c r="R1389" s="14">
        <f t="shared" ca="1" si="488"/>
        <v>129.97000603000001</v>
      </c>
      <c r="S1389" s="20">
        <f t="shared" si="473"/>
        <v>0</v>
      </c>
      <c r="T1389" s="14">
        <f t="shared" si="489"/>
        <v>0</v>
      </c>
      <c r="U1389" s="4" t="str">
        <f t="shared" si="490"/>
        <v>J=</v>
      </c>
      <c r="V1389" s="29">
        <f t="shared" si="491"/>
        <v>45555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8">
        <f t="shared" si="474"/>
        <v>45540</v>
      </c>
      <c r="B1390" s="15">
        <f t="shared" ca="1" si="476"/>
        <v>1140.04226599</v>
      </c>
      <c r="C1390" s="14">
        <f t="shared" si="477"/>
        <v>1000</v>
      </c>
      <c r="D1390" s="13">
        <f ca="1">IF(A1390&lt;$B$1,VLOOKUP(A1390,[1]DI!$A$4:$B$15000,2,FALSE),0)</f>
        <v>0.104</v>
      </c>
      <c r="E1390" s="14">
        <f t="shared" ca="1" si="478"/>
        <v>1.0003926999999999</v>
      </c>
      <c r="F1390" s="14">
        <f ca="1">(TRUNC(PRODUCT($E$12:$E1389),16))</f>
        <v>1.42497577701227</v>
      </c>
      <c r="G1390" s="14">
        <f t="shared" ca="1" si="479"/>
        <v>1.4188347880149501</v>
      </c>
      <c r="H1390" s="14">
        <f t="shared" ca="1" si="480"/>
        <v>1.0043281900000001</v>
      </c>
      <c r="I1390" s="13">
        <f t="shared" si="475"/>
        <v>0.11</v>
      </c>
      <c r="J1390" s="29">
        <f t="shared" si="481"/>
        <v>45525</v>
      </c>
      <c r="K1390" s="2">
        <f t="shared" si="482"/>
        <v>11</v>
      </c>
      <c r="L1390" s="17">
        <f t="shared" si="483"/>
        <v>11</v>
      </c>
      <c r="M1390" s="12">
        <f t="shared" si="484"/>
        <v>1.0045657889999999</v>
      </c>
      <c r="N1390" s="12">
        <f t="shared" ca="1" si="485"/>
        <v>1.008913741</v>
      </c>
      <c r="O1390" s="17">
        <f t="shared" si="486"/>
        <v>0</v>
      </c>
      <c r="P1390" s="14">
        <f t="shared" ca="1" si="487"/>
        <v>140.04226599</v>
      </c>
      <c r="Q1390" s="14">
        <f t="shared" si="472"/>
        <v>125.976922</v>
      </c>
      <c r="R1390" s="14">
        <f t="shared" ca="1" si="488"/>
        <v>129.97000603000001</v>
      </c>
      <c r="S1390" s="20">
        <f t="shared" si="473"/>
        <v>0</v>
      </c>
      <c r="T1390" s="14">
        <f t="shared" si="489"/>
        <v>0</v>
      </c>
      <c r="U1390" s="4" t="str">
        <f t="shared" si="490"/>
        <v>J=</v>
      </c>
      <c r="V1390" s="29">
        <f t="shared" si="491"/>
        <v>45555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8">
        <f t="shared" si="474"/>
        <v>45541</v>
      </c>
      <c r="B1391" s="15">
        <f t="shared" ca="1" si="476"/>
        <v>1140.9623655299999</v>
      </c>
      <c r="C1391" s="14">
        <f t="shared" si="477"/>
        <v>1000</v>
      </c>
      <c r="D1391" s="13">
        <f ca="1">IF(A1391&lt;$B$1,VLOOKUP(A1391,[1]DI!$A$4:$B$15000,2,FALSE),0)</f>
        <v>0.104</v>
      </c>
      <c r="E1391" s="14">
        <f t="shared" ca="1" si="478"/>
        <v>1.0003926999999999</v>
      </c>
      <c r="F1391" s="14">
        <f ca="1">(TRUNC(PRODUCT($E$12:$E1390),16))</f>
        <v>1.4255353649999001</v>
      </c>
      <c r="G1391" s="14">
        <f t="shared" ca="1" si="479"/>
        <v>1.4188347880149501</v>
      </c>
      <c r="H1391" s="14">
        <f t="shared" ca="1" si="480"/>
        <v>1.0047225900000001</v>
      </c>
      <c r="I1391" s="13">
        <f t="shared" si="475"/>
        <v>0.11</v>
      </c>
      <c r="J1391" s="29">
        <f t="shared" si="481"/>
        <v>45525</v>
      </c>
      <c r="K1391" s="2">
        <f t="shared" si="482"/>
        <v>12</v>
      </c>
      <c r="L1391" s="17">
        <f t="shared" si="483"/>
        <v>12</v>
      </c>
      <c r="M1391" s="12">
        <f t="shared" si="484"/>
        <v>1.0049818930000001</v>
      </c>
      <c r="N1391" s="12">
        <f t="shared" ca="1" si="485"/>
        <v>1.0097280099999999</v>
      </c>
      <c r="O1391" s="17">
        <f t="shared" si="486"/>
        <v>0</v>
      </c>
      <c r="P1391" s="14">
        <f t="shared" ca="1" si="487"/>
        <v>140.96236553</v>
      </c>
      <c r="Q1391" s="14">
        <f t="shared" si="472"/>
        <v>125.976922</v>
      </c>
      <c r="R1391" s="14">
        <f t="shared" ca="1" si="488"/>
        <v>129.97000603000001</v>
      </c>
      <c r="S1391" s="20">
        <f t="shared" si="473"/>
        <v>0</v>
      </c>
      <c r="T1391" s="14">
        <f t="shared" si="489"/>
        <v>0</v>
      </c>
      <c r="U1391" s="4" t="str">
        <f t="shared" si="490"/>
        <v>J=</v>
      </c>
      <c r="V1391" s="29">
        <f t="shared" si="491"/>
        <v>45555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8">
        <f t="shared" si="474"/>
        <v>45542</v>
      </c>
      <c r="B1392" s="15">
        <f t="shared" ca="1" si="476"/>
        <v>1141.8832142599999</v>
      </c>
      <c r="C1392" s="14">
        <f t="shared" si="477"/>
        <v>1000</v>
      </c>
      <c r="D1392" s="13">
        <f ca="1">IF(A1392&lt;$B$1,VLOOKUP(A1392,[1]DI!$A$4:$B$15000,2,FALSE),0)</f>
        <v>0</v>
      </c>
      <c r="E1392" s="14">
        <f t="shared" ca="1" si="478"/>
        <v>1</v>
      </c>
      <c r="F1392" s="14">
        <f ca="1">(TRUNC(PRODUCT($E$12:$E1391),16))</f>
        <v>1.42609517273774</v>
      </c>
      <c r="G1392" s="14">
        <f t="shared" ca="1" si="479"/>
        <v>1.4188347880149501</v>
      </c>
      <c r="H1392" s="14">
        <f t="shared" ca="1" si="480"/>
        <v>1.00511715</v>
      </c>
      <c r="I1392" s="13">
        <f t="shared" si="475"/>
        <v>0.11</v>
      </c>
      <c r="J1392" s="29">
        <f t="shared" si="481"/>
        <v>45525</v>
      </c>
      <c r="K1392" s="2">
        <f t="shared" si="482"/>
        <v>12</v>
      </c>
      <c r="L1392" s="17">
        <f t="shared" si="483"/>
        <v>13</v>
      </c>
      <c r="M1392" s="12">
        <f t="shared" si="484"/>
        <v>1.005398169</v>
      </c>
      <c r="N1392" s="12">
        <f t="shared" ca="1" si="485"/>
        <v>1.0105429420000001</v>
      </c>
      <c r="O1392" s="17">
        <f t="shared" si="486"/>
        <v>0</v>
      </c>
      <c r="P1392" s="14">
        <f t="shared" ca="1" si="487"/>
        <v>141.88321426000002</v>
      </c>
      <c r="Q1392" s="14">
        <f t="shared" si="472"/>
        <v>125.976922</v>
      </c>
      <c r="R1392" s="14">
        <f t="shared" ca="1" si="488"/>
        <v>129.97000603000001</v>
      </c>
      <c r="S1392" s="20">
        <f t="shared" si="473"/>
        <v>0</v>
      </c>
      <c r="T1392" s="14">
        <f t="shared" si="489"/>
        <v>0</v>
      </c>
      <c r="U1392" s="4" t="str">
        <f t="shared" si="490"/>
        <v>J=</v>
      </c>
      <c r="V1392" s="29">
        <f t="shared" si="491"/>
        <v>45555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8">
        <f t="shared" si="474"/>
        <v>45543</v>
      </c>
      <c r="B1393" s="15">
        <f t="shared" ca="1" si="476"/>
        <v>1141.8832142599999</v>
      </c>
      <c r="C1393" s="14">
        <f t="shared" si="477"/>
        <v>1000</v>
      </c>
      <c r="D1393" s="13">
        <f ca="1">IF(A1393&lt;$B$1,VLOOKUP(A1393,[1]DI!$A$4:$B$15000,2,FALSE),0)</f>
        <v>0</v>
      </c>
      <c r="E1393" s="14">
        <f t="shared" ca="1" si="478"/>
        <v>1</v>
      </c>
      <c r="F1393" s="14">
        <f ca="1">(TRUNC(PRODUCT($E$12:$E1392),16))</f>
        <v>1.42609517273774</v>
      </c>
      <c r="G1393" s="14">
        <f t="shared" ca="1" si="479"/>
        <v>1.4188347880149501</v>
      </c>
      <c r="H1393" s="14">
        <f t="shared" ca="1" si="480"/>
        <v>1.00511715</v>
      </c>
      <c r="I1393" s="13">
        <f t="shared" si="475"/>
        <v>0.11</v>
      </c>
      <c r="J1393" s="29">
        <f t="shared" si="481"/>
        <v>45525</v>
      </c>
      <c r="K1393" s="2">
        <f t="shared" si="482"/>
        <v>12</v>
      </c>
      <c r="L1393" s="17">
        <f t="shared" si="483"/>
        <v>13</v>
      </c>
      <c r="M1393" s="12">
        <f t="shared" si="484"/>
        <v>1.005398169</v>
      </c>
      <c r="N1393" s="12">
        <f t="shared" ca="1" si="485"/>
        <v>1.0105429420000001</v>
      </c>
      <c r="O1393" s="17">
        <f t="shared" si="486"/>
        <v>0</v>
      </c>
      <c r="P1393" s="14">
        <f t="shared" ca="1" si="487"/>
        <v>141.88321426000002</v>
      </c>
      <c r="Q1393" s="14">
        <f t="shared" si="472"/>
        <v>125.976922</v>
      </c>
      <c r="R1393" s="14">
        <f t="shared" ca="1" si="488"/>
        <v>129.97000603000001</v>
      </c>
      <c r="S1393" s="20">
        <f t="shared" si="473"/>
        <v>0</v>
      </c>
      <c r="T1393" s="14">
        <f t="shared" si="489"/>
        <v>0</v>
      </c>
      <c r="U1393" s="4" t="str">
        <f t="shared" si="490"/>
        <v>J=</v>
      </c>
      <c r="V1393" s="29">
        <f t="shared" si="491"/>
        <v>45555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8">
        <f t="shared" si="474"/>
        <v>45544</v>
      </c>
      <c r="B1394" s="15">
        <f t="shared" ca="1" si="476"/>
        <v>1141.8832142599999</v>
      </c>
      <c r="C1394" s="14">
        <f t="shared" si="477"/>
        <v>1000</v>
      </c>
      <c r="D1394" s="13">
        <f ca="1">IF(A1394&lt;$B$1,VLOOKUP(A1394,[1]DI!$A$4:$B$15000,2,FALSE),0)</f>
        <v>0.104</v>
      </c>
      <c r="E1394" s="14">
        <f t="shared" ca="1" si="478"/>
        <v>1.0003926999999999</v>
      </c>
      <c r="F1394" s="14">
        <f ca="1">(TRUNC(PRODUCT($E$12:$E1393),16))</f>
        <v>1.42609517273774</v>
      </c>
      <c r="G1394" s="14">
        <f t="shared" ca="1" si="479"/>
        <v>1.4188347880149501</v>
      </c>
      <c r="H1394" s="14">
        <f t="shared" ca="1" si="480"/>
        <v>1.00511715</v>
      </c>
      <c r="I1394" s="13">
        <f t="shared" si="475"/>
        <v>0.11</v>
      </c>
      <c r="J1394" s="29">
        <f t="shared" si="481"/>
        <v>45525</v>
      </c>
      <c r="K1394" s="2">
        <f t="shared" si="482"/>
        <v>13</v>
      </c>
      <c r="L1394" s="17">
        <f t="shared" si="483"/>
        <v>13</v>
      </c>
      <c r="M1394" s="12">
        <f t="shared" si="484"/>
        <v>1.005398169</v>
      </c>
      <c r="N1394" s="12">
        <f t="shared" ca="1" si="485"/>
        <v>1.0105429420000001</v>
      </c>
      <c r="O1394" s="17">
        <f t="shared" si="486"/>
        <v>0</v>
      </c>
      <c r="P1394" s="14">
        <f t="shared" ca="1" si="487"/>
        <v>141.88321426000002</v>
      </c>
      <c r="Q1394" s="14">
        <f t="shared" ref="Q1394:Q1457" si="492">Q1393</f>
        <v>125.976922</v>
      </c>
      <c r="R1394" s="14">
        <f t="shared" ca="1" si="488"/>
        <v>129.97000603000001</v>
      </c>
      <c r="S1394" s="20">
        <f t="shared" si="473"/>
        <v>0</v>
      </c>
      <c r="T1394" s="14">
        <f t="shared" si="489"/>
        <v>0</v>
      </c>
      <c r="U1394" s="4" t="str">
        <f t="shared" si="490"/>
        <v>J=</v>
      </c>
      <c r="V1394" s="29">
        <f t="shared" si="491"/>
        <v>45555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8">
        <f t="shared" si="474"/>
        <v>45545</v>
      </c>
      <c r="B1395" s="15">
        <f t="shared" ca="1" si="476"/>
        <v>1142.80480085</v>
      </c>
      <c r="C1395" s="14">
        <f t="shared" si="477"/>
        <v>1000</v>
      </c>
      <c r="D1395" s="13">
        <f ca="1">IF(A1395&lt;$B$1,VLOOKUP(A1395,[1]DI!$A$4:$B$15000,2,FALSE),0)</f>
        <v>0.104</v>
      </c>
      <c r="E1395" s="14">
        <f t="shared" ca="1" si="478"/>
        <v>1.0003926999999999</v>
      </c>
      <c r="F1395" s="14">
        <f ca="1">(TRUNC(PRODUCT($E$12:$E1394),16))</f>
        <v>1.42665520031207</v>
      </c>
      <c r="G1395" s="14">
        <f t="shared" ca="1" si="479"/>
        <v>1.4188347880149501</v>
      </c>
      <c r="H1395" s="14">
        <f t="shared" ca="1" si="480"/>
        <v>1.0055118599999999</v>
      </c>
      <c r="I1395" s="13">
        <f t="shared" si="475"/>
        <v>0.11</v>
      </c>
      <c r="J1395" s="29">
        <f t="shared" si="481"/>
        <v>45525</v>
      </c>
      <c r="K1395" s="2">
        <f t="shared" si="482"/>
        <v>14</v>
      </c>
      <c r="L1395" s="17">
        <f t="shared" si="483"/>
        <v>14</v>
      </c>
      <c r="M1395" s="12">
        <f t="shared" si="484"/>
        <v>1.005814618</v>
      </c>
      <c r="N1395" s="12">
        <f t="shared" ca="1" si="485"/>
        <v>1.0113585270000001</v>
      </c>
      <c r="O1395" s="17">
        <f t="shared" si="486"/>
        <v>0</v>
      </c>
      <c r="P1395" s="14">
        <f t="shared" ca="1" si="487"/>
        <v>142.80480085000002</v>
      </c>
      <c r="Q1395" s="14">
        <f t="shared" si="492"/>
        <v>125.976922</v>
      </c>
      <c r="R1395" s="14">
        <f t="shared" ca="1" si="488"/>
        <v>129.97000603000001</v>
      </c>
      <c r="S1395" s="20">
        <f t="shared" si="473"/>
        <v>0</v>
      </c>
      <c r="T1395" s="14">
        <f t="shared" si="489"/>
        <v>0</v>
      </c>
      <c r="U1395" s="4" t="str">
        <f t="shared" si="490"/>
        <v>J=</v>
      </c>
      <c r="V1395" s="29">
        <f t="shared" si="491"/>
        <v>45555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8">
        <f t="shared" si="474"/>
        <v>45546</v>
      </c>
      <c r="B1396" s="15">
        <f t="shared" ca="1" si="476"/>
        <v>1143.7271264400001</v>
      </c>
      <c r="C1396" s="14">
        <f t="shared" si="477"/>
        <v>1000</v>
      </c>
      <c r="D1396" s="13">
        <f ca="1">IF(A1396&lt;$B$1,VLOOKUP(A1396,[1]DI!$A$4:$B$15000,2,FALSE),0)</f>
        <v>0.104</v>
      </c>
      <c r="E1396" s="14">
        <f t="shared" ca="1" si="478"/>
        <v>1.0003926999999999</v>
      </c>
      <c r="F1396" s="14">
        <f ca="1">(TRUNC(PRODUCT($E$12:$E1395),16))</f>
        <v>1.42721544780924</v>
      </c>
      <c r="G1396" s="14">
        <f t="shared" ca="1" si="479"/>
        <v>1.4188347880149501</v>
      </c>
      <c r="H1396" s="14">
        <f t="shared" ca="1" si="480"/>
        <v>1.00590672</v>
      </c>
      <c r="I1396" s="13">
        <f t="shared" si="475"/>
        <v>0.11</v>
      </c>
      <c r="J1396" s="29">
        <f t="shared" si="481"/>
        <v>45525</v>
      </c>
      <c r="K1396" s="2">
        <f t="shared" si="482"/>
        <v>15</v>
      </c>
      <c r="L1396" s="17">
        <f t="shared" si="483"/>
        <v>15</v>
      </c>
      <c r="M1396" s="12">
        <f t="shared" si="484"/>
        <v>1.00623124</v>
      </c>
      <c r="N1396" s="12">
        <f t="shared" ca="1" si="485"/>
        <v>1.012174766</v>
      </c>
      <c r="O1396" s="17">
        <f t="shared" si="486"/>
        <v>0</v>
      </c>
      <c r="P1396" s="14">
        <f t="shared" ca="1" si="487"/>
        <v>143.72712644000001</v>
      </c>
      <c r="Q1396" s="14">
        <f t="shared" si="492"/>
        <v>125.976922</v>
      </c>
      <c r="R1396" s="14">
        <f t="shared" ca="1" si="488"/>
        <v>129.97000603000001</v>
      </c>
      <c r="S1396" s="20">
        <f t="shared" si="473"/>
        <v>0</v>
      </c>
      <c r="T1396" s="14">
        <f t="shared" si="489"/>
        <v>0</v>
      </c>
      <c r="U1396" s="4" t="str">
        <f t="shared" si="490"/>
        <v>J=</v>
      </c>
      <c r="V1396" s="29">
        <f t="shared" si="491"/>
        <v>45555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8">
        <f t="shared" si="474"/>
        <v>45547</v>
      </c>
      <c r="B1397" s="15">
        <f t="shared" ca="1" si="476"/>
        <v>1144.6502000600001</v>
      </c>
      <c r="C1397" s="14">
        <f t="shared" si="477"/>
        <v>1000</v>
      </c>
      <c r="D1397" s="13">
        <f ca="1">IF(A1397&lt;$B$1,VLOOKUP(A1397,[1]DI!$A$4:$B$15000,2,FALSE),0)</f>
        <v>0.104</v>
      </c>
      <c r="E1397" s="14">
        <f t="shared" ca="1" si="478"/>
        <v>1.0003926999999999</v>
      </c>
      <c r="F1397" s="14">
        <f ca="1">(TRUNC(PRODUCT($E$12:$E1396),16))</f>
        <v>1.42777591531559</v>
      </c>
      <c r="G1397" s="14">
        <f t="shared" ca="1" si="479"/>
        <v>1.4188347880149501</v>
      </c>
      <c r="H1397" s="14">
        <f t="shared" ca="1" si="480"/>
        <v>1.0063017400000001</v>
      </c>
      <c r="I1397" s="13">
        <f t="shared" si="475"/>
        <v>0.11</v>
      </c>
      <c r="J1397" s="29">
        <f t="shared" si="481"/>
        <v>45525</v>
      </c>
      <c r="K1397" s="2">
        <f t="shared" si="482"/>
        <v>16</v>
      </c>
      <c r="L1397" s="17">
        <f t="shared" si="483"/>
        <v>16</v>
      </c>
      <c r="M1397" s="12">
        <f t="shared" si="484"/>
        <v>1.0066480330000001</v>
      </c>
      <c r="N1397" s="12">
        <f t="shared" ca="1" si="485"/>
        <v>1.0129916670000001</v>
      </c>
      <c r="O1397" s="17">
        <f t="shared" si="486"/>
        <v>0</v>
      </c>
      <c r="P1397" s="14">
        <f t="shared" ca="1" si="487"/>
        <v>144.65020006</v>
      </c>
      <c r="Q1397" s="14">
        <f t="shared" si="492"/>
        <v>125.976922</v>
      </c>
      <c r="R1397" s="14">
        <f t="shared" ca="1" si="488"/>
        <v>129.97000603000001</v>
      </c>
      <c r="S1397" s="20">
        <f t="shared" si="473"/>
        <v>0</v>
      </c>
      <c r="T1397" s="14">
        <f t="shared" si="489"/>
        <v>0</v>
      </c>
      <c r="U1397" s="4" t="str">
        <f t="shared" si="490"/>
        <v>J=</v>
      </c>
      <c r="V1397" s="29">
        <f t="shared" si="491"/>
        <v>45555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8">
        <f t="shared" si="474"/>
        <v>45548</v>
      </c>
      <c r="B1398" s="15">
        <f t="shared" ca="1" si="476"/>
        <v>1145.57401495</v>
      </c>
      <c r="C1398" s="14">
        <f t="shared" si="477"/>
        <v>1000</v>
      </c>
      <c r="D1398" s="13">
        <f ca="1">IF(A1398&lt;$B$1,VLOOKUP(A1398,[1]DI!$A$4:$B$15000,2,FALSE),0)</f>
        <v>0.104</v>
      </c>
      <c r="E1398" s="14">
        <f t="shared" ca="1" si="478"/>
        <v>1.0003926999999999</v>
      </c>
      <c r="F1398" s="14">
        <f ca="1">(TRUNC(PRODUCT($E$12:$E1397),16))</f>
        <v>1.42833660291753</v>
      </c>
      <c r="G1398" s="14">
        <f t="shared" ca="1" si="479"/>
        <v>1.4188347880149501</v>
      </c>
      <c r="H1398" s="14">
        <f t="shared" ca="1" si="480"/>
        <v>1.0066969100000001</v>
      </c>
      <c r="I1398" s="13">
        <f t="shared" si="475"/>
        <v>0.11</v>
      </c>
      <c r="J1398" s="29">
        <f t="shared" si="481"/>
        <v>45525</v>
      </c>
      <c r="K1398" s="2">
        <f t="shared" si="482"/>
        <v>17</v>
      </c>
      <c r="L1398" s="17">
        <f t="shared" si="483"/>
        <v>17</v>
      </c>
      <c r="M1398" s="12">
        <f t="shared" si="484"/>
        <v>1.0070650000000001</v>
      </c>
      <c r="N1398" s="12">
        <f t="shared" ca="1" si="485"/>
        <v>1.0138092240000001</v>
      </c>
      <c r="O1398" s="17">
        <f t="shared" si="486"/>
        <v>0</v>
      </c>
      <c r="P1398" s="14">
        <f t="shared" ca="1" si="487"/>
        <v>145.57401494999999</v>
      </c>
      <c r="Q1398" s="14">
        <f t="shared" si="492"/>
        <v>125.976922</v>
      </c>
      <c r="R1398" s="14">
        <f t="shared" ca="1" si="488"/>
        <v>129.97000603000001</v>
      </c>
      <c r="S1398" s="20">
        <f t="shared" si="473"/>
        <v>0</v>
      </c>
      <c r="T1398" s="14">
        <f t="shared" si="489"/>
        <v>0</v>
      </c>
      <c r="U1398" s="4" t="str">
        <f t="shared" si="490"/>
        <v>J=</v>
      </c>
      <c r="V1398" s="29">
        <f t="shared" si="491"/>
        <v>45555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8">
        <f t="shared" si="474"/>
        <v>45549</v>
      </c>
      <c r="B1399" s="15">
        <f t="shared" ca="1" si="476"/>
        <v>1146.49857901</v>
      </c>
      <c r="C1399" s="14">
        <f t="shared" si="477"/>
        <v>1000</v>
      </c>
      <c r="D1399" s="13">
        <f ca="1">IF(A1399&lt;$B$1,VLOOKUP(A1399,[1]DI!$A$4:$B$15000,2,FALSE),0)</f>
        <v>0</v>
      </c>
      <c r="E1399" s="14">
        <f t="shared" ca="1" si="478"/>
        <v>1</v>
      </c>
      <c r="F1399" s="14">
        <f ca="1">(TRUNC(PRODUCT($E$12:$E1398),16))</f>
        <v>1.4288975107015001</v>
      </c>
      <c r="G1399" s="14">
        <f t="shared" ca="1" si="479"/>
        <v>1.4188347880149501</v>
      </c>
      <c r="H1399" s="14">
        <f t="shared" ca="1" si="480"/>
        <v>1.00709224</v>
      </c>
      <c r="I1399" s="13">
        <f t="shared" si="475"/>
        <v>0.11</v>
      </c>
      <c r="J1399" s="29">
        <f t="shared" si="481"/>
        <v>45525</v>
      </c>
      <c r="K1399" s="2">
        <f t="shared" si="482"/>
        <v>17</v>
      </c>
      <c r="L1399" s="17">
        <f t="shared" si="483"/>
        <v>18</v>
      </c>
      <c r="M1399" s="12">
        <f t="shared" si="484"/>
        <v>1.0074821389999999</v>
      </c>
      <c r="N1399" s="12">
        <f t="shared" ca="1" si="485"/>
        <v>1.014627444</v>
      </c>
      <c r="O1399" s="17">
        <f t="shared" si="486"/>
        <v>0</v>
      </c>
      <c r="P1399" s="14">
        <f t="shared" ca="1" si="487"/>
        <v>146.49857900999999</v>
      </c>
      <c r="Q1399" s="14">
        <f t="shared" si="492"/>
        <v>125.976922</v>
      </c>
      <c r="R1399" s="14">
        <f t="shared" ca="1" si="488"/>
        <v>129.97000603000001</v>
      </c>
      <c r="S1399" s="20">
        <f t="shared" si="473"/>
        <v>0</v>
      </c>
      <c r="T1399" s="14">
        <f t="shared" si="489"/>
        <v>0</v>
      </c>
      <c r="U1399" s="4" t="str">
        <f t="shared" si="490"/>
        <v>J=</v>
      </c>
      <c r="V1399" s="29">
        <f t="shared" si="491"/>
        <v>45555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8">
        <f t="shared" si="474"/>
        <v>45550</v>
      </c>
      <c r="B1400" s="15">
        <f t="shared" ca="1" si="476"/>
        <v>1146.49857901</v>
      </c>
      <c r="C1400" s="14">
        <f t="shared" si="477"/>
        <v>1000</v>
      </c>
      <c r="D1400" s="13">
        <f ca="1">IF(A1400&lt;$B$1,VLOOKUP(A1400,[1]DI!$A$4:$B$15000,2,FALSE),0)</f>
        <v>0</v>
      </c>
      <c r="E1400" s="14">
        <f t="shared" ca="1" si="478"/>
        <v>1</v>
      </c>
      <c r="F1400" s="14">
        <f ca="1">(TRUNC(PRODUCT($E$12:$E1399),16))</f>
        <v>1.4288975107015001</v>
      </c>
      <c r="G1400" s="14">
        <f t="shared" ca="1" si="479"/>
        <v>1.4188347880149501</v>
      </c>
      <c r="H1400" s="14">
        <f t="shared" ca="1" si="480"/>
        <v>1.00709224</v>
      </c>
      <c r="I1400" s="13">
        <f t="shared" si="475"/>
        <v>0.11</v>
      </c>
      <c r="J1400" s="29">
        <f t="shared" si="481"/>
        <v>45525</v>
      </c>
      <c r="K1400" s="2">
        <f t="shared" si="482"/>
        <v>17</v>
      </c>
      <c r="L1400" s="17">
        <f t="shared" si="483"/>
        <v>18</v>
      </c>
      <c r="M1400" s="12">
        <f t="shared" si="484"/>
        <v>1.0074821389999999</v>
      </c>
      <c r="N1400" s="12">
        <f t="shared" ca="1" si="485"/>
        <v>1.014627444</v>
      </c>
      <c r="O1400" s="17">
        <f t="shared" si="486"/>
        <v>0</v>
      </c>
      <c r="P1400" s="14">
        <f t="shared" ca="1" si="487"/>
        <v>146.49857900999999</v>
      </c>
      <c r="Q1400" s="14">
        <f t="shared" si="492"/>
        <v>125.976922</v>
      </c>
      <c r="R1400" s="14">
        <f t="shared" ca="1" si="488"/>
        <v>129.97000603000001</v>
      </c>
      <c r="S1400" s="20">
        <f t="shared" si="473"/>
        <v>0</v>
      </c>
      <c r="T1400" s="14">
        <f t="shared" si="489"/>
        <v>0</v>
      </c>
      <c r="U1400" s="4" t="str">
        <f t="shared" si="490"/>
        <v>J=</v>
      </c>
      <c r="V1400" s="29">
        <f t="shared" si="491"/>
        <v>45555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8">
        <f t="shared" si="474"/>
        <v>45551</v>
      </c>
      <c r="B1401" s="15">
        <f t="shared" ca="1" si="476"/>
        <v>1146.49857901</v>
      </c>
      <c r="C1401" s="14">
        <f t="shared" si="477"/>
        <v>1000</v>
      </c>
      <c r="D1401" s="13">
        <f ca="1">IF(A1401&lt;$B$1,VLOOKUP(A1401,[1]DI!$A$4:$B$15000,2,FALSE),0)</f>
        <v>0.104</v>
      </c>
      <c r="E1401" s="14">
        <f t="shared" ca="1" si="478"/>
        <v>1.0003926999999999</v>
      </c>
      <c r="F1401" s="14">
        <f ca="1">(TRUNC(PRODUCT($E$12:$E1400),16))</f>
        <v>1.4288975107015001</v>
      </c>
      <c r="G1401" s="14">
        <f t="shared" ca="1" si="479"/>
        <v>1.4188347880149501</v>
      </c>
      <c r="H1401" s="14">
        <f t="shared" ca="1" si="480"/>
        <v>1.00709224</v>
      </c>
      <c r="I1401" s="13">
        <f t="shared" si="475"/>
        <v>0.11</v>
      </c>
      <c r="J1401" s="29">
        <f t="shared" si="481"/>
        <v>45525</v>
      </c>
      <c r="K1401" s="2">
        <f t="shared" si="482"/>
        <v>18</v>
      </c>
      <c r="L1401" s="17">
        <f t="shared" si="483"/>
        <v>18</v>
      </c>
      <c r="M1401" s="12">
        <f t="shared" si="484"/>
        <v>1.0074821389999999</v>
      </c>
      <c r="N1401" s="12">
        <f t="shared" ca="1" si="485"/>
        <v>1.014627444</v>
      </c>
      <c r="O1401" s="17">
        <f t="shared" si="486"/>
        <v>0</v>
      </c>
      <c r="P1401" s="14">
        <f t="shared" ca="1" si="487"/>
        <v>146.49857900999999</v>
      </c>
      <c r="Q1401" s="14">
        <f t="shared" si="492"/>
        <v>125.976922</v>
      </c>
      <c r="R1401" s="14">
        <f t="shared" ca="1" si="488"/>
        <v>129.97000603000001</v>
      </c>
      <c r="S1401" s="20">
        <f t="shared" si="473"/>
        <v>0</v>
      </c>
      <c r="T1401" s="14">
        <f t="shared" si="489"/>
        <v>0</v>
      </c>
      <c r="U1401" s="4" t="str">
        <f t="shared" si="490"/>
        <v>J=</v>
      </c>
      <c r="V1401" s="29">
        <f t="shared" si="491"/>
        <v>45555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8">
        <f t="shared" si="474"/>
        <v>45552</v>
      </c>
      <c r="B1402" s="15">
        <f t="shared" ca="1" si="476"/>
        <v>1147.4238956300001</v>
      </c>
      <c r="C1402" s="14">
        <f t="shared" si="477"/>
        <v>1000</v>
      </c>
      <c r="D1402" s="13">
        <f ca="1">IF(A1402&lt;$B$1,VLOOKUP(A1402,[1]DI!$A$4:$B$15000,2,FALSE),0)</f>
        <v>0.104</v>
      </c>
      <c r="E1402" s="14">
        <f t="shared" ca="1" si="478"/>
        <v>1.0003926999999999</v>
      </c>
      <c r="F1402" s="14">
        <f ca="1">(TRUNC(PRODUCT($E$12:$E1401),16))</f>
        <v>1.4294586387539501</v>
      </c>
      <c r="G1402" s="14">
        <f t="shared" ca="1" si="479"/>
        <v>1.4188347880149501</v>
      </c>
      <c r="H1402" s="14">
        <f t="shared" ca="1" si="480"/>
        <v>1.00748773</v>
      </c>
      <c r="I1402" s="13">
        <f t="shared" si="475"/>
        <v>0.11</v>
      </c>
      <c r="J1402" s="29">
        <f t="shared" si="481"/>
        <v>45525</v>
      </c>
      <c r="K1402" s="2">
        <f t="shared" si="482"/>
        <v>19</v>
      </c>
      <c r="L1402" s="17">
        <f t="shared" si="483"/>
        <v>19</v>
      </c>
      <c r="M1402" s="12">
        <f t="shared" si="484"/>
        <v>1.0078994509999999</v>
      </c>
      <c r="N1402" s="12">
        <f t="shared" ca="1" si="485"/>
        <v>1.0154463300000001</v>
      </c>
      <c r="O1402" s="17">
        <f t="shared" si="486"/>
        <v>0</v>
      </c>
      <c r="P1402" s="14">
        <f t="shared" ca="1" si="487"/>
        <v>147.42389562999998</v>
      </c>
      <c r="Q1402" s="14">
        <f t="shared" si="492"/>
        <v>125.976922</v>
      </c>
      <c r="R1402" s="14">
        <f t="shared" ca="1" si="488"/>
        <v>129.97000603000001</v>
      </c>
      <c r="S1402" s="20">
        <f t="shared" si="473"/>
        <v>0</v>
      </c>
      <c r="T1402" s="14">
        <f t="shared" si="489"/>
        <v>0</v>
      </c>
      <c r="U1402" s="4" t="str">
        <f t="shared" si="490"/>
        <v>J=</v>
      </c>
      <c r="V1402" s="29">
        <f t="shared" si="491"/>
        <v>45555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8">
        <f t="shared" si="474"/>
        <v>45553</v>
      </c>
      <c r="B1403" s="15">
        <f t="shared" ca="1" si="476"/>
        <v>1148.3499523800001</v>
      </c>
      <c r="C1403" s="14">
        <f t="shared" si="477"/>
        <v>1000</v>
      </c>
      <c r="D1403" s="13">
        <f ca="1">IF(A1403&lt;$B$1,VLOOKUP(A1403,[1]DI!$A$4:$B$15000,2,FALSE),0)</f>
        <v>0.104</v>
      </c>
      <c r="E1403" s="14">
        <f t="shared" ca="1" si="478"/>
        <v>1.0003926999999999</v>
      </c>
      <c r="F1403" s="14">
        <f ca="1">(TRUNC(PRODUCT($E$12:$E1402),16))</f>
        <v>1.4300199871613899</v>
      </c>
      <c r="G1403" s="14">
        <f t="shared" ca="1" si="479"/>
        <v>1.4188347880149501</v>
      </c>
      <c r="H1403" s="14">
        <f t="shared" ca="1" si="480"/>
        <v>1.0078833700000001</v>
      </c>
      <c r="I1403" s="13">
        <f t="shared" si="475"/>
        <v>0.11</v>
      </c>
      <c r="J1403" s="29">
        <f t="shared" si="481"/>
        <v>45525</v>
      </c>
      <c r="K1403" s="2">
        <f t="shared" si="482"/>
        <v>20</v>
      </c>
      <c r="L1403" s="17">
        <f t="shared" si="483"/>
        <v>20</v>
      </c>
      <c r="M1403" s="12">
        <f t="shared" si="484"/>
        <v>1.0083169359999999</v>
      </c>
      <c r="N1403" s="12">
        <f t="shared" ca="1" si="485"/>
        <v>1.0162658710000001</v>
      </c>
      <c r="O1403" s="17">
        <f t="shared" si="486"/>
        <v>0</v>
      </c>
      <c r="P1403" s="14">
        <f t="shared" ca="1" si="487"/>
        <v>148.34995237999999</v>
      </c>
      <c r="Q1403" s="14">
        <f t="shared" si="492"/>
        <v>125.976922</v>
      </c>
      <c r="R1403" s="14">
        <f t="shared" ca="1" si="488"/>
        <v>129.97000603000001</v>
      </c>
      <c r="S1403" s="20">
        <f t="shared" si="473"/>
        <v>0</v>
      </c>
      <c r="T1403" s="14">
        <f t="shared" si="489"/>
        <v>0</v>
      </c>
      <c r="U1403" s="4" t="str">
        <f t="shared" si="490"/>
        <v>J=</v>
      </c>
      <c r="V1403" s="29">
        <f t="shared" si="491"/>
        <v>45555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8">
        <f t="shared" si="474"/>
        <v>45554</v>
      </c>
      <c r="B1404" s="15">
        <f t="shared" ca="1" si="476"/>
        <v>1149.2767628199999</v>
      </c>
      <c r="C1404" s="14">
        <f t="shared" si="477"/>
        <v>1000</v>
      </c>
      <c r="D1404" s="13">
        <f ca="1">IF(A1404&lt;$B$1,VLOOKUP(A1404,[1]DI!$A$4:$B$15000,2,FALSE),0)</f>
        <v>0.1065</v>
      </c>
      <c r="E1404" s="14">
        <f t="shared" ca="1" si="478"/>
        <v>1.00040168</v>
      </c>
      <c r="F1404" s="14">
        <f ca="1">(TRUNC(PRODUCT($E$12:$E1403),16))</f>
        <v>1.4305815560103501</v>
      </c>
      <c r="G1404" s="14">
        <f t="shared" ca="1" si="479"/>
        <v>1.4188347880149501</v>
      </c>
      <c r="H1404" s="14">
        <f t="shared" ca="1" si="480"/>
        <v>1.00827917</v>
      </c>
      <c r="I1404" s="13">
        <f t="shared" si="475"/>
        <v>0.11</v>
      </c>
      <c r="J1404" s="29">
        <f t="shared" si="481"/>
        <v>45525</v>
      </c>
      <c r="K1404" s="2">
        <f t="shared" si="482"/>
        <v>21</v>
      </c>
      <c r="L1404" s="17">
        <f t="shared" si="483"/>
        <v>21</v>
      </c>
      <c r="M1404" s="12">
        <f t="shared" si="484"/>
        <v>1.0087345940000001</v>
      </c>
      <c r="N1404" s="12">
        <f t="shared" ca="1" si="485"/>
        <v>1.017086079</v>
      </c>
      <c r="O1404" s="17">
        <f t="shared" si="486"/>
        <v>0</v>
      </c>
      <c r="P1404" s="14">
        <f t="shared" ca="1" si="487"/>
        <v>149.27676282000002</v>
      </c>
      <c r="Q1404" s="14">
        <f t="shared" si="492"/>
        <v>125.976922</v>
      </c>
      <c r="R1404" s="14">
        <f t="shared" ca="1" si="488"/>
        <v>129.97000603000001</v>
      </c>
      <c r="S1404" s="20">
        <f t="shared" si="473"/>
        <v>0</v>
      </c>
      <c r="T1404" s="14">
        <f t="shared" si="489"/>
        <v>0</v>
      </c>
      <c r="U1404" s="4" t="str">
        <f t="shared" si="490"/>
        <v>J=</v>
      </c>
      <c r="V1404" s="29">
        <f t="shared" si="491"/>
        <v>45555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8">
        <f t="shared" si="474"/>
        <v>45555</v>
      </c>
      <c r="B1405" s="15">
        <f t="shared" ca="1" si="476"/>
        <v>1150.2146345199999</v>
      </c>
      <c r="C1405" s="14">
        <f t="shared" si="477"/>
        <v>1000</v>
      </c>
      <c r="D1405" s="13">
        <f ca="1">IF(A1405&lt;$B$1,VLOOKUP(A1405,[1]DI!$A$4:$B$15000,2,FALSE),0)</f>
        <v>0</v>
      </c>
      <c r="E1405" s="14">
        <f t="shared" ca="1" si="478"/>
        <v>1</v>
      </c>
      <c r="F1405" s="14">
        <f ca="1">(TRUNC(PRODUCT($E$12:$E1404),16))</f>
        <v>1.43115619200977</v>
      </c>
      <c r="G1405" s="14">
        <f t="shared" ca="1" si="479"/>
        <v>1.4188347880149501</v>
      </c>
      <c r="H1405" s="14">
        <f t="shared" ca="1" si="480"/>
        <v>1.00868417</v>
      </c>
      <c r="I1405" s="13">
        <f t="shared" si="475"/>
        <v>0.11</v>
      </c>
      <c r="J1405" s="29">
        <f t="shared" si="481"/>
        <v>45525</v>
      </c>
      <c r="K1405" s="2">
        <f t="shared" si="482"/>
        <v>22</v>
      </c>
      <c r="L1405" s="17">
        <f t="shared" si="483"/>
        <v>22</v>
      </c>
      <c r="M1405" s="12">
        <f t="shared" si="484"/>
        <v>1.0091524249999999</v>
      </c>
      <c r="N1405" s="12">
        <f t="shared" ca="1" si="485"/>
        <v>1.0179160759999999</v>
      </c>
      <c r="O1405" s="17">
        <f t="shared" si="486"/>
        <v>8</v>
      </c>
      <c r="P1405" s="14">
        <f t="shared" ca="1" si="487"/>
        <v>150.21463452</v>
      </c>
      <c r="Q1405" s="14">
        <f t="shared" si="492"/>
        <v>125.976922</v>
      </c>
      <c r="R1405" s="14">
        <f t="shared" ca="1" si="488"/>
        <v>24.237712520000002</v>
      </c>
      <c r="S1405" s="20">
        <f t="shared" si="473"/>
        <v>0</v>
      </c>
      <c r="T1405" s="14">
        <f t="shared" si="489"/>
        <v>0</v>
      </c>
      <c r="U1405" s="4" t="str">
        <f t="shared" si="490"/>
        <v>J=</v>
      </c>
      <c r="V1405" s="29">
        <f t="shared" si="491"/>
        <v>45555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8">
        <f t="shared" si="474"/>
        <v>45556</v>
      </c>
      <c r="B1406" s="15" t="str">
        <f t="shared" ca="1" si="476"/>
        <v>n.d</v>
      </c>
      <c r="C1406" s="14">
        <f t="shared" si="477"/>
        <v>1000</v>
      </c>
      <c r="D1406" s="13">
        <f ca="1">IF(A1406&lt;$B$1,VLOOKUP(A1406,[1]DI!$A$4:$B$15000,2,FALSE),0)</f>
        <v>0</v>
      </c>
      <c r="E1406" s="14">
        <f t="shared" ca="1" si="478"/>
        <v>1</v>
      </c>
      <c r="F1406" s="14">
        <f ca="1">(TRUNC(PRODUCT($E$12:$E1405),16))</f>
        <v>1.43115619200977</v>
      </c>
      <c r="G1406" s="14">
        <f t="shared" ca="1" si="479"/>
        <v>1.43115619200977</v>
      </c>
      <c r="H1406" s="14">
        <f t="shared" ca="1" si="480"/>
        <v>1</v>
      </c>
      <c r="I1406" s="13">
        <f t="shared" si="475"/>
        <v>0.11</v>
      </c>
      <c r="J1406" s="29">
        <f t="shared" si="481"/>
        <v>45555</v>
      </c>
      <c r="K1406" s="2">
        <f t="shared" si="482"/>
        <v>1</v>
      </c>
      <c r="L1406" s="17">
        <f t="shared" si="483"/>
        <v>1</v>
      </c>
      <c r="M1406" s="12">
        <f t="shared" si="484"/>
        <v>1.000414213</v>
      </c>
      <c r="N1406" s="12">
        <f t="shared" ca="1" si="485"/>
        <v>1.000414213</v>
      </c>
      <c r="O1406" s="17">
        <f t="shared" si="486"/>
        <v>0</v>
      </c>
      <c r="P1406" s="14">
        <f t="shared" ca="1" si="487"/>
        <v>24.661965079999998</v>
      </c>
      <c r="Q1406" s="14">
        <f t="shared" si="492"/>
        <v>125.976922</v>
      </c>
      <c r="R1406" s="14">
        <f t="shared" ca="1" si="488"/>
        <v>24.237712520000002</v>
      </c>
      <c r="S1406" s="20">
        <f t="shared" si="473"/>
        <v>0</v>
      </c>
      <c r="T1406" s="14">
        <f t="shared" si="489"/>
        <v>0</v>
      </c>
      <c r="U1406" s="4" t="str">
        <f t="shared" si="490"/>
        <v>J=</v>
      </c>
      <c r="V1406" s="29">
        <f t="shared" si="491"/>
        <v>45586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8">
        <f t="shared" si="474"/>
        <v>45557</v>
      </c>
      <c r="B1407" s="15" t="str">
        <f t="shared" ca="1" si="476"/>
        <v>n.d</v>
      </c>
      <c r="C1407" s="14">
        <f t="shared" si="477"/>
        <v>1000</v>
      </c>
      <c r="D1407" s="13">
        <f ca="1">IF(A1407&lt;$B$1,VLOOKUP(A1407,[1]DI!$A$4:$B$15000,2,FALSE),0)</f>
        <v>0</v>
      </c>
      <c r="E1407" s="14">
        <f t="shared" ca="1" si="478"/>
        <v>1</v>
      </c>
      <c r="F1407" s="14">
        <f ca="1">(TRUNC(PRODUCT($E$12:$E1406),16))</f>
        <v>1.43115619200977</v>
      </c>
      <c r="G1407" s="14">
        <f t="shared" ca="1" si="479"/>
        <v>1.43115619200977</v>
      </c>
      <c r="H1407" s="14">
        <f t="shared" ca="1" si="480"/>
        <v>1</v>
      </c>
      <c r="I1407" s="13">
        <f t="shared" si="475"/>
        <v>0.11</v>
      </c>
      <c r="J1407" s="29">
        <f t="shared" si="481"/>
        <v>45555</v>
      </c>
      <c r="K1407" s="2">
        <f t="shared" si="482"/>
        <v>1</v>
      </c>
      <c r="L1407" s="17">
        <f t="shared" si="483"/>
        <v>1</v>
      </c>
      <c r="M1407" s="12">
        <f t="shared" si="484"/>
        <v>1.000414213</v>
      </c>
      <c r="N1407" s="12">
        <f t="shared" ca="1" si="485"/>
        <v>1.000414213</v>
      </c>
      <c r="O1407" s="17">
        <f t="shared" si="486"/>
        <v>0</v>
      </c>
      <c r="P1407" s="14">
        <f t="shared" ca="1" si="487"/>
        <v>24.661965079999998</v>
      </c>
      <c r="Q1407" s="14">
        <f t="shared" si="492"/>
        <v>125.976922</v>
      </c>
      <c r="R1407" s="14">
        <f t="shared" ca="1" si="488"/>
        <v>24.237712520000002</v>
      </c>
      <c r="S1407" s="20">
        <f t="shared" si="473"/>
        <v>0</v>
      </c>
      <c r="T1407" s="14">
        <f t="shared" si="489"/>
        <v>0</v>
      </c>
      <c r="U1407" s="4" t="str">
        <f t="shared" si="490"/>
        <v>J=</v>
      </c>
      <c r="V1407" s="29">
        <f t="shared" si="491"/>
        <v>45586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8">
        <f t="shared" si="474"/>
        <v>45558</v>
      </c>
      <c r="B1408" s="15" t="str">
        <f t="shared" ca="1" si="476"/>
        <v>n.d</v>
      </c>
      <c r="C1408" s="14">
        <f t="shared" si="477"/>
        <v>1000</v>
      </c>
      <c r="D1408" s="13">
        <f ca="1">IF(A1408&lt;$B$1,VLOOKUP(A1408,[1]DI!$A$4:$B$15000,2,FALSE),0)</f>
        <v>0</v>
      </c>
      <c r="E1408" s="14">
        <f t="shared" ca="1" si="478"/>
        <v>1</v>
      </c>
      <c r="F1408" s="14">
        <f ca="1">(TRUNC(PRODUCT($E$12:$E1407),16))</f>
        <v>1.43115619200977</v>
      </c>
      <c r="G1408" s="14">
        <f t="shared" ca="1" si="479"/>
        <v>1.43115619200977</v>
      </c>
      <c r="H1408" s="14">
        <f t="shared" ca="1" si="480"/>
        <v>1</v>
      </c>
      <c r="I1408" s="13">
        <f t="shared" si="475"/>
        <v>0.11</v>
      </c>
      <c r="J1408" s="29">
        <f t="shared" si="481"/>
        <v>45555</v>
      </c>
      <c r="K1408" s="2">
        <f t="shared" si="482"/>
        <v>1</v>
      </c>
      <c r="L1408" s="17">
        <f t="shared" si="483"/>
        <v>1</v>
      </c>
      <c r="M1408" s="12">
        <f t="shared" si="484"/>
        <v>1.000414213</v>
      </c>
      <c r="N1408" s="12">
        <f t="shared" ca="1" si="485"/>
        <v>1.000414213</v>
      </c>
      <c r="O1408" s="17">
        <f t="shared" si="486"/>
        <v>0</v>
      </c>
      <c r="P1408" s="14">
        <f t="shared" ca="1" si="487"/>
        <v>24.661965079999998</v>
      </c>
      <c r="Q1408" s="14">
        <f t="shared" si="492"/>
        <v>125.976922</v>
      </c>
      <c r="R1408" s="14">
        <f t="shared" ca="1" si="488"/>
        <v>24.237712520000002</v>
      </c>
      <c r="S1408" s="20">
        <f t="shared" si="473"/>
        <v>0</v>
      </c>
      <c r="T1408" s="14">
        <f t="shared" si="489"/>
        <v>0</v>
      </c>
      <c r="U1408" s="4" t="str">
        <f t="shared" si="490"/>
        <v>J=</v>
      </c>
      <c r="V1408" s="29">
        <f t="shared" si="491"/>
        <v>45586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8">
        <f t="shared" si="474"/>
        <v>45559</v>
      </c>
      <c r="B1409" s="15" t="str">
        <f t="shared" ca="1" si="476"/>
        <v>n.d</v>
      </c>
      <c r="C1409" s="14">
        <f t="shared" si="477"/>
        <v>1000</v>
      </c>
      <c r="D1409" s="13">
        <f ca="1">IF(A1409&lt;$B$1,VLOOKUP(A1409,[1]DI!$A$4:$B$15000,2,FALSE),0)</f>
        <v>0</v>
      </c>
      <c r="E1409" s="14">
        <f t="shared" ca="1" si="478"/>
        <v>1</v>
      </c>
      <c r="F1409" s="14">
        <f ca="1">(TRUNC(PRODUCT($E$12:$E1408),16))</f>
        <v>1.43115619200977</v>
      </c>
      <c r="G1409" s="14">
        <f t="shared" ca="1" si="479"/>
        <v>1.43115619200977</v>
      </c>
      <c r="H1409" s="14">
        <f t="shared" ca="1" si="480"/>
        <v>1</v>
      </c>
      <c r="I1409" s="13">
        <f t="shared" si="475"/>
        <v>0.11</v>
      </c>
      <c r="J1409" s="29">
        <f t="shared" si="481"/>
        <v>45555</v>
      </c>
      <c r="K1409" s="2">
        <f t="shared" si="482"/>
        <v>2</v>
      </c>
      <c r="L1409" s="17">
        <f t="shared" si="483"/>
        <v>2</v>
      </c>
      <c r="M1409" s="12">
        <f t="shared" si="484"/>
        <v>1.0008285969999999</v>
      </c>
      <c r="N1409" s="12">
        <f t="shared" ca="1" si="485"/>
        <v>1.0008285969999999</v>
      </c>
      <c r="O1409" s="17">
        <f t="shared" si="486"/>
        <v>0</v>
      </c>
      <c r="P1409" s="14">
        <f t="shared" ca="1" si="487"/>
        <v>25.086392800000002</v>
      </c>
      <c r="Q1409" s="14">
        <f t="shared" si="492"/>
        <v>125.976922</v>
      </c>
      <c r="R1409" s="14">
        <f t="shared" ca="1" si="488"/>
        <v>24.237712520000002</v>
      </c>
      <c r="S1409" s="20">
        <f t="shared" si="473"/>
        <v>0</v>
      </c>
      <c r="T1409" s="14">
        <f t="shared" si="489"/>
        <v>0</v>
      </c>
      <c r="U1409" s="4" t="str">
        <f t="shared" si="490"/>
        <v>J=</v>
      </c>
      <c r="V1409" s="29">
        <f t="shared" si="491"/>
        <v>45586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8">
        <f t="shared" si="474"/>
        <v>45560</v>
      </c>
      <c r="B1410" s="15" t="str">
        <f t="shared" ca="1" si="476"/>
        <v>n.d</v>
      </c>
      <c r="C1410" s="14">
        <f t="shared" si="477"/>
        <v>1000</v>
      </c>
      <c r="D1410" s="13">
        <f ca="1">IF(A1410&lt;$B$1,VLOOKUP(A1410,[1]DI!$A$4:$B$15000,2,FALSE),0)</f>
        <v>0</v>
      </c>
      <c r="E1410" s="14">
        <f t="shared" ca="1" si="478"/>
        <v>1</v>
      </c>
      <c r="F1410" s="14">
        <f ca="1">(TRUNC(PRODUCT($E$12:$E1409),16))</f>
        <v>1.43115619200977</v>
      </c>
      <c r="G1410" s="14">
        <f t="shared" ca="1" si="479"/>
        <v>1.43115619200977</v>
      </c>
      <c r="H1410" s="14">
        <f t="shared" ca="1" si="480"/>
        <v>1</v>
      </c>
      <c r="I1410" s="13">
        <f t="shared" si="475"/>
        <v>0.11</v>
      </c>
      <c r="J1410" s="29">
        <f t="shared" si="481"/>
        <v>45555</v>
      </c>
      <c r="K1410" s="2">
        <f t="shared" si="482"/>
        <v>3</v>
      </c>
      <c r="L1410" s="17">
        <f t="shared" si="483"/>
        <v>3</v>
      </c>
      <c r="M1410" s="12">
        <f t="shared" si="484"/>
        <v>1.0012431530000001</v>
      </c>
      <c r="N1410" s="12">
        <f t="shared" ca="1" si="485"/>
        <v>1.0012431530000001</v>
      </c>
      <c r="O1410" s="17">
        <f t="shared" si="486"/>
        <v>0</v>
      </c>
      <c r="P1410" s="14">
        <f t="shared" ca="1" si="487"/>
        <v>25.5109967</v>
      </c>
      <c r="Q1410" s="14">
        <f t="shared" si="492"/>
        <v>125.976922</v>
      </c>
      <c r="R1410" s="14">
        <f t="shared" ca="1" si="488"/>
        <v>24.237712520000002</v>
      </c>
      <c r="S1410" s="20">
        <f t="shared" si="473"/>
        <v>0</v>
      </c>
      <c r="T1410" s="14">
        <f t="shared" si="489"/>
        <v>0</v>
      </c>
      <c r="U1410" s="4" t="str">
        <f t="shared" si="490"/>
        <v>J=</v>
      </c>
      <c r="V1410" s="29">
        <f t="shared" si="491"/>
        <v>45586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8">
        <f t="shared" si="474"/>
        <v>45561</v>
      </c>
      <c r="B1411" s="15" t="str">
        <f t="shared" ca="1" si="476"/>
        <v>n.d</v>
      </c>
      <c r="C1411" s="14">
        <f t="shared" si="477"/>
        <v>1000</v>
      </c>
      <c r="D1411" s="13">
        <f ca="1">IF(A1411&lt;$B$1,VLOOKUP(A1411,[1]DI!$A$4:$B$15000,2,FALSE),0)</f>
        <v>0</v>
      </c>
      <c r="E1411" s="14">
        <f t="shared" ca="1" si="478"/>
        <v>1</v>
      </c>
      <c r="F1411" s="14">
        <f ca="1">(TRUNC(PRODUCT($E$12:$E1410),16))</f>
        <v>1.43115619200977</v>
      </c>
      <c r="G1411" s="14">
        <f t="shared" ca="1" si="479"/>
        <v>1.43115619200977</v>
      </c>
      <c r="H1411" s="14">
        <f t="shared" ca="1" si="480"/>
        <v>1</v>
      </c>
      <c r="I1411" s="13">
        <f t="shared" si="475"/>
        <v>0.11</v>
      </c>
      <c r="J1411" s="29">
        <f t="shared" si="481"/>
        <v>45555</v>
      </c>
      <c r="K1411" s="2">
        <f t="shared" si="482"/>
        <v>4</v>
      </c>
      <c r="L1411" s="17">
        <f t="shared" si="483"/>
        <v>4</v>
      </c>
      <c r="M1411" s="12">
        <f t="shared" si="484"/>
        <v>1.0016578810000001</v>
      </c>
      <c r="N1411" s="12">
        <f t="shared" ca="1" si="485"/>
        <v>1.0016578810000001</v>
      </c>
      <c r="O1411" s="17">
        <f t="shared" si="486"/>
        <v>0</v>
      </c>
      <c r="P1411" s="14">
        <f t="shared" ca="1" si="487"/>
        <v>25.93577676</v>
      </c>
      <c r="Q1411" s="14">
        <f t="shared" si="492"/>
        <v>125.976922</v>
      </c>
      <c r="R1411" s="14">
        <f t="shared" ca="1" si="488"/>
        <v>24.237712520000002</v>
      </c>
      <c r="S1411" s="20">
        <f t="shared" si="473"/>
        <v>0</v>
      </c>
      <c r="T1411" s="14">
        <f t="shared" si="489"/>
        <v>0</v>
      </c>
      <c r="U1411" s="4" t="str">
        <f t="shared" si="490"/>
        <v>J=</v>
      </c>
      <c r="V1411" s="29">
        <f t="shared" si="491"/>
        <v>45586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8">
        <f t="shared" si="474"/>
        <v>45562</v>
      </c>
      <c r="B1412" s="15" t="str">
        <f t="shared" ca="1" si="476"/>
        <v>n.d</v>
      </c>
      <c r="C1412" s="14">
        <f t="shared" si="477"/>
        <v>1000</v>
      </c>
      <c r="D1412" s="13">
        <f ca="1">IF(A1412&lt;$B$1,VLOOKUP(A1412,[1]DI!$A$4:$B$15000,2,FALSE),0)</f>
        <v>0</v>
      </c>
      <c r="E1412" s="14">
        <f t="shared" ca="1" si="478"/>
        <v>1</v>
      </c>
      <c r="F1412" s="14">
        <f ca="1">(TRUNC(PRODUCT($E$12:$E1411),16))</f>
        <v>1.43115619200977</v>
      </c>
      <c r="G1412" s="14">
        <f t="shared" ca="1" si="479"/>
        <v>1.43115619200977</v>
      </c>
      <c r="H1412" s="14">
        <f t="shared" ca="1" si="480"/>
        <v>1</v>
      </c>
      <c r="I1412" s="13">
        <f t="shared" si="475"/>
        <v>0.11</v>
      </c>
      <c r="J1412" s="29">
        <f t="shared" si="481"/>
        <v>45555</v>
      </c>
      <c r="K1412" s="2">
        <f t="shared" si="482"/>
        <v>5</v>
      </c>
      <c r="L1412" s="17">
        <f t="shared" si="483"/>
        <v>5</v>
      </c>
      <c r="M1412" s="12">
        <f t="shared" si="484"/>
        <v>1.00207278</v>
      </c>
      <c r="N1412" s="12">
        <f t="shared" ca="1" si="485"/>
        <v>1.00207278</v>
      </c>
      <c r="O1412" s="17">
        <f t="shared" si="486"/>
        <v>0</v>
      </c>
      <c r="P1412" s="14">
        <f t="shared" ca="1" si="487"/>
        <v>26.360731960000003</v>
      </c>
      <c r="Q1412" s="14">
        <f t="shared" si="492"/>
        <v>125.976922</v>
      </c>
      <c r="R1412" s="14">
        <f t="shared" ca="1" si="488"/>
        <v>24.237712520000002</v>
      </c>
      <c r="S1412" s="20">
        <f t="shared" si="473"/>
        <v>0</v>
      </c>
      <c r="T1412" s="14">
        <f t="shared" si="489"/>
        <v>0</v>
      </c>
      <c r="U1412" s="4" t="str">
        <f t="shared" si="490"/>
        <v>J=</v>
      </c>
      <c r="V1412" s="29">
        <f t="shared" si="491"/>
        <v>45586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8">
        <f t="shared" si="474"/>
        <v>45563</v>
      </c>
      <c r="B1413" s="15" t="str">
        <f t="shared" ca="1" si="476"/>
        <v>n.d</v>
      </c>
      <c r="C1413" s="14">
        <f t="shared" si="477"/>
        <v>1000</v>
      </c>
      <c r="D1413" s="13">
        <f ca="1">IF(A1413&lt;$B$1,VLOOKUP(A1413,[1]DI!$A$4:$B$15000,2,FALSE),0)</f>
        <v>0</v>
      </c>
      <c r="E1413" s="14">
        <f t="shared" ca="1" si="478"/>
        <v>1</v>
      </c>
      <c r="F1413" s="14">
        <f ca="1">(TRUNC(PRODUCT($E$12:$E1412),16))</f>
        <v>1.43115619200977</v>
      </c>
      <c r="G1413" s="14">
        <f t="shared" ca="1" si="479"/>
        <v>1.43115619200977</v>
      </c>
      <c r="H1413" s="14">
        <f t="shared" ca="1" si="480"/>
        <v>1</v>
      </c>
      <c r="I1413" s="13">
        <f t="shared" si="475"/>
        <v>0.11</v>
      </c>
      <c r="J1413" s="29">
        <f t="shared" si="481"/>
        <v>45555</v>
      </c>
      <c r="K1413" s="2">
        <f t="shared" si="482"/>
        <v>5</v>
      </c>
      <c r="L1413" s="17">
        <f t="shared" si="483"/>
        <v>6</v>
      </c>
      <c r="M1413" s="12">
        <f t="shared" si="484"/>
        <v>1.002487852</v>
      </c>
      <c r="N1413" s="12">
        <f t="shared" ca="1" si="485"/>
        <v>1.002487852</v>
      </c>
      <c r="O1413" s="17">
        <f t="shared" si="486"/>
        <v>0</v>
      </c>
      <c r="P1413" s="14">
        <f t="shared" ca="1" si="487"/>
        <v>26.785864360000001</v>
      </c>
      <c r="Q1413" s="14">
        <f t="shared" si="492"/>
        <v>125.976922</v>
      </c>
      <c r="R1413" s="14">
        <f t="shared" ca="1" si="488"/>
        <v>24.237712520000002</v>
      </c>
      <c r="S1413" s="20">
        <f t="shared" si="473"/>
        <v>0</v>
      </c>
      <c r="T1413" s="14">
        <f t="shared" si="489"/>
        <v>0</v>
      </c>
      <c r="U1413" s="4" t="str">
        <f t="shared" si="490"/>
        <v>J=</v>
      </c>
      <c r="V1413" s="29">
        <f t="shared" si="491"/>
        <v>45586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8">
        <f t="shared" si="474"/>
        <v>45564</v>
      </c>
      <c r="B1414" s="15" t="str">
        <f t="shared" ca="1" si="476"/>
        <v>n.d</v>
      </c>
      <c r="C1414" s="14">
        <f t="shared" si="477"/>
        <v>1000</v>
      </c>
      <c r="D1414" s="13">
        <f ca="1">IF(A1414&lt;$B$1,VLOOKUP(A1414,[1]DI!$A$4:$B$15000,2,FALSE),0)</f>
        <v>0</v>
      </c>
      <c r="E1414" s="14">
        <f t="shared" ca="1" si="478"/>
        <v>1</v>
      </c>
      <c r="F1414" s="14">
        <f ca="1">(TRUNC(PRODUCT($E$12:$E1413),16))</f>
        <v>1.43115619200977</v>
      </c>
      <c r="G1414" s="14">
        <f t="shared" ca="1" si="479"/>
        <v>1.43115619200977</v>
      </c>
      <c r="H1414" s="14">
        <f t="shared" ca="1" si="480"/>
        <v>1</v>
      </c>
      <c r="I1414" s="13">
        <f t="shared" si="475"/>
        <v>0.11</v>
      </c>
      <c r="J1414" s="29">
        <f t="shared" si="481"/>
        <v>45555</v>
      </c>
      <c r="K1414" s="2">
        <f t="shared" si="482"/>
        <v>5</v>
      </c>
      <c r="L1414" s="17">
        <f t="shared" si="483"/>
        <v>6</v>
      </c>
      <c r="M1414" s="12">
        <f t="shared" si="484"/>
        <v>1.002487852</v>
      </c>
      <c r="N1414" s="12">
        <f t="shared" ca="1" si="485"/>
        <v>1.002487852</v>
      </c>
      <c r="O1414" s="17">
        <f t="shared" si="486"/>
        <v>0</v>
      </c>
      <c r="P1414" s="14">
        <f t="shared" ca="1" si="487"/>
        <v>26.785864360000001</v>
      </c>
      <c r="Q1414" s="14">
        <f t="shared" si="492"/>
        <v>125.976922</v>
      </c>
      <c r="R1414" s="14">
        <f t="shared" ca="1" si="488"/>
        <v>24.237712520000002</v>
      </c>
      <c r="S1414" s="20">
        <f t="shared" si="473"/>
        <v>0</v>
      </c>
      <c r="T1414" s="14">
        <f t="shared" si="489"/>
        <v>0</v>
      </c>
      <c r="U1414" s="4" t="str">
        <f t="shared" si="490"/>
        <v>J=</v>
      </c>
      <c r="V1414" s="29">
        <f t="shared" si="491"/>
        <v>45586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8">
        <f t="shared" si="474"/>
        <v>45565</v>
      </c>
      <c r="B1415" s="15" t="str">
        <f t="shared" ca="1" si="476"/>
        <v>n.d</v>
      </c>
      <c r="C1415" s="14">
        <f t="shared" si="477"/>
        <v>1000</v>
      </c>
      <c r="D1415" s="13">
        <f ca="1">IF(A1415&lt;$B$1,VLOOKUP(A1415,[1]DI!$A$4:$B$15000,2,FALSE),0)</f>
        <v>0</v>
      </c>
      <c r="E1415" s="14">
        <f t="shared" ca="1" si="478"/>
        <v>1</v>
      </c>
      <c r="F1415" s="14">
        <f ca="1">(TRUNC(PRODUCT($E$12:$E1414),16))</f>
        <v>1.43115619200977</v>
      </c>
      <c r="G1415" s="14">
        <f t="shared" ca="1" si="479"/>
        <v>1.43115619200977</v>
      </c>
      <c r="H1415" s="14">
        <f t="shared" ca="1" si="480"/>
        <v>1</v>
      </c>
      <c r="I1415" s="13">
        <f t="shared" si="475"/>
        <v>0.11</v>
      </c>
      <c r="J1415" s="29">
        <f t="shared" si="481"/>
        <v>45555</v>
      </c>
      <c r="K1415" s="2">
        <f t="shared" si="482"/>
        <v>6</v>
      </c>
      <c r="L1415" s="17">
        <f t="shared" si="483"/>
        <v>6</v>
      </c>
      <c r="M1415" s="12">
        <f t="shared" si="484"/>
        <v>1.002487852</v>
      </c>
      <c r="N1415" s="12">
        <f t="shared" ca="1" si="485"/>
        <v>1.002487852</v>
      </c>
      <c r="O1415" s="17">
        <f t="shared" si="486"/>
        <v>0</v>
      </c>
      <c r="P1415" s="14">
        <f t="shared" ca="1" si="487"/>
        <v>26.785864360000001</v>
      </c>
      <c r="Q1415" s="14">
        <f t="shared" si="492"/>
        <v>125.976922</v>
      </c>
      <c r="R1415" s="14">
        <f t="shared" ca="1" si="488"/>
        <v>24.237712520000002</v>
      </c>
      <c r="S1415" s="20">
        <f t="shared" si="473"/>
        <v>0</v>
      </c>
      <c r="T1415" s="14">
        <f t="shared" si="489"/>
        <v>0</v>
      </c>
      <c r="U1415" s="4" t="str">
        <f t="shared" si="490"/>
        <v>J=</v>
      </c>
      <c r="V1415" s="29">
        <f t="shared" si="491"/>
        <v>45586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8">
        <f t="shared" si="474"/>
        <v>45566</v>
      </c>
      <c r="B1416" s="15" t="str">
        <f t="shared" ca="1" si="476"/>
        <v>n.d</v>
      </c>
      <c r="C1416" s="14">
        <f t="shared" si="477"/>
        <v>1000</v>
      </c>
      <c r="D1416" s="13">
        <f ca="1">IF(A1416&lt;$B$1,VLOOKUP(A1416,[1]DI!$A$4:$B$15000,2,FALSE),0)</f>
        <v>0</v>
      </c>
      <c r="E1416" s="14">
        <f t="shared" ca="1" si="478"/>
        <v>1</v>
      </c>
      <c r="F1416" s="14">
        <f ca="1">(TRUNC(PRODUCT($E$12:$E1415),16))</f>
        <v>1.43115619200977</v>
      </c>
      <c r="G1416" s="14">
        <f t="shared" ca="1" si="479"/>
        <v>1.43115619200977</v>
      </c>
      <c r="H1416" s="14">
        <f t="shared" ca="1" si="480"/>
        <v>1</v>
      </c>
      <c r="I1416" s="13">
        <f t="shared" si="475"/>
        <v>0.11</v>
      </c>
      <c r="J1416" s="29">
        <f t="shared" si="481"/>
        <v>45555</v>
      </c>
      <c r="K1416" s="2">
        <f t="shared" si="482"/>
        <v>7</v>
      </c>
      <c r="L1416" s="17">
        <f t="shared" si="483"/>
        <v>7</v>
      </c>
      <c r="M1416" s="12">
        <f t="shared" si="484"/>
        <v>1.002903095</v>
      </c>
      <c r="N1416" s="12">
        <f t="shared" ca="1" si="485"/>
        <v>1.002903095</v>
      </c>
      <c r="O1416" s="17">
        <f t="shared" si="486"/>
        <v>0</v>
      </c>
      <c r="P1416" s="14">
        <f t="shared" ca="1" si="487"/>
        <v>27.211171889999999</v>
      </c>
      <c r="Q1416" s="14">
        <f t="shared" si="492"/>
        <v>125.976922</v>
      </c>
      <c r="R1416" s="14">
        <f t="shared" ca="1" si="488"/>
        <v>24.237712520000002</v>
      </c>
      <c r="S1416" s="20">
        <f t="shared" si="473"/>
        <v>0</v>
      </c>
      <c r="T1416" s="14">
        <f t="shared" si="489"/>
        <v>0</v>
      </c>
      <c r="U1416" s="4" t="str">
        <f t="shared" si="490"/>
        <v>J=</v>
      </c>
      <c r="V1416" s="29">
        <f t="shared" si="491"/>
        <v>45586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8">
        <f t="shared" si="474"/>
        <v>45567</v>
      </c>
      <c r="B1417" s="15" t="str">
        <f t="shared" ca="1" si="476"/>
        <v>n.d</v>
      </c>
      <c r="C1417" s="14">
        <f t="shared" si="477"/>
        <v>1000</v>
      </c>
      <c r="D1417" s="13">
        <f ca="1">IF(A1417&lt;$B$1,VLOOKUP(A1417,[1]DI!$A$4:$B$15000,2,FALSE),0)</f>
        <v>0</v>
      </c>
      <c r="E1417" s="14">
        <f t="shared" ca="1" si="478"/>
        <v>1</v>
      </c>
      <c r="F1417" s="14">
        <f ca="1">(TRUNC(PRODUCT($E$12:$E1416),16))</f>
        <v>1.43115619200977</v>
      </c>
      <c r="G1417" s="14">
        <f t="shared" ca="1" si="479"/>
        <v>1.43115619200977</v>
      </c>
      <c r="H1417" s="14">
        <f t="shared" ca="1" si="480"/>
        <v>1</v>
      </c>
      <c r="I1417" s="13">
        <f t="shared" si="475"/>
        <v>0.11</v>
      </c>
      <c r="J1417" s="29">
        <f t="shared" si="481"/>
        <v>45555</v>
      </c>
      <c r="K1417" s="2">
        <f t="shared" si="482"/>
        <v>8</v>
      </c>
      <c r="L1417" s="17">
        <f t="shared" si="483"/>
        <v>8</v>
      </c>
      <c r="M1417" s="12">
        <f t="shared" si="484"/>
        <v>1.0033185099999999</v>
      </c>
      <c r="N1417" s="12">
        <f t="shared" ca="1" si="485"/>
        <v>1.0033185099999999</v>
      </c>
      <c r="O1417" s="17">
        <f t="shared" si="486"/>
        <v>0</v>
      </c>
      <c r="P1417" s="14">
        <f t="shared" ca="1" si="487"/>
        <v>27.636655599999997</v>
      </c>
      <c r="Q1417" s="14">
        <f t="shared" si="492"/>
        <v>125.976922</v>
      </c>
      <c r="R1417" s="14">
        <f t="shared" ca="1" si="488"/>
        <v>24.237712520000002</v>
      </c>
      <c r="S1417" s="20">
        <f t="shared" si="473"/>
        <v>0</v>
      </c>
      <c r="T1417" s="14">
        <f t="shared" si="489"/>
        <v>0</v>
      </c>
      <c r="U1417" s="4" t="str">
        <f t="shared" si="490"/>
        <v>J=</v>
      </c>
      <c r="V1417" s="29">
        <f t="shared" si="491"/>
        <v>45586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8">
        <f t="shared" si="474"/>
        <v>45568</v>
      </c>
      <c r="B1418" s="15" t="str">
        <f t="shared" ca="1" si="476"/>
        <v>n.d</v>
      </c>
      <c r="C1418" s="14">
        <f t="shared" si="477"/>
        <v>1000</v>
      </c>
      <c r="D1418" s="13">
        <f ca="1">IF(A1418&lt;$B$1,VLOOKUP(A1418,[1]DI!$A$4:$B$15000,2,FALSE),0)</f>
        <v>0</v>
      </c>
      <c r="E1418" s="14">
        <f t="shared" ca="1" si="478"/>
        <v>1</v>
      </c>
      <c r="F1418" s="14">
        <f ca="1">(TRUNC(PRODUCT($E$12:$E1417),16))</f>
        <v>1.43115619200977</v>
      </c>
      <c r="G1418" s="14">
        <f t="shared" ca="1" si="479"/>
        <v>1.43115619200977</v>
      </c>
      <c r="H1418" s="14">
        <f t="shared" ca="1" si="480"/>
        <v>1</v>
      </c>
      <c r="I1418" s="13">
        <f t="shared" si="475"/>
        <v>0.11</v>
      </c>
      <c r="J1418" s="29">
        <f t="shared" si="481"/>
        <v>45555</v>
      </c>
      <c r="K1418" s="2">
        <f t="shared" si="482"/>
        <v>9</v>
      </c>
      <c r="L1418" s="17">
        <f t="shared" si="483"/>
        <v>9</v>
      </c>
      <c r="M1418" s="12">
        <f t="shared" si="484"/>
        <v>1.003734098</v>
      </c>
      <c r="N1418" s="12">
        <f t="shared" ca="1" si="485"/>
        <v>1.003734098</v>
      </c>
      <c r="O1418" s="17">
        <f t="shared" si="486"/>
        <v>0</v>
      </c>
      <c r="P1418" s="14">
        <f t="shared" ca="1" si="487"/>
        <v>28.062316509999999</v>
      </c>
      <c r="Q1418" s="14">
        <f t="shared" si="492"/>
        <v>125.976922</v>
      </c>
      <c r="R1418" s="14">
        <f t="shared" ca="1" si="488"/>
        <v>24.237712520000002</v>
      </c>
      <c r="S1418" s="20">
        <f t="shared" si="473"/>
        <v>0</v>
      </c>
      <c r="T1418" s="14">
        <f t="shared" si="489"/>
        <v>0</v>
      </c>
      <c r="U1418" s="4" t="str">
        <f t="shared" si="490"/>
        <v>J=</v>
      </c>
      <c r="V1418" s="29">
        <f t="shared" si="491"/>
        <v>45586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8">
        <f t="shared" si="474"/>
        <v>45569</v>
      </c>
      <c r="B1419" s="15" t="str">
        <f t="shared" ca="1" si="476"/>
        <v>n.d</v>
      </c>
      <c r="C1419" s="14">
        <f t="shared" si="477"/>
        <v>1000</v>
      </c>
      <c r="D1419" s="13">
        <f ca="1">IF(A1419&lt;$B$1,VLOOKUP(A1419,[1]DI!$A$4:$B$15000,2,FALSE),0)</f>
        <v>0</v>
      </c>
      <c r="E1419" s="14">
        <f t="shared" ca="1" si="478"/>
        <v>1</v>
      </c>
      <c r="F1419" s="14">
        <f ca="1">(TRUNC(PRODUCT($E$12:$E1418),16))</f>
        <v>1.43115619200977</v>
      </c>
      <c r="G1419" s="14">
        <f t="shared" ca="1" si="479"/>
        <v>1.43115619200977</v>
      </c>
      <c r="H1419" s="14">
        <f t="shared" ca="1" si="480"/>
        <v>1</v>
      </c>
      <c r="I1419" s="13">
        <f t="shared" si="475"/>
        <v>0.11</v>
      </c>
      <c r="J1419" s="29">
        <f t="shared" si="481"/>
        <v>45555</v>
      </c>
      <c r="K1419" s="2">
        <f t="shared" si="482"/>
        <v>10</v>
      </c>
      <c r="L1419" s="17">
        <f t="shared" si="483"/>
        <v>10</v>
      </c>
      <c r="M1419" s="12">
        <f t="shared" si="484"/>
        <v>1.004149857</v>
      </c>
      <c r="N1419" s="12">
        <f t="shared" ca="1" si="485"/>
        <v>1.004149857</v>
      </c>
      <c r="O1419" s="17">
        <f t="shared" si="486"/>
        <v>0</v>
      </c>
      <c r="P1419" s="14">
        <f t="shared" ca="1" si="487"/>
        <v>28.48815256</v>
      </c>
      <c r="Q1419" s="14">
        <f t="shared" si="492"/>
        <v>125.976922</v>
      </c>
      <c r="R1419" s="14">
        <f t="shared" ca="1" si="488"/>
        <v>24.237712520000002</v>
      </c>
      <c r="S1419" s="20">
        <f t="shared" si="473"/>
        <v>0</v>
      </c>
      <c r="T1419" s="14">
        <f t="shared" si="489"/>
        <v>0</v>
      </c>
      <c r="U1419" s="4" t="str">
        <f t="shared" si="490"/>
        <v>J=</v>
      </c>
      <c r="V1419" s="29">
        <f t="shared" si="491"/>
        <v>45586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8">
        <f t="shared" si="474"/>
        <v>45570</v>
      </c>
      <c r="B1420" s="15" t="str">
        <f t="shared" ca="1" si="476"/>
        <v>n.d</v>
      </c>
      <c r="C1420" s="14">
        <f t="shared" si="477"/>
        <v>1000</v>
      </c>
      <c r="D1420" s="13">
        <f ca="1">IF(A1420&lt;$B$1,VLOOKUP(A1420,[1]DI!$A$4:$B$15000,2,FALSE),0)</f>
        <v>0</v>
      </c>
      <c r="E1420" s="14">
        <f t="shared" ca="1" si="478"/>
        <v>1</v>
      </c>
      <c r="F1420" s="14">
        <f ca="1">(TRUNC(PRODUCT($E$12:$E1419),16))</f>
        <v>1.43115619200977</v>
      </c>
      <c r="G1420" s="14">
        <f t="shared" ca="1" si="479"/>
        <v>1.43115619200977</v>
      </c>
      <c r="H1420" s="14">
        <f t="shared" ca="1" si="480"/>
        <v>1</v>
      </c>
      <c r="I1420" s="13">
        <f t="shared" si="475"/>
        <v>0.11</v>
      </c>
      <c r="J1420" s="29">
        <f t="shared" si="481"/>
        <v>45555</v>
      </c>
      <c r="K1420" s="2">
        <f t="shared" si="482"/>
        <v>10</v>
      </c>
      <c r="L1420" s="17">
        <f t="shared" si="483"/>
        <v>11</v>
      </c>
      <c r="M1420" s="12">
        <f t="shared" si="484"/>
        <v>1.0045657889999999</v>
      </c>
      <c r="N1420" s="12">
        <f t="shared" ca="1" si="485"/>
        <v>1.0045657889999999</v>
      </c>
      <c r="O1420" s="17">
        <f t="shared" si="486"/>
        <v>0</v>
      </c>
      <c r="P1420" s="14">
        <f t="shared" ca="1" si="487"/>
        <v>28.914165789999998</v>
      </c>
      <c r="Q1420" s="14">
        <f t="shared" si="492"/>
        <v>125.976922</v>
      </c>
      <c r="R1420" s="14">
        <f t="shared" ca="1" si="488"/>
        <v>24.237712520000002</v>
      </c>
      <c r="S1420" s="20">
        <f t="shared" ref="S1420:S1483" si="493">IF($O1420&gt;0,VLOOKUP($O1420,$Y$12:$AE$150,7),0)</f>
        <v>0</v>
      </c>
      <c r="T1420" s="14">
        <f t="shared" si="489"/>
        <v>0</v>
      </c>
      <c r="U1420" s="4" t="str">
        <f t="shared" si="490"/>
        <v>J=</v>
      </c>
      <c r="V1420" s="29">
        <f t="shared" si="491"/>
        <v>45586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8">
        <f t="shared" ref="A1421:A1484" si="494">(A1420+1)</f>
        <v>45571</v>
      </c>
      <c r="B1421" s="15" t="str">
        <f t="shared" ca="1" si="476"/>
        <v>n.d</v>
      </c>
      <c r="C1421" s="14">
        <f t="shared" si="477"/>
        <v>1000</v>
      </c>
      <c r="D1421" s="13">
        <f ca="1">IF(A1421&lt;$B$1,VLOOKUP(A1421,[1]DI!$A$4:$B$15000,2,FALSE),0)</f>
        <v>0</v>
      </c>
      <c r="E1421" s="14">
        <f t="shared" ca="1" si="478"/>
        <v>1</v>
      </c>
      <c r="F1421" s="14">
        <f ca="1">(TRUNC(PRODUCT($E$12:$E1420),16))</f>
        <v>1.43115619200977</v>
      </c>
      <c r="G1421" s="14">
        <f t="shared" ca="1" si="479"/>
        <v>1.43115619200977</v>
      </c>
      <c r="H1421" s="14">
        <f t="shared" ca="1" si="480"/>
        <v>1</v>
      </c>
      <c r="I1421" s="13">
        <f t="shared" ref="I1421:I1484" si="495">I1420</f>
        <v>0.11</v>
      </c>
      <c r="J1421" s="29">
        <f t="shared" si="481"/>
        <v>45555</v>
      </c>
      <c r="K1421" s="2">
        <f t="shared" si="482"/>
        <v>10</v>
      </c>
      <c r="L1421" s="17">
        <f t="shared" si="483"/>
        <v>11</v>
      </c>
      <c r="M1421" s="12">
        <f t="shared" si="484"/>
        <v>1.0045657889999999</v>
      </c>
      <c r="N1421" s="12">
        <f t="shared" ca="1" si="485"/>
        <v>1.0045657889999999</v>
      </c>
      <c r="O1421" s="17">
        <f t="shared" si="486"/>
        <v>0</v>
      </c>
      <c r="P1421" s="14">
        <f t="shared" ca="1" si="487"/>
        <v>28.914165789999998</v>
      </c>
      <c r="Q1421" s="14">
        <f t="shared" si="492"/>
        <v>125.976922</v>
      </c>
      <c r="R1421" s="14">
        <f t="shared" ca="1" si="488"/>
        <v>24.237712520000002</v>
      </c>
      <c r="S1421" s="20">
        <f t="shared" si="493"/>
        <v>0</v>
      </c>
      <c r="T1421" s="14">
        <f t="shared" si="489"/>
        <v>0</v>
      </c>
      <c r="U1421" s="4" t="str">
        <f t="shared" si="490"/>
        <v>J=</v>
      </c>
      <c r="V1421" s="29">
        <f t="shared" si="491"/>
        <v>45586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8">
        <f t="shared" si="494"/>
        <v>45572</v>
      </c>
      <c r="B1422" s="15" t="str">
        <f t="shared" ca="1" si="476"/>
        <v>n.d</v>
      </c>
      <c r="C1422" s="14">
        <f t="shared" si="477"/>
        <v>1000</v>
      </c>
      <c r="D1422" s="13">
        <f ca="1">IF(A1422&lt;$B$1,VLOOKUP(A1422,[1]DI!$A$4:$B$15000,2,FALSE),0)</f>
        <v>0</v>
      </c>
      <c r="E1422" s="14">
        <f t="shared" ca="1" si="478"/>
        <v>1</v>
      </c>
      <c r="F1422" s="14">
        <f ca="1">(TRUNC(PRODUCT($E$12:$E1421),16))</f>
        <v>1.43115619200977</v>
      </c>
      <c r="G1422" s="14">
        <f t="shared" ca="1" si="479"/>
        <v>1.43115619200977</v>
      </c>
      <c r="H1422" s="14">
        <f t="shared" ca="1" si="480"/>
        <v>1</v>
      </c>
      <c r="I1422" s="13">
        <f t="shared" si="495"/>
        <v>0.11</v>
      </c>
      <c r="J1422" s="29">
        <f t="shared" si="481"/>
        <v>45555</v>
      </c>
      <c r="K1422" s="2">
        <f t="shared" si="482"/>
        <v>11</v>
      </c>
      <c r="L1422" s="17">
        <f t="shared" si="483"/>
        <v>11</v>
      </c>
      <c r="M1422" s="12">
        <f t="shared" si="484"/>
        <v>1.0045657889999999</v>
      </c>
      <c r="N1422" s="12">
        <f t="shared" ca="1" si="485"/>
        <v>1.0045657889999999</v>
      </c>
      <c r="O1422" s="17">
        <f t="shared" si="486"/>
        <v>0</v>
      </c>
      <c r="P1422" s="14">
        <f t="shared" ca="1" si="487"/>
        <v>28.914165789999998</v>
      </c>
      <c r="Q1422" s="14">
        <f t="shared" si="492"/>
        <v>125.976922</v>
      </c>
      <c r="R1422" s="14">
        <f t="shared" ca="1" si="488"/>
        <v>24.237712520000002</v>
      </c>
      <c r="S1422" s="20">
        <f t="shared" si="493"/>
        <v>0</v>
      </c>
      <c r="T1422" s="14">
        <f t="shared" si="489"/>
        <v>0</v>
      </c>
      <c r="U1422" s="4" t="str">
        <f t="shared" si="490"/>
        <v>J=</v>
      </c>
      <c r="V1422" s="29">
        <f t="shared" si="491"/>
        <v>45586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8">
        <f t="shared" si="494"/>
        <v>45573</v>
      </c>
      <c r="B1423" s="15" t="str">
        <f t="shared" ca="1" si="476"/>
        <v>n.d</v>
      </c>
      <c r="C1423" s="14">
        <f t="shared" si="477"/>
        <v>1000</v>
      </c>
      <c r="D1423" s="13">
        <f ca="1">IF(A1423&lt;$B$1,VLOOKUP(A1423,[1]DI!$A$4:$B$15000,2,FALSE),0)</f>
        <v>0</v>
      </c>
      <c r="E1423" s="14">
        <f t="shared" ca="1" si="478"/>
        <v>1</v>
      </c>
      <c r="F1423" s="14">
        <f ca="1">(TRUNC(PRODUCT($E$12:$E1422),16))</f>
        <v>1.43115619200977</v>
      </c>
      <c r="G1423" s="14">
        <f t="shared" ca="1" si="479"/>
        <v>1.43115619200977</v>
      </c>
      <c r="H1423" s="14">
        <f t="shared" ca="1" si="480"/>
        <v>1</v>
      </c>
      <c r="I1423" s="13">
        <f t="shared" si="495"/>
        <v>0.11</v>
      </c>
      <c r="J1423" s="29">
        <f t="shared" si="481"/>
        <v>45555</v>
      </c>
      <c r="K1423" s="2">
        <f t="shared" si="482"/>
        <v>12</v>
      </c>
      <c r="L1423" s="17">
        <f t="shared" si="483"/>
        <v>12</v>
      </c>
      <c r="M1423" s="12">
        <f t="shared" si="484"/>
        <v>1.0049818930000001</v>
      </c>
      <c r="N1423" s="12">
        <f t="shared" ca="1" si="485"/>
        <v>1.0049818930000001</v>
      </c>
      <c r="O1423" s="17">
        <f t="shared" si="486"/>
        <v>0</v>
      </c>
      <c r="P1423" s="14">
        <f t="shared" ca="1" si="487"/>
        <v>29.340355209999998</v>
      </c>
      <c r="Q1423" s="14">
        <f t="shared" si="492"/>
        <v>125.976922</v>
      </c>
      <c r="R1423" s="14">
        <f t="shared" ca="1" si="488"/>
        <v>24.237712520000002</v>
      </c>
      <c r="S1423" s="20">
        <f t="shared" si="493"/>
        <v>0</v>
      </c>
      <c r="T1423" s="14">
        <f t="shared" si="489"/>
        <v>0</v>
      </c>
      <c r="U1423" s="4" t="str">
        <f t="shared" si="490"/>
        <v>J=</v>
      </c>
      <c r="V1423" s="29">
        <f t="shared" si="491"/>
        <v>45586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8">
        <f t="shared" si="494"/>
        <v>45574</v>
      </c>
      <c r="B1424" s="15" t="str">
        <f t="shared" ca="1" si="476"/>
        <v>n.d</v>
      </c>
      <c r="C1424" s="14">
        <f t="shared" si="477"/>
        <v>1000</v>
      </c>
      <c r="D1424" s="13">
        <f ca="1">IF(A1424&lt;$B$1,VLOOKUP(A1424,[1]DI!$A$4:$B$15000,2,FALSE),0)</f>
        <v>0</v>
      </c>
      <c r="E1424" s="14">
        <f t="shared" ca="1" si="478"/>
        <v>1</v>
      </c>
      <c r="F1424" s="14">
        <f ca="1">(TRUNC(PRODUCT($E$12:$E1423),16))</f>
        <v>1.43115619200977</v>
      </c>
      <c r="G1424" s="14">
        <f t="shared" ca="1" si="479"/>
        <v>1.43115619200977</v>
      </c>
      <c r="H1424" s="14">
        <f t="shared" ca="1" si="480"/>
        <v>1</v>
      </c>
      <c r="I1424" s="13">
        <f t="shared" si="495"/>
        <v>0.11</v>
      </c>
      <c r="J1424" s="29">
        <f t="shared" si="481"/>
        <v>45555</v>
      </c>
      <c r="K1424" s="2">
        <f t="shared" si="482"/>
        <v>13</v>
      </c>
      <c r="L1424" s="17">
        <f t="shared" si="483"/>
        <v>13</v>
      </c>
      <c r="M1424" s="12">
        <f t="shared" si="484"/>
        <v>1.005398169</v>
      </c>
      <c r="N1424" s="12">
        <f t="shared" ca="1" si="485"/>
        <v>1.005398169</v>
      </c>
      <c r="O1424" s="17">
        <f t="shared" si="486"/>
        <v>0</v>
      </c>
      <c r="P1424" s="14">
        <f t="shared" ca="1" si="487"/>
        <v>29.76672078</v>
      </c>
      <c r="Q1424" s="14">
        <f t="shared" si="492"/>
        <v>125.976922</v>
      </c>
      <c r="R1424" s="14">
        <f t="shared" ca="1" si="488"/>
        <v>24.237712520000002</v>
      </c>
      <c r="S1424" s="20">
        <f t="shared" si="493"/>
        <v>0</v>
      </c>
      <c r="T1424" s="14">
        <f t="shared" si="489"/>
        <v>0</v>
      </c>
      <c r="U1424" s="4" t="str">
        <f t="shared" si="490"/>
        <v>J=</v>
      </c>
      <c r="V1424" s="29">
        <f t="shared" si="491"/>
        <v>45586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8">
        <f t="shared" si="494"/>
        <v>45575</v>
      </c>
      <c r="B1425" s="15" t="str">
        <f t="shared" ca="1" si="476"/>
        <v>n.d</v>
      </c>
      <c r="C1425" s="14">
        <f t="shared" si="477"/>
        <v>1000</v>
      </c>
      <c r="D1425" s="13">
        <f ca="1">IF(A1425&lt;$B$1,VLOOKUP(A1425,[1]DI!$A$4:$B$15000,2,FALSE),0)</f>
        <v>0</v>
      </c>
      <c r="E1425" s="14">
        <f t="shared" ca="1" si="478"/>
        <v>1</v>
      </c>
      <c r="F1425" s="14">
        <f ca="1">(TRUNC(PRODUCT($E$12:$E1424),16))</f>
        <v>1.43115619200977</v>
      </c>
      <c r="G1425" s="14">
        <f t="shared" ca="1" si="479"/>
        <v>1.43115619200977</v>
      </c>
      <c r="H1425" s="14">
        <f t="shared" ca="1" si="480"/>
        <v>1</v>
      </c>
      <c r="I1425" s="13">
        <f t="shared" si="495"/>
        <v>0.11</v>
      </c>
      <c r="J1425" s="29">
        <f t="shared" si="481"/>
        <v>45555</v>
      </c>
      <c r="K1425" s="2">
        <f t="shared" si="482"/>
        <v>14</v>
      </c>
      <c r="L1425" s="17">
        <f t="shared" si="483"/>
        <v>14</v>
      </c>
      <c r="M1425" s="12">
        <f t="shared" si="484"/>
        <v>1.005814618</v>
      </c>
      <c r="N1425" s="12">
        <f t="shared" ca="1" si="485"/>
        <v>1.005814618</v>
      </c>
      <c r="O1425" s="17">
        <f t="shared" si="486"/>
        <v>0</v>
      </c>
      <c r="P1425" s="14">
        <f t="shared" ca="1" si="487"/>
        <v>30.193263550000001</v>
      </c>
      <c r="Q1425" s="14">
        <f t="shared" si="492"/>
        <v>125.976922</v>
      </c>
      <c r="R1425" s="14">
        <f t="shared" ca="1" si="488"/>
        <v>24.237712520000002</v>
      </c>
      <c r="S1425" s="20">
        <f t="shared" si="493"/>
        <v>0</v>
      </c>
      <c r="T1425" s="14">
        <f t="shared" si="489"/>
        <v>0</v>
      </c>
      <c r="U1425" s="4" t="str">
        <f t="shared" si="490"/>
        <v>J=</v>
      </c>
      <c r="V1425" s="29">
        <f t="shared" si="491"/>
        <v>45586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8">
        <f t="shared" si="494"/>
        <v>45576</v>
      </c>
      <c r="B1426" s="15" t="str">
        <f t="shared" ca="1" si="476"/>
        <v>n.d</v>
      </c>
      <c r="C1426" s="14">
        <f t="shared" si="477"/>
        <v>1000</v>
      </c>
      <c r="D1426" s="13">
        <f ca="1">IF(A1426&lt;$B$1,VLOOKUP(A1426,[1]DI!$A$4:$B$15000,2,FALSE),0)</f>
        <v>0</v>
      </c>
      <c r="E1426" s="14">
        <f t="shared" ca="1" si="478"/>
        <v>1</v>
      </c>
      <c r="F1426" s="14">
        <f ca="1">(TRUNC(PRODUCT($E$12:$E1425),16))</f>
        <v>1.43115619200977</v>
      </c>
      <c r="G1426" s="14">
        <f t="shared" ca="1" si="479"/>
        <v>1.43115619200977</v>
      </c>
      <c r="H1426" s="14">
        <f t="shared" ca="1" si="480"/>
        <v>1</v>
      </c>
      <c r="I1426" s="13">
        <f t="shared" si="495"/>
        <v>0.11</v>
      </c>
      <c r="J1426" s="29">
        <f t="shared" si="481"/>
        <v>45555</v>
      </c>
      <c r="K1426" s="2">
        <f t="shared" si="482"/>
        <v>15</v>
      </c>
      <c r="L1426" s="17">
        <f t="shared" si="483"/>
        <v>15</v>
      </c>
      <c r="M1426" s="12">
        <f t="shared" si="484"/>
        <v>1.00623124</v>
      </c>
      <c r="N1426" s="12">
        <f t="shared" ca="1" si="485"/>
        <v>1.00623124</v>
      </c>
      <c r="O1426" s="17">
        <f t="shared" si="486"/>
        <v>0</v>
      </c>
      <c r="P1426" s="14">
        <f t="shared" ca="1" si="487"/>
        <v>30.619983509999997</v>
      </c>
      <c r="Q1426" s="14">
        <f t="shared" si="492"/>
        <v>125.976922</v>
      </c>
      <c r="R1426" s="14">
        <f t="shared" ca="1" si="488"/>
        <v>24.237712520000002</v>
      </c>
      <c r="S1426" s="20">
        <f t="shared" si="493"/>
        <v>0</v>
      </c>
      <c r="T1426" s="14">
        <f t="shared" si="489"/>
        <v>0</v>
      </c>
      <c r="U1426" s="4" t="str">
        <f t="shared" si="490"/>
        <v>J=</v>
      </c>
      <c r="V1426" s="29">
        <f t="shared" si="491"/>
        <v>45586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8">
        <f t="shared" si="494"/>
        <v>45577</v>
      </c>
      <c r="B1427" s="15" t="str">
        <f t="shared" ref="B1427:B1490" ca="1" si="496">IF(A1427&lt;=TODAY(),C1427+P1427,IF(AND(A1427&gt;TODAY(),A1427&lt;=$B$1),IF(VLOOKUP(TODAY(),$A$10:$D$5000,4,FALSE)=0,"n.d",C1427+P1427),"n.d"))</f>
        <v>n.d</v>
      </c>
      <c r="C1427" s="14">
        <f t="shared" ref="C1427:C1490" si="497">(C1426-T1426)</f>
        <v>1000</v>
      </c>
      <c r="D1427" s="13">
        <f ca="1">IF(A1427&lt;$B$1,VLOOKUP(A1427,[1]DI!$A$4:$B$15000,2,FALSE),0)</f>
        <v>0</v>
      </c>
      <c r="E1427" s="14">
        <f t="shared" ref="E1427:E1490" ca="1" si="498">ROUND(((1+D1427)^(1/252)),8)</f>
        <v>1</v>
      </c>
      <c r="F1427" s="14">
        <f ca="1">(TRUNC(PRODUCT($E$12:$E1426),16))</f>
        <v>1.43115619200977</v>
      </c>
      <c r="G1427" s="14">
        <f t="shared" ref="G1427:G1490" ca="1" si="499">IF(O1426&gt;0,F1426,G1426)</f>
        <v>1.43115619200977</v>
      </c>
      <c r="H1427" s="14">
        <f t="shared" ref="H1427:H1490" ca="1" si="500">ROUND(F1427/G1427,8)</f>
        <v>1</v>
      </c>
      <c r="I1427" s="13">
        <f t="shared" si="495"/>
        <v>0.11</v>
      </c>
      <c r="J1427" s="29">
        <f t="shared" ref="J1427:J1490" si="501">IF(O1426&gt;0,VLOOKUP(O1426,Y$12:AI$150,2),J1426)</f>
        <v>45555</v>
      </c>
      <c r="K1427" s="2">
        <f t="shared" ref="K1427:K1490" si="502">IF(A1427&gt;J1427,IF(NETWORKDAYS(J1427,A1427,$Y$160:$Y$544)-1=0,1,NETWORKDAYS(J1427,A1427,$Y$160:$Y$544)-1),0)</f>
        <v>15</v>
      </c>
      <c r="L1427" s="17">
        <f t="shared" ref="L1427:L1490" si="503">IF(AND(K1427=1,K1426=1),1,IF(K1427&gt;0,IF(K1427=K1426,K1427+1,K1427),0))</f>
        <v>16</v>
      </c>
      <c r="M1427" s="12">
        <f t="shared" ref="M1427:M1490" si="504">ROUND((I1427+1)^(L1427/252),9)</f>
        <v>1.0066480330000001</v>
      </c>
      <c r="N1427" s="12">
        <f t="shared" ref="N1427:N1490" ca="1" si="505">ROUND(H1427*M1427,9)</f>
        <v>1.0066480330000001</v>
      </c>
      <c r="O1427" s="17">
        <f t="shared" ref="O1427:O1490" si="506">IF(VLOOKUP(A1427,Z$12:AG$150,8)=VLOOKUP(A1426,Z$12:AG$150,8),0,VLOOKUP(A1427,Z$12:AG$150,8))</f>
        <v>0</v>
      </c>
      <c r="P1427" s="14">
        <f t="shared" ref="P1427:P1490" ca="1" si="507">TRUNC(((N1427-1)*C1427),8)+TRUNC(R1426*N1427,8)</f>
        <v>31.046878630000002</v>
      </c>
      <c r="Q1427" s="14">
        <f t="shared" si="492"/>
        <v>125.976922</v>
      </c>
      <c r="R1427" s="14">
        <f t="shared" ref="R1427:R1490" ca="1" si="508">IF(O1427&gt;0,P1427-Q1427,R1426)</f>
        <v>24.237712520000002</v>
      </c>
      <c r="S1427" s="20">
        <f t="shared" si="493"/>
        <v>0</v>
      </c>
      <c r="T1427" s="14">
        <f t="shared" ref="T1427:T1490" si="509">IF(S1427&gt;0,TRUNC(S1427*C1427,8),0)</f>
        <v>0</v>
      </c>
      <c r="U1427" s="4" t="str">
        <f t="shared" ref="U1427:U1490" si="510">IF(O1426&gt;0,VLOOKUP(O1426,Y$12:AI$150,10),U1426)</f>
        <v>J=</v>
      </c>
      <c r="V1427" s="29">
        <f t="shared" ref="V1427:V1490" si="511">IF(O1426&gt;0,VLOOKUP(O1426,Y$12:AI$150,11),V1426)</f>
        <v>45586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8">
        <f t="shared" si="494"/>
        <v>45578</v>
      </c>
      <c r="B1428" s="15" t="str">
        <f t="shared" ca="1" si="496"/>
        <v>n.d</v>
      </c>
      <c r="C1428" s="14">
        <f t="shared" si="497"/>
        <v>1000</v>
      </c>
      <c r="D1428" s="13">
        <f ca="1">IF(A1428&lt;$B$1,VLOOKUP(A1428,[1]DI!$A$4:$B$15000,2,FALSE),0)</f>
        <v>0</v>
      </c>
      <c r="E1428" s="14">
        <f t="shared" ca="1" si="498"/>
        <v>1</v>
      </c>
      <c r="F1428" s="14">
        <f ca="1">(TRUNC(PRODUCT($E$12:$E1427),16))</f>
        <v>1.43115619200977</v>
      </c>
      <c r="G1428" s="14">
        <f t="shared" ca="1" si="499"/>
        <v>1.43115619200977</v>
      </c>
      <c r="H1428" s="14">
        <f t="shared" ca="1" si="500"/>
        <v>1</v>
      </c>
      <c r="I1428" s="13">
        <f t="shared" si="495"/>
        <v>0.11</v>
      </c>
      <c r="J1428" s="29">
        <f t="shared" si="501"/>
        <v>45555</v>
      </c>
      <c r="K1428" s="2">
        <f t="shared" si="502"/>
        <v>15</v>
      </c>
      <c r="L1428" s="17">
        <f t="shared" si="503"/>
        <v>16</v>
      </c>
      <c r="M1428" s="12">
        <f t="shared" si="504"/>
        <v>1.0066480330000001</v>
      </c>
      <c r="N1428" s="12">
        <f t="shared" ca="1" si="505"/>
        <v>1.0066480330000001</v>
      </c>
      <c r="O1428" s="17">
        <f t="shared" si="506"/>
        <v>0</v>
      </c>
      <c r="P1428" s="14">
        <f t="shared" ca="1" si="507"/>
        <v>31.046878630000002</v>
      </c>
      <c r="Q1428" s="14">
        <f t="shared" si="492"/>
        <v>125.976922</v>
      </c>
      <c r="R1428" s="14">
        <f t="shared" ca="1" si="508"/>
        <v>24.237712520000002</v>
      </c>
      <c r="S1428" s="20">
        <f t="shared" si="493"/>
        <v>0</v>
      </c>
      <c r="T1428" s="14">
        <f t="shared" si="509"/>
        <v>0</v>
      </c>
      <c r="U1428" s="4" t="str">
        <f t="shared" si="510"/>
        <v>J=</v>
      </c>
      <c r="V1428" s="29">
        <f t="shared" si="511"/>
        <v>45586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8">
        <f t="shared" si="494"/>
        <v>45579</v>
      </c>
      <c r="B1429" s="15" t="str">
        <f t="shared" ca="1" si="496"/>
        <v>n.d</v>
      </c>
      <c r="C1429" s="14">
        <f t="shared" si="497"/>
        <v>1000</v>
      </c>
      <c r="D1429" s="13">
        <f ca="1">IF(A1429&lt;$B$1,VLOOKUP(A1429,[1]DI!$A$4:$B$15000,2,FALSE),0)</f>
        <v>0</v>
      </c>
      <c r="E1429" s="14">
        <f t="shared" ca="1" si="498"/>
        <v>1</v>
      </c>
      <c r="F1429" s="14">
        <f ca="1">(TRUNC(PRODUCT($E$12:$E1428),16))</f>
        <v>1.43115619200977</v>
      </c>
      <c r="G1429" s="14">
        <f t="shared" ca="1" si="499"/>
        <v>1.43115619200977</v>
      </c>
      <c r="H1429" s="14">
        <f t="shared" ca="1" si="500"/>
        <v>1</v>
      </c>
      <c r="I1429" s="13">
        <f t="shared" si="495"/>
        <v>0.11</v>
      </c>
      <c r="J1429" s="29">
        <f t="shared" si="501"/>
        <v>45555</v>
      </c>
      <c r="K1429" s="2">
        <f t="shared" si="502"/>
        <v>16</v>
      </c>
      <c r="L1429" s="17">
        <f t="shared" si="503"/>
        <v>16</v>
      </c>
      <c r="M1429" s="12">
        <f t="shared" si="504"/>
        <v>1.0066480330000001</v>
      </c>
      <c r="N1429" s="12">
        <f t="shared" ca="1" si="505"/>
        <v>1.0066480330000001</v>
      </c>
      <c r="O1429" s="17">
        <f t="shared" si="506"/>
        <v>0</v>
      </c>
      <c r="P1429" s="14">
        <f t="shared" ca="1" si="507"/>
        <v>31.046878630000002</v>
      </c>
      <c r="Q1429" s="14">
        <f t="shared" si="492"/>
        <v>125.976922</v>
      </c>
      <c r="R1429" s="14">
        <f t="shared" ca="1" si="508"/>
        <v>24.237712520000002</v>
      </c>
      <c r="S1429" s="20">
        <f t="shared" si="493"/>
        <v>0</v>
      </c>
      <c r="T1429" s="14">
        <f t="shared" si="509"/>
        <v>0</v>
      </c>
      <c r="U1429" s="4" t="str">
        <f t="shared" si="510"/>
        <v>J=</v>
      </c>
      <c r="V1429" s="29">
        <f t="shared" si="511"/>
        <v>45586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8">
        <f t="shared" si="494"/>
        <v>45580</v>
      </c>
      <c r="B1430" s="15" t="str">
        <f t="shared" ca="1" si="496"/>
        <v>n.d</v>
      </c>
      <c r="C1430" s="14">
        <f t="shared" si="497"/>
        <v>1000</v>
      </c>
      <c r="D1430" s="13">
        <f ca="1">IF(A1430&lt;$B$1,VLOOKUP(A1430,[1]DI!$A$4:$B$15000,2,FALSE),0)</f>
        <v>0</v>
      </c>
      <c r="E1430" s="14">
        <f t="shared" ca="1" si="498"/>
        <v>1</v>
      </c>
      <c r="F1430" s="14">
        <f ca="1">(TRUNC(PRODUCT($E$12:$E1429),16))</f>
        <v>1.43115619200977</v>
      </c>
      <c r="G1430" s="14">
        <f t="shared" ca="1" si="499"/>
        <v>1.43115619200977</v>
      </c>
      <c r="H1430" s="14">
        <f t="shared" ca="1" si="500"/>
        <v>1</v>
      </c>
      <c r="I1430" s="13">
        <f t="shared" si="495"/>
        <v>0.11</v>
      </c>
      <c r="J1430" s="29">
        <f t="shared" si="501"/>
        <v>45555</v>
      </c>
      <c r="K1430" s="2">
        <f t="shared" si="502"/>
        <v>17</v>
      </c>
      <c r="L1430" s="17">
        <f t="shared" si="503"/>
        <v>17</v>
      </c>
      <c r="M1430" s="12">
        <f t="shared" si="504"/>
        <v>1.0070650000000001</v>
      </c>
      <c r="N1430" s="12">
        <f t="shared" ca="1" si="505"/>
        <v>1.0070650000000001</v>
      </c>
      <c r="O1430" s="17">
        <f t="shared" si="506"/>
        <v>0</v>
      </c>
      <c r="P1430" s="14">
        <f t="shared" ca="1" si="507"/>
        <v>31.47395195</v>
      </c>
      <c r="Q1430" s="14">
        <f t="shared" si="492"/>
        <v>125.976922</v>
      </c>
      <c r="R1430" s="14">
        <f t="shared" ca="1" si="508"/>
        <v>24.237712520000002</v>
      </c>
      <c r="S1430" s="20">
        <f t="shared" si="493"/>
        <v>0</v>
      </c>
      <c r="T1430" s="14">
        <f t="shared" si="509"/>
        <v>0</v>
      </c>
      <c r="U1430" s="4" t="str">
        <f t="shared" si="510"/>
        <v>J=</v>
      </c>
      <c r="V1430" s="29">
        <f t="shared" si="511"/>
        <v>45586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8">
        <f t="shared" si="494"/>
        <v>45581</v>
      </c>
      <c r="B1431" s="15" t="str">
        <f t="shared" ca="1" si="496"/>
        <v>n.d</v>
      </c>
      <c r="C1431" s="14">
        <f t="shared" si="497"/>
        <v>1000</v>
      </c>
      <c r="D1431" s="13">
        <f ca="1">IF(A1431&lt;$B$1,VLOOKUP(A1431,[1]DI!$A$4:$B$15000,2,FALSE),0)</f>
        <v>0</v>
      </c>
      <c r="E1431" s="14">
        <f t="shared" ca="1" si="498"/>
        <v>1</v>
      </c>
      <c r="F1431" s="14">
        <f ca="1">(TRUNC(PRODUCT($E$12:$E1430),16))</f>
        <v>1.43115619200977</v>
      </c>
      <c r="G1431" s="14">
        <f t="shared" ca="1" si="499"/>
        <v>1.43115619200977</v>
      </c>
      <c r="H1431" s="14">
        <f t="shared" ca="1" si="500"/>
        <v>1</v>
      </c>
      <c r="I1431" s="13">
        <f t="shared" si="495"/>
        <v>0.11</v>
      </c>
      <c r="J1431" s="29">
        <f t="shared" si="501"/>
        <v>45555</v>
      </c>
      <c r="K1431" s="2">
        <f t="shared" si="502"/>
        <v>18</v>
      </c>
      <c r="L1431" s="17">
        <f t="shared" si="503"/>
        <v>18</v>
      </c>
      <c r="M1431" s="12">
        <f t="shared" si="504"/>
        <v>1.0074821389999999</v>
      </c>
      <c r="N1431" s="12">
        <f t="shared" ca="1" si="505"/>
        <v>1.0074821389999999</v>
      </c>
      <c r="O1431" s="17">
        <f t="shared" si="506"/>
        <v>0</v>
      </c>
      <c r="P1431" s="14">
        <f t="shared" ca="1" si="507"/>
        <v>31.901201439999998</v>
      </c>
      <c r="Q1431" s="14">
        <f t="shared" si="492"/>
        <v>125.976922</v>
      </c>
      <c r="R1431" s="14">
        <f t="shared" ca="1" si="508"/>
        <v>24.237712520000002</v>
      </c>
      <c r="S1431" s="20">
        <f t="shared" si="493"/>
        <v>0</v>
      </c>
      <c r="T1431" s="14">
        <f t="shared" si="509"/>
        <v>0</v>
      </c>
      <c r="U1431" s="4" t="str">
        <f t="shared" si="510"/>
        <v>J=</v>
      </c>
      <c r="V1431" s="29">
        <f t="shared" si="511"/>
        <v>45586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8">
        <f t="shared" si="494"/>
        <v>45582</v>
      </c>
      <c r="B1432" s="15" t="str">
        <f t="shared" ca="1" si="496"/>
        <v>n.d</v>
      </c>
      <c r="C1432" s="14">
        <f t="shared" si="497"/>
        <v>1000</v>
      </c>
      <c r="D1432" s="13">
        <f ca="1">IF(A1432&lt;$B$1,VLOOKUP(A1432,[1]DI!$A$4:$B$15000,2,FALSE),0)</f>
        <v>0</v>
      </c>
      <c r="E1432" s="14">
        <f t="shared" ca="1" si="498"/>
        <v>1</v>
      </c>
      <c r="F1432" s="14">
        <f ca="1">(TRUNC(PRODUCT($E$12:$E1431),16))</f>
        <v>1.43115619200977</v>
      </c>
      <c r="G1432" s="14">
        <f t="shared" ca="1" si="499"/>
        <v>1.43115619200977</v>
      </c>
      <c r="H1432" s="14">
        <f t="shared" ca="1" si="500"/>
        <v>1</v>
      </c>
      <c r="I1432" s="13">
        <f t="shared" si="495"/>
        <v>0.11</v>
      </c>
      <c r="J1432" s="29">
        <f t="shared" si="501"/>
        <v>45555</v>
      </c>
      <c r="K1432" s="2">
        <f t="shared" si="502"/>
        <v>19</v>
      </c>
      <c r="L1432" s="17">
        <f t="shared" si="503"/>
        <v>19</v>
      </c>
      <c r="M1432" s="12">
        <f t="shared" si="504"/>
        <v>1.0078994509999999</v>
      </c>
      <c r="N1432" s="12">
        <f t="shared" ca="1" si="505"/>
        <v>1.0078994509999999</v>
      </c>
      <c r="O1432" s="17">
        <f t="shared" si="506"/>
        <v>0</v>
      </c>
      <c r="P1432" s="14">
        <f t="shared" ca="1" si="507"/>
        <v>32.328628129999998</v>
      </c>
      <c r="Q1432" s="14">
        <f t="shared" si="492"/>
        <v>125.976922</v>
      </c>
      <c r="R1432" s="14">
        <f t="shared" ca="1" si="508"/>
        <v>24.237712520000002</v>
      </c>
      <c r="S1432" s="20">
        <f t="shared" si="493"/>
        <v>0</v>
      </c>
      <c r="T1432" s="14">
        <f t="shared" si="509"/>
        <v>0</v>
      </c>
      <c r="U1432" s="4" t="str">
        <f t="shared" si="510"/>
        <v>J=</v>
      </c>
      <c r="V1432" s="29">
        <f t="shared" si="511"/>
        <v>45586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8">
        <f t="shared" si="494"/>
        <v>45583</v>
      </c>
      <c r="B1433" s="15" t="str">
        <f t="shared" ca="1" si="496"/>
        <v>n.d</v>
      </c>
      <c r="C1433" s="14">
        <f t="shared" si="497"/>
        <v>1000</v>
      </c>
      <c r="D1433" s="13">
        <f ca="1">IF(A1433&lt;$B$1,VLOOKUP(A1433,[1]DI!$A$4:$B$15000,2,FALSE),0)</f>
        <v>0</v>
      </c>
      <c r="E1433" s="14">
        <f t="shared" ca="1" si="498"/>
        <v>1</v>
      </c>
      <c r="F1433" s="14">
        <f ca="1">(TRUNC(PRODUCT($E$12:$E1432),16))</f>
        <v>1.43115619200977</v>
      </c>
      <c r="G1433" s="14">
        <f t="shared" ca="1" si="499"/>
        <v>1.43115619200977</v>
      </c>
      <c r="H1433" s="14">
        <f t="shared" ca="1" si="500"/>
        <v>1</v>
      </c>
      <c r="I1433" s="13">
        <f t="shared" si="495"/>
        <v>0.11</v>
      </c>
      <c r="J1433" s="29">
        <f t="shared" si="501"/>
        <v>45555</v>
      </c>
      <c r="K1433" s="2">
        <f t="shared" si="502"/>
        <v>20</v>
      </c>
      <c r="L1433" s="17">
        <f t="shared" si="503"/>
        <v>20</v>
      </c>
      <c r="M1433" s="12">
        <f t="shared" si="504"/>
        <v>1.0083169359999999</v>
      </c>
      <c r="N1433" s="12">
        <f t="shared" ca="1" si="505"/>
        <v>1.0083169359999999</v>
      </c>
      <c r="O1433" s="17">
        <f t="shared" si="506"/>
        <v>0</v>
      </c>
      <c r="P1433" s="14">
        <f t="shared" ca="1" si="507"/>
        <v>32.756232009999998</v>
      </c>
      <c r="Q1433" s="14">
        <f t="shared" si="492"/>
        <v>125.976922</v>
      </c>
      <c r="R1433" s="14">
        <f t="shared" ca="1" si="508"/>
        <v>24.237712520000002</v>
      </c>
      <c r="S1433" s="20">
        <f t="shared" si="493"/>
        <v>0</v>
      </c>
      <c r="T1433" s="14">
        <f t="shared" si="509"/>
        <v>0</v>
      </c>
      <c r="U1433" s="4" t="str">
        <f t="shared" si="510"/>
        <v>J=</v>
      </c>
      <c r="V1433" s="29">
        <f t="shared" si="511"/>
        <v>45586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8">
        <f t="shared" si="494"/>
        <v>45584</v>
      </c>
      <c r="B1434" s="15" t="str">
        <f t="shared" ca="1" si="496"/>
        <v>n.d</v>
      </c>
      <c r="C1434" s="14">
        <f t="shared" si="497"/>
        <v>1000</v>
      </c>
      <c r="D1434" s="13">
        <f ca="1">IF(A1434&lt;$B$1,VLOOKUP(A1434,[1]DI!$A$4:$B$15000,2,FALSE),0)</f>
        <v>0</v>
      </c>
      <c r="E1434" s="14">
        <f t="shared" ca="1" si="498"/>
        <v>1</v>
      </c>
      <c r="F1434" s="14">
        <f ca="1">(TRUNC(PRODUCT($E$12:$E1433),16))</f>
        <v>1.43115619200977</v>
      </c>
      <c r="G1434" s="14">
        <f t="shared" ca="1" si="499"/>
        <v>1.43115619200977</v>
      </c>
      <c r="H1434" s="14">
        <f t="shared" ca="1" si="500"/>
        <v>1</v>
      </c>
      <c r="I1434" s="13">
        <f t="shared" si="495"/>
        <v>0.11</v>
      </c>
      <c r="J1434" s="29">
        <f t="shared" si="501"/>
        <v>45555</v>
      </c>
      <c r="K1434" s="2">
        <f t="shared" si="502"/>
        <v>20</v>
      </c>
      <c r="L1434" s="17">
        <f t="shared" si="503"/>
        <v>21</v>
      </c>
      <c r="M1434" s="12">
        <f t="shared" si="504"/>
        <v>1.0087345940000001</v>
      </c>
      <c r="N1434" s="12">
        <f t="shared" ca="1" si="505"/>
        <v>1.0087345940000001</v>
      </c>
      <c r="O1434" s="17">
        <f t="shared" si="506"/>
        <v>0</v>
      </c>
      <c r="P1434" s="14">
        <f t="shared" ca="1" si="507"/>
        <v>33.184013090000001</v>
      </c>
      <c r="Q1434" s="14">
        <f t="shared" si="492"/>
        <v>125.976922</v>
      </c>
      <c r="R1434" s="14">
        <f t="shared" ca="1" si="508"/>
        <v>24.237712520000002</v>
      </c>
      <c r="S1434" s="20">
        <f t="shared" si="493"/>
        <v>0</v>
      </c>
      <c r="T1434" s="14">
        <f t="shared" si="509"/>
        <v>0</v>
      </c>
      <c r="U1434" s="4" t="str">
        <f t="shared" si="510"/>
        <v>J=</v>
      </c>
      <c r="V1434" s="29">
        <f t="shared" si="511"/>
        <v>45586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8">
        <f t="shared" si="494"/>
        <v>45585</v>
      </c>
      <c r="B1435" s="15" t="str">
        <f t="shared" ca="1" si="496"/>
        <v>n.d</v>
      </c>
      <c r="C1435" s="14">
        <f t="shared" si="497"/>
        <v>1000</v>
      </c>
      <c r="D1435" s="13">
        <f ca="1">IF(A1435&lt;$B$1,VLOOKUP(A1435,[1]DI!$A$4:$B$15000,2,FALSE),0)</f>
        <v>0</v>
      </c>
      <c r="E1435" s="14">
        <f t="shared" ca="1" si="498"/>
        <v>1</v>
      </c>
      <c r="F1435" s="14">
        <f ca="1">(TRUNC(PRODUCT($E$12:$E1434),16))</f>
        <v>1.43115619200977</v>
      </c>
      <c r="G1435" s="14">
        <f t="shared" ca="1" si="499"/>
        <v>1.43115619200977</v>
      </c>
      <c r="H1435" s="14">
        <f t="shared" ca="1" si="500"/>
        <v>1</v>
      </c>
      <c r="I1435" s="13">
        <f t="shared" si="495"/>
        <v>0.11</v>
      </c>
      <c r="J1435" s="29">
        <f t="shared" si="501"/>
        <v>45555</v>
      </c>
      <c r="K1435" s="2">
        <f t="shared" si="502"/>
        <v>20</v>
      </c>
      <c r="L1435" s="17">
        <f t="shared" si="503"/>
        <v>21</v>
      </c>
      <c r="M1435" s="12">
        <f t="shared" si="504"/>
        <v>1.0087345940000001</v>
      </c>
      <c r="N1435" s="12">
        <f t="shared" ca="1" si="505"/>
        <v>1.0087345940000001</v>
      </c>
      <c r="O1435" s="17">
        <f t="shared" si="506"/>
        <v>0</v>
      </c>
      <c r="P1435" s="14">
        <f t="shared" ca="1" si="507"/>
        <v>33.184013090000001</v>
      </c>
      <c r="Q1435" s="14">
        <f t="shared" si="492"/>
        <v>125.976922</v>
      </c>
      <c r="R1435" s="14">
        <f t="shared" ca="1" si="508"/>
        <v>24.237712520000002</v>
      </c>
      <c r="S1435" s="20">
        <f t="shared" si="493"/>
        <v>0</v>
      </c>
      <c r="T1435" s="14">
        <f t="shared" si="509"/>
        <v>0</v>
      </c>
      <c r="U1435" s="4" t="str">
        <f t="shared" si="510"/>
        <v>J=</v>
      </c>
      <c r="V1435" s="29">
        <f t="shared" si="511"/>
        <v>45586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8">
        <f t="shared" si="494"/>
        <v>45586</v>
      </c>
      <c r="B1436" s="15" t="str">
        <f t="shared" ca="1" si="496"/>
        <v>n.d</v>
      </c>
      <c r="C1436" s="14">
        <f t="shared" si="497"/>
        <v>1000</v>
      </c>
      <c r="D1436" s="13">
        <f ca="1">IF(A1436&lt;$B$1,VLOOKUP(A1436,[1]DI!$A$4:$B$15000,2,FALSE),0)</f>
        <v>0</v>
      </c>
      <c r="E1436" s="14">
        <f t="shared" ca="1" si="498"/>
        <v>1</v>
      </c>
      <c r="F1436" s="14">
        <f ca="1">(TRUNC(PRODUCT($E$12:$E1435),16))</f>
        <v>1.43115619200977</v>
      </c>
      <c r="G1436" s="14">
        <f t="shared" ca="1" si="499"/>
        <v>1.43115619200977</v>
      </c>
      <c r="H1436" s="14">
        <f t="shared" ca="1" si="500"/>
        <v>1</v>
      </c>
      <c r="I1436" s="13">
        <f t="shared" si="495"/>
        <v>0.11</v>
      </c>
      <c r="J1436" s="29">
        <f t="shared" si="501"/>
        <v>45555</v>
      </c>
      <c r="K1436" s="2">
        <f t="shared" si="502"/>
        <v>21</v>
      </c>
      <c r="L1436" s="17">
        <f t="shared" si="503"/>
        <v>21</v>
      </c>
      <c r="M1436" s="12">
        <f t="shared" si="504"/>
        <v>1.0087345940000001</v>
      </c>
      <c r="N1436" s="12">
        <f t="shared" ca="1" si="505"/>
        <v>1.0087345940000001</v>
      </c>
      <c r="O1436" s="17">
        <f t="shared" si="506"/>
        <v>9</v>
      </c>
      <c r="P1436" s="14">
        <f t="shared" ca="1" si="507"/>
        <v>33.184013090000001</v>
      </c>
      <c r="Q1436" s="14">
        <f t="shared" si="492"/>
        <v>125.976922</v>
      </c>
      <c r="R1436" s="14">
        <f t="shared" ca="1" si="508"/>
        <v>-92.792908909999994</v>
      </c>
      <c r="S1436" s="20">
        <f t="shared" si="493"/>
        <v>0</v>
      </c>
      <c r="T1436" s="14">
        <f t="shared" si="509"/>
        <v>0</v>
      </c>
      <c r="U1436" s="4" t="str">
        <f t="shared" si="510"/>
        <v>J=</v>
      </c>
      <c r="V1436" s="29">
        <f t="shared" si="511"/>
        <v>45586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8">
        <f t="shared" si="494"/>
        <v>45587</v>
      </c>
      <c r="B1437" s="15" t="str">
        <f t="shared" ca="1" si="496"/>
        <v>n.d</v>
      </c>
      <c r="C1437" s="14">
        <f t="shared" si="497"/>
        <v>1000</v>
      </c>
      <c r="D1437" s="13">
        <f ca="1">IF(A1437&lt;$B$1,VLOOKUP(A1437,[1]DI!$A$4:$B$15000,2,FALSE),0)</f>
        <v>0</v>
      </c>
      <c r="E1437" s="14">
        <f t="shared" ca="1" si="498"/>
        <v>1</v>
      </c>
      <c r="F1437" s="14">
        <f ca="1">(TRUNC(PRODUCT($E$12:$E1436),16))</f>
        <v>1.43115619200977</v>
      </c>
      <c r="G1437" s="14">
        <f t="shared" ca="1" si="499"/>
        <v>1.43115619200977</v>
      </c>
      <c r="H1437" s="14">
        <f t="shared" ca="1" si="500"/>
        <v>1</v>
      </c>
      <c r="I1437" s="13">
        <f t="shared" si="495"/>
        <v>0.11</v>
      </c>
      <c r="J1437" s="29">
        <f t="shared" si="501"/>
        <v>45586</v>
      </c>
      <c r="K1437" s="2">
        <f t="shared" si="502"/>
        <v>1</v>
      </c>
      <c r="L1437" s="17">
        <f t="shared" si="503"/>
        <v>1</v>
      </c>
      <c r="M1437" s="12">
        <f t="shared" si="504"/>
        <v>1.000414213</v>
      </c>
      <c r="N1437" s="12">
        <f t="shared" ca="1" si="505"/>
        <v>1.000414213</v>
      </c>
      <c r="O1437" s="17">
        <f t="shared" si="506"/>
        <v>0</v>
      </c>
      <c r="P1437" s="14">
        <f t="shared" ca="1" si="507"/>
        <v>-92.417131940000004</v>
      </c>
      <c r="Q1437" s="14">
        <f t="shared" si="492"/>
        <v>125.976922</v>
      </c>
      <c r="R1437" s="14">
        <f t="shared" ca="1" si="508"/>
        <v>-92.792908909999994</v>
      </c>
      <c r="S1437" s="20">
        <f t="shared" si="493"/>
        <v>0</v>
      </c>
      <c r="T1437" s="14">
        <f t="shared" si="509"/>
        <v>0</v>
      </c>
      <c r="U1437" s="4" t="str">
        <f t="shared" si="510"/>
        <v>J=</v>
      </c>
      <c r="V1437" s="29">
        <f t="shared" si="511"/>
        <v>45618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8">
        <f t="shared" si="494"/>
        <v>45588</v>
      </c>
      <c r="B1438" s="15" t="str">
        <f t="shared" ca="1" si="496"/>
        <v>n.d</v>
      </c>
      <c r="C1438" s="14">
        <f t="shared" si="497"/>
        <v>1000</v>
      </c>
      <c r="D1438" s="13">
        <f ca="1">IF(A1438&lt;$B$1,VLOOKUP(A1438,[1]DI!$A$4:$B$15000,2,FALSE),0)</f>
        <v>0</v>
      </c>
      <c r="E1438" s="14">
        <f t="shared" ca="1" si="498"/>
        <v>1</v>
      </c>
      <c r="F1438" s="14">
        <f ca="1">(TRUNC(PRODUCT($E$12:$E1437),16))</f>
        <v>1.43115619200977</v>
      </c>
      <c r="G1438" s="14">
        <f t="shared" ca="1" si="499"/>
        <v>1.43115619200977</v>
      </c>
      <c r="H1438" s="14">
        <f t="shared" ca="1" si="500"/>
        <v>1</v>
      </c>
      <c r="I1438" s="13">
        <f t="shared" si="495"/>
        <v>0.11</v>
      </c>
      <c r="J1438" s="29">
        <f t="shared" si="501"/>
        <v>45586</v>
      </c>
      <c r="K1438" s="2">
        <f t="shared" si="502"/>
        <v>2</v>
      </c>
      <c r="L1438" s="17">
        <f t="shared" si="503"/>
        <v>2</v>
      </c>
      <c r="M1438" s="12">
        <f t="shared" si="504"/>
        <v>1.0008285969999999</v>
      </c>
      <c r="N1438" s="12">
        <f t="shared" ca="1" si="505"/>
        <v>1.0008285969999999</v>
      </c>
      <c r="O1438" s="17">
        <f t="shared" si="506"/>
        <v>0</v>
      </c>
      <c r="P1438" s="14">
        <f t="shared" ca="1" si="507"/>
        <v>-92.041199840000004</v>
      </c>
      <c r="Q1438" s="14">
        <f t="shared" si="492"/>
        <v>125.976922</v>
      </c>
      <c r="R1438" s="14">
        <f t="shared" ca="1" si="508"/>
        <v>-92.792908909999994</v>
      </c>
      <c r="S1438" s="20">
        <f t="shared" si="493"/>
        <v>0</v>
      </c>
      <c r="T1438" s="14">
        <f t="shared" si="509"/>
        <v>0</v>
      </c>
      <c r="U1438" s="4" t="str">
        <f t="shared" si="510"/>
        <v>J=</v>
      </c>
      <c r="V1438" s="29">
        <f t="shared" si="511"/>
        <v>45618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8">
        <f t="shared" si="494"/>
        <v>45589</v>
      </c>
      <c r="B1439" s="15" t="str">
        <f t="shared" ca="1" si="496"/>
        <v>n.d</v>
      </c>
      <c r="C1439" s="14">
        <f t="shared" si="497"/>
        <v>1000</v>
      </c>
      <c r="D1439" s="13">
        <f ca="1">IF(A1439&lt;$B$1,VLOOKUP(A1439,[1]DI!$A$4:$B$15000,2,FALSE),0)</f>
        <v>0</v>
      </c>
      <c r="E1439" s="14">
        <f t="shared" ca="1" si="498"/>
        <v>1</v>
      </c>
      <c r="F1439" s="14">
        <f ca="1">(TRUNC(PRODUCT($E$12:$E1438),16))</f>
        <v>1.43115619200977</v>
      </c>
      <c r="G1439" s="14">
        <f t="shared" ca="1" si="499"/>
        <v>1.43115619200977</v>
      </c>
      <c r="H1439" s="14">
        <f t="shared" ca="1" si="500"/>
        <v>1</v>
      </c>
      <c r="I1439" s="13">
        <f t="shared" si="495"/>
        <v>0.11</v>
      </c>
      <c r="J1439" s="29">
        <f t="shared" si="501"/>
        <v>45586</v>
      </c>
      <c r="K1439" s="2">
        <f t="shared" si="502"/>
        <v>3</v>
      </c>
      <c r="L1439" s="17">
        <f t="shared" si="503"/>
        <v>3</v>
      </c>
      <c r="M1439" s="12">
        <f t="shared" si="504"/>
        <v>1.0012431530000001</v>
      </c>
      <c r="N1439" s="12">
        <f t="shared" ca="1" si="505"/>
        <v>1.0012431530000001</v>
      </c>
      <c r="O1439" s="17">
        <f t="shared" si="506"/>
        <v>0</v>
      </c>
      <c r="P1439" s="14">
        <f t="shared" ca="1" si="507"/>
        <v>-91.665111689999989</v>
      </c>
      <c r="Q1439" s="14">
        <f t="shared" si="492"/>
        <v>125.976922</v>
      </c>
      <c r="R1439" s="14">
        <f t="shared" ca="1" si="508"/>
        <v>-92.792908909999994</v>
      </c>
      <c r="S1439" s="20">
        <f t="shared" si="493"/>
        <v>0</v>
      </c>
      <c r="T1439" s="14">
        <f t="shared" si="509"/>
        <v>0</v>
      </c>
      <c r="U1439" s="4" t="str">
        <f t="shared" si="510"/>
        <v>J=</v>
      </c>
      <c r="V1439" s="29">
        <f t="shared" si="511"/>
        <v>45618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8">
        <f t="shared" si="494"/>
        <v>45590</v>
      </c>
      <c r="B1440" s="15" t="str">
        <f t="shared" ca="1" si="496"/>
        <v>n.d</v>
      </c>
      <c r="C1440" s="14">
        <f t="shared" si="497"/>
        <v>1000</v>
      </c>
      <c r="D1440" s="13">
        <f ca="1">IF(A1440&lt;$B$1,VLOOKUP(A1440,[1]DI!$A$4:$B$15000,2,FALSE),0)</f>
        <v>0</v>
      </c>
      <c r="E1440" s="14">
        <f t="shared" ca="1" si="498"/>
        <v>1</v>
      </c>
      <c r="F1440" s="14">
        <f ca="1">(TRUNC(PRODUCT($E$12:$E1439),16))</f>
        <v>1.43115619200977</v>
      </c>
      <c r="G1440" s="14">
        <f t="shared" ca="1" si="499"/>
        <v>1.43115619200977</v>
      </c>
      <c r="H1440" s="14">
        <f t="shared" ca="1" si="500"/>
        <v>1</v>
      </c>
      <c r="I1440" s="13">
        <f t="shared" si="495"/>
        <v>0.11</v>
      </c>
      <c r="J1440" s="29">
        <f t="shared" si="501"/>
        <v>45586</v>
      </c>
      <c r="K1440" s="2">
        <f t="shared" si="502"/>
        <v>4</v>
      </c>
      <c r="L1440" s="17">
        <f t="shared" si="503"/>
        <v>4</v>
      </c>
      <c r="M1440" s="12">
        <f t="shared" si="504"/>
        <v>1.0016578810000001</v>
      </c>
      <c r="N1440" s="12">
        <f t="shared" ca="1" si="505"/>
        <v>1.0016578810000001</v>
      </c>
      <c r="O1440" s="17">
        <f t="shared" si="506"/>
        <v>0</v>
      </c>
      <c r="P1440" s="14">
        <f t="shared" ca="1" si="507"/>
        <v>-91.288867510000003</v>
      </c>
      <c r="Q1440" s="14">
        <f t="shared" si="492"/>
        <v>125.976922</v>
      </c>
      <c r="R1440" s="14">
        <f t="shared" ca="1" si="508"/>
        <v>-92.792908909999994</v>
      </c>
      <c r="S1440" s="20">
        <f t="shared" si="493"/>
        <v>0</v>
      </c>
      <c r="T1440" s="14">
        <f t="shared" si="509"/>
        <v>0</v>
      </c>
      <c r="U1440" s="4" t="str">
        <f t="shared" si="510"/>
        <v>J=</v>
      </c>
      <c r="V1440" s="29">
        <f t="shared" si="511"/>
        <v>45618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8">
        <f t="shared" si="494"/>
        <v>45591</v>
      </c>
      <c r="B1441" s="15" t="str">
        <f t="shared" ca="1" si="496"/>
        <v>n.d</v>
      </c>
      <c r="C1441" s="14">
        <f t="shared" si="497"/>
        <v>1000</v>
      </c>
      <c r="D1441" s="13">
        <f ca="1">IF(A1441&lt;$B$1,VLOOKUP(A1441,[1]DI!$A$4:$B$15000,2,FALSE),0)</f>
        <v>0</v>
      </c>
      <c r="E1441" s="14">
        <f t="shared" ca="1" si="498"/>
        <v>1</v>
      </c>
      <c r="F1441" s="14">
        <f ca="1">(TRUNC(PRODUCT($E$12:$E1440),16))</f>
        <v>1.43115619200977</v>
      </c>
      <c r="G1441" s="14">
        <f t="shared" ca="1" si="499"/>
        <v>1.43115619200977</v>
      </c>
      <c r="H1441" s="14">
        <f t="shared" ca="1" si="500"/>
        <v>1</v>
      </c>
      <c r="I1441" s="13">
        <f t="shared" si="495"/>
        <v>0.11</v>
      </c>
      <c r="J1441" s="29">
        <f t="shared" si="501"/>
        <v>45586</v>
      </c>
      <c r="K1441" s="2">
        <f t="shared" si="502"/>
        <v>4</v>
      </c>
      <c r="L1441" s="17">
        <f t="shared" si="503"/>
        <v>5</v>
      </c>
      <c r="M1441" s="12">
        <f t="shared" si="504"/>
        <v>1.00207278</v>
      </c>
      <c r="N1441" s="12">
        <f t="shared" ca="1" si="505"/>
        <v>1.00207278</v>
      </c>
      <c r="O1441" s="17">
        <f t="shared" si="506"/>
        <v>0</v>
      </c>
      <c r="P1441" s="14">
        <f t="shared" ca="1" si="507"/>
        <v>-90.912468189999998</v>
      </c>
      <c r="Q1441" s="14">
        <f t="shared" si="492"/>
        <v>125.976922</v>
      </c>
      <c r="R1441" s="14">
        <f t="shared" ca="1" si="508"/>
        <v>-92.792908909999994</v>
      </c>
      <c r="S1441" s="20">
        <f t="shared" si="493"/>
        <v>0</v>
      </c>
      <c r="T1441" s="14">
        <f t="shared" si="509"/>
        <v>0</v>
      </c>
      <c r="U1441" s="4" t="str">
        <f t="shared" si="510"/>
        <v>J=</v>
      </c>
      <c r="V1441" s="29">
        <f t="shared" si="511"/>
        <v>45618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8">
        <f t="shared" si="494"/>
        <v>45592</v>
      </c>
      <c r="B1442" s="15" t="str">
        <f t="shared" ca="1" si="496"/>
        <v>n.d</v>
      </c>
      <c r="C1442" s="14">
        <f t="shared" si="497"/>
        <v>1000</v>
      </c>
      <c r="D1442" s="13">
        <f ca="1">IF(A1442&lt;$B$1,VLOOKUP(A1442,[1]DI!$A$4:$B$15000,2,FALSE),0)</f>
        <v>0</v>
      </c>
      <c r="E1442" s="14">
        <f t="shared" ca="1" si="498"/>
        <v>1</v>
      </c>
      <c r="F1442" s="14">
        <f ca="1">(TRUNC(PRODUCT($E$12:$E1441),16))</f>
        <v>1.43115619200977</v>
      </c>
      <c r="G1442" s="14">
        <f t="shared" ca="1" si="499"/>
        <v>1.43115619200977</v>
      </c>
      <c r="H1442" s="14">
        <f t="shared" ca="1" si="500"/>
        <v>1</v>
      </c>
      <c r="I1442" s="13">
        <f t="shared" si="495"/>
        <v>0.11</v>
      </c>
      <c r="J1442" s="29">
        <f t="shared" si="501"/>
        <v>45586</v>
      </c>
      <c r="K1442" s="2">
        <f t="shared" si="502"/>
        <v>4</v>
      </c>
      <c r="L1442" s="17">
        <f t="shared" si="503"/>
        <v>5</v>
      </c>
      <c r="M1442" s="12">
        <f t="shared" si="504"/>
        <v>1.00207278</v>
      </c>
      <c r="N1442" s="12">
        <f t="shared" ca="1" si="505"/>
        <v>1.00207278</v>
      </c>
      <c r="O1442" s="17">
        <f t="shared" si="506"/>
        <v>0</v>
      </c>
      <c r="P1442" s="14">
        <f t="shared" ca="1" si="507"/>
        <v>-90.912468189999998</v>
      </c>
      <c r="Q1442" s="14">
        <f t="shared" si="492"/>
        <v>125.976922</v>
      </c>
      <c r="R1442" s="14">
        <f t="shared" ca="1" si="508"/>
        <v>-92.792908909999994</v>
      </c>
      <c r="S1442" s="20">
        <f t="shared" si="493"/>
        <v>0</v>
      </c>
      <c r="T1442" s="14">
        <f t="shared" si="509"/>
        <v>0</v>
      </c>
      <c r="U1442" s="4" t="str">
        <f t="shared" si="510"/>
        <v>J=</v>
      </c>
      <c r="V1442" s="29">
        <f t="shared" si="511"/>
        <v>45618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8">
        <f t="shared" si="494"/>
        <v>45593</v>
      </c>
      <c r="B1443" s="15" t="str">
        <f t="shared" ca="1" si="496"/>
        <v>n.d</v>
      </c>
      <c r="C1443" s="14">
        <f t="shared" si="497"/>
        <v>1000</v>
      </c>
      <c r="D1443" s="13">
        <f ca="1">IF(A1443&lt;$B$1,VLOOKUP(A1443,[1]DI!$A$4:$B$15000,2,FALSE),0)</f>
        <v>0</v>
      </c>
      <c r="E1443" s="14">
        <f t="shared" ca="1" si="498"/>
        <v>1</v>
      </c>
      <c r="F1443" s="14">
        <f ca="1">(TRUNC(PRODUCT($E$12:$E1442),16))</f>
        <v>1.43115619200977</v>
      </c>
      <c r="G1443" s="14">
        <f t="shared" ca="1" si="499"/>
        <v>1.43115619200977</v>
      </c>
      <c r="H1443" s="14">
        <f t="shared" ca="1" si="500"/>
        <v>1</v>
      </c>
      <c r="I1443" s="13">
        <f t="shared" si="495"/>
        <v>0.11</v>
      </c>
      <c r="J1443" s="29">
        <f t="shared" si="501"/>
        <v>45586</v>
      </c>
      <c r="K1443" s="2">
        <f t="shared" si="502"/>
        <v>5</v>
      </c>
      <c r="L1443" s="17">
        <f t="shared" si="503"/>
        <v>5</v>
      </c>
      <c r="M1443" s="12">
        <f t="shared" si="504"/>
        <v>1.00207278</v>
      </c>
      <c r="N1443" s="12">
        <f t="shared" ca="1" si="505"/>
        <v>1.00207278</v>
      </c>
      <c r="O1443" s="17">
        <f t="shared" si="506"/>
        <v>0</v>
      </c>
      <c r="P1443" s="14">
        <f t="shared" ca="1" si="507"/>
        <v>-90.912468189999998</v>
      </c>
      <c r="Q1443" s="14">
        <f t="shared" si="492"/>
        <v>125.976922</v>
      </c>
      <c r="R1443" s="14">
        <f t="shared" ca="1" si="508"/>
        <v>-92.792908909999994</v>
      </c>
      <c r="S1443" s="20">
        <f t="shared" si="493"/>
        <v>0</v>
      </c>
      <c r="T1443" s="14">
        <f t="shared" si="509"/>
        <v>0</v>
      </c>
      <c r="U1443" s="4" t="str">
        <f t="shared" si="510"/>
        <v>J=</v>
      </c>
      <c r="V1443" s="29">
        <f t="shared" si="511"/>
        <v>45618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8">
        <f t="shared" si="494"/>
        <v>45594</v>
      </c>
      <c r="B1444" s="15" t="str">
        <f t="shared" ca="1" si="496"/>
        <v>n.d</v>
      </c>
      <c r="C1444" s="14">
        <f t="shared" si="497"/>
        <v>1000</v>
      </c>
      <c r="D1444" s="13">
        <f ca="1">IF(A1444&lt;$B$1,VLOOKUP(A1444,[1]DI!$A$4:$B$15000,2,FALSE),0)</f>
        <v>0</v>
      </c>
      <c r="E1444" s="14">
        <f t="shared" ca="1" si="498"/>
        <v>1</v>
      </c>
      <c r="F1444" s="14">
        <f ca="1">(TRUNC(PRODUCT($E$12:$E1443),16))</f>
        <v>1.43115619200977</v>
      </c>
      <c r="G1444" s="14">
        <f t="shared" ca="1" si="499"/>
        <v>1.43115619200977</v>
      </c>
      <c r="H1444" s="14">
        <f t="shared" ca="1" si="500"/>
        <v>1</v>
      </c>
      <c r="I1444" s="13">
        <f t="shared" si="495"/>
        <v>0.11</v>
      </c>
      <c r="J1444" s="29">
        <f t="shared" si="501"/>
        <v>45586</v>
      </c>
      <c r="K1444" s="2">
        <f t="shared" si="502"/>
        <v>6</v>
      </c>
      <c r="L1444" s="17">
        <f t="shared" si="503"/>
        <v>6</v>
      </c>
      <c r="M1444" s="12">
        <f t="shared" si="504"/>
        <v>1.002487852</v>
      </c>
      <c r="N1444" s="12">
        <f t="shared" ca="1" si="505"/>
        <v>1.002487852</v>
      </c>
      <c r="O1444" s="17">
        <f t="shared" si="506"/>
        <v>0</v>
      </c>
      <c r="P1444" s="14">
        <f t="shared" ca="1" si="507"/>
        <v>-90.535911929999997</v>
      </c>
      <c r="Q1444" s="14">
        <f t="shared" si="492"/>
        <v>125.976922</v>
      </c>
      <c r="R1444" s="14">
        <f t="shared" ca="1" si="508"/>
        <v>-92.792908909999994</v>
      </c>
      <c r="S1444" s="20">
        <f t="shared" si="493"/>
        <v>0</v>
      </c>
      <c r="T1444" s="14">
        <f t="shared" si="509"/>
        <v>0</v>
      </c>
      <c r="U1444" s="4" t="str">
        <f t="shared" si="510"/>
        <v>J=</v>
      </c>
      <c r="V1444" s="29">
        <f t="shared" si="511"/>
        <v>45618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8">
        <f t="shared" si="494"/>
        <v>45595</v>
      </c>
      <c r="B1445" s="15" t="str">
        <f t="shared" ca="1" si="496"/>
        <v>n.d</v>
      </c>
      <c r="C1445" s="14">
        <f t="shared" si="497"/>
        <v>1000</v>
      </c>
      <c r="D1445" s="13">
        <f ca="1">IF(A1445&lt;$B$1,VLOOKUP(A1445,[1]DI!$A$4:$B$15000,2,FALSE),0)</f>
        <v>0</v>
      </c>
      <c r="E1445" s="14">
        <f t="shared" ca="1" si="498"/>
        <v>1</v>
      </c>
      <c r="F1445" s="14">
        <f ca="1">(TRUNC(PRODUCT($E$12:$E1444),16))</f>
        <v>1.43115619200977</v>
      </c>
      <c r="G1445" s="14">
        <f t="shared" ca="1" si="499"/>
        <v>1.43115619200977</v>
      </c>
      <c r="H1445" s="14">
        <f t="shared" ca="1" si="500"/>
        <v>1</v>
      </c>
      <c r="I1445" s="13">
        <f t="shared" si="495"/>
        <v>0.11</v>
      </c>
      <c r="J1445" s="29">
        <f t="shared" si="501"/>
        <v>45586</v>
      </c>
      <c r="K1445" s="2">
        <f t="shared" si="502"/>
        <v>7</v>
      </c>
      <c r="L1445" s="17">
        <f t="shared" si="503"/>
        <v>7</v>
      </c>
      <c r="M1445" s="12">
        <f t="shared" si="504"/>
        <v>1.002903095</v>
      </c>
      <c r="N1445" s="12">
        <f t="shared" ca="1" si="505"/>
        <v>1.002903095</v>
      </c>
      <c r="O1445" s="17">
        <f t="shared" si="506"/>
        <v>0</v>
      </c>
      <c r="P1445" s="14">
        <f t="shared" ca="1" si="507"/>
        <v>-90.159200540000001</v>
      </c>
      <c r="Q1445" s="14">
        <f t="shared" si="492"/>
        <v>125.976922</v>
      </c>
      <c r="R1445" s="14">
        <f t="shared" ca="1" si="508"/>
        <v>-92.792908909999994</v>
      </c>
      <c r="S1445" s="20">
        <f t="shared" si="493"/>
        <v>0</v>
      </c>
      <c r="T1445" s="14">
        <f t="shared" si="509"/>
        <v>0</v>
      </c>
      <c r="U1445" s="4" t="str">
        <f t="shared" si="510"/>
        <v>J=</v>
      </c>
      <c r="V1445" s="29">
        <f t="shared" si="511"/>
        <v>45618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8">
        <f t="shared" si="494"/>
        <v>45596</v>
      </c>
      <c r="B1446" s="15" t="str">
        <f t="shared" ca="1" si="496"/>
        <v>n.d</v>
      </c>
      <c r="C1446" s="14">
        <f t="shared" si="497"/>
        <v>1000</v>
      </c>
      <c r="D1446" s="13">
        <f ca="1">IF(A1446&lt;$B$1,VLOOKUP(A1446,[1]DI!$A$4:$B$15000,2,FALSE),0)</f>
        <v>0</v>
      </c>
      <c r="E1446" s="14">
        <f t="shared" ca="1" si="498"/>
        <v>1</v>
      </c>
      <c r="F1446" s="14">
        <f ca="1">(TRUNC(PRODUCT($E$12:$E1445),16))</f>
        <v>1.43115619200977</v>
      </c>
      <c r="G1446" s="14">
        <f t="shared" ca="1" si="499"/>
        <v>1.43115619200977</v>
      </c>
      <c r="H1446" s="14">
        <f t="shared" ca="1" si="500"/>
        <v>1</v>
      </c>
      <c r="I1446" s="13">
        <f t="shared" si="495"/>
        <v>0.11</v>
      </c>
      <c r="J1446" s="29">
        <f t="shared" si="501"/>
        <v>45586</v>
      </c>
      <c r="K1446" s="2">
        <f t="shared" si="502"/>
        <v>8</v>
      </c>
      <c r="L1446" s="17">
        <f t="shared" si="503"/>
        <v>8</v>
      </c>
      <c r="M1446" s="12">
        <f t="shared" si="504"/>
        <v>1.0033185099999999</v>
      </c>
      <c r="N1446" s="12">
        <f t="shared" ca="1" si="505"/>
        <v>1.0033185099999999</v>
      </c>
      <c r="O1446" s="17">
        <f t="shared" si="506"/>
        <v>0</v>
      </c>
      <c r="P1446" s="14">
        <f t="shared" ca="1" si="507"/>
        <v>-89.78233311000001</v>
      </c>
      <c r="Q1446" s="14">
        <f t="shared" si="492"/>
        <v>125.976922</v>
      </c>
      <c r="R1446" s="14">
        <f t="shared" ca="1" si="508"/>
        <v>-92.792908909999994</v>
      </c>
      <c r="S1446" s="20">
        <f t="shared" si="493"/>
        <v>0</v>
      </c>
      <c r="T1446" s="14">
        <f t="shared" si="509"/>
        <v>0</v>
      </c>
      <c r="U1446" s="4" t="str">
        <f t="shared" si="510"/>
        <v>J=</v>
      </c>
      <c r="V1446" s="29">
        <f t="shared" si="511"/>
        <v>45618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8">
        <f t="shared" si="494"/>
        <v>45597</v>
      </c>
      <c r="B1447" s="15" t="str">
        <f t="shared" ca="1" si="496"/>
        <v>n.d</v>
      </c>
      <c r="C1447" s="14">
        <f t="shared" si="497"/>
        <v>1000</v>
      </c>
      <c r="D1447" s="13">
        <f ca="1">IF(A1447&lt;$B$1,VLOOKUP(A1447,[1]DI!$A$4:$B$15000,2,FALSE),0)</f>
        <v>0</v>
      </c>
      <c r="E1447" s="14">
        <f t="shared" ca="1" si="498"/>
        <v>1</v>
      </c>
      <c r="F1447" s="14">
        <f ca="1">(TRUNC(PRODUCT($E$12:$E1446),16))</f>
        <v>1.43115619200977</v>
      </c>
      <c r="G1447" s="14">
        <f t="shared" ca="1" si="499"/>
        <v>1.43115619200977</v>
      </c>
      <c r="H1447" s="14">
        <f t="shared" ca="1" si="500"/>
        <v>1</v>
      </c>
      <c r="I1447" s="13">
        <f t="shared" si="495"/>
        <v>0.11</v>
      </c>
      <c r="J1447" s="29">
        <f t="shared" si="501"/>
        <v>45586</v>
      </c>
      <c r="K1447" s="2">
        <f t="shared" si="502"/>
        <v>9</v>
      </c>
      <c r="L1447" s="17">
        <f t="shared" si="503"/>
        <v>9</v>
      </c>
      <c r="M1447" s="12">
        <f t="shared" si="504"/>
        <v>1.003734098</v>
      </c>
      <c r="N1447" s="12">
        <f t="shared" ca="1" si="505"/>
        <v>1.003734098</v>
      </c>
      <c r="O1447" s="17">
        <f t="shared" si="506"/>
        <v>0</v>
      </c>
      <c r="P1447" s="14">
        <f t="shared" ca="1" si="507"/>
        <v>-89.405308719999994</v>
      </c>
      <c r="Q1447" s="14">
        <f t="shared" si="492"/>
        <v>125.976922</v>
      </c>
      <c r="R1447" s="14">
        <f t="shared" ca="1" si="508"/>
        <v>-92.792908909999994</v>
      </c>
      <c r="S1447" s="20">
        <f t="shared" si="493"/>
        <v>0</v>
      </c>
      <c r="T1447" s="14">
        <f t="shared" si="509"/>
        <v>0</v>
      </c>
      <c r="U1447" s="4" t="str">
        <f t="shared" si="510"/>
        <v>J=</v>
      </c>
      <c r="V1447" s="29">
        <f t="shared" si="511"/>
        <v>45618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8">
        <f t="shared" si="494"/>
        <v>45598</v>
      </c>
      <c r="B1448" s="15" t="str">
        <f t="shared" ca="1" si="496"/>
        <v>n.d</v>
      </c>
      <c r="C1448" s="14">
        <f t="shared" si="497"/>
        <v>1000</v>
      </c>
      <c r="D1448" s="13">
        <f ca="1">IF(A1448&lt;$B$1,VLOOKUP(A1448,[1]DI!$A$4:$B$15000,2,FALSE),0)</f>
        <v>0</v>
      </c>
      <c r="E1448" s="14">
        <f t="shared" ca="1" si="498"/>
        <v>1</v>
      </c>
      <c r="F1448" s="14">
        <f ca="1">(TRUNC(PRODUCT($E$12:$E1447),16))</f>
        <v>1.43115619200977</v>
      </c>
      <c r="G1448" s="14">
        <f t="shared" ca="1" si="499"/>
        <v>1.43115619200977</v>
      </c>
      <c r="H1448" s="14">
        <f t="shared" ca="1" si="500"/>
        <v>1</v>
      </c>
      <c r="I1448" s="13">
        <f t="shared" si="495"/>
        <v>0.11</v>
      </c>
      <c r="J1448" s="29">
        <f t="shared" si="501"/>
        <v>45586</v>
      </c>
      <c r="K1448" s="2">
        <f t="shared" si="502"/>
        <v>9</v>
      </c>
      <c r="L1448" s="17">
        <f t="shared" si="503"/>
        <v>10</v>
      </c>
      <c r="M1448" s="12">
        <f t="shared" si="504"/>
        <v>1.004149857</v>
      </c>
      <c r="N1448" s="12">
        <f t="shared" ca="1" si="505"/>
        <v>1.004149857</v>
      </c>
      <c r="O1448" s="17">
        <f t="shared" si="506"/>
        <v>0</v>
      </c>
      <c r="P1448" s="14">
        <f t="shared" ca="1" si="507"/>
        <v>-89.028129210000003</v>
      </c>
      <c r="Q1448" s="14">
        <f t="shared" si="492"/>
        <v>125.976922</v>
      </c>
      <c r="R1448" s="14">
        <f t="shared" ca="1" si="508"/>
        <v>-92.792908909999994</v>
      </c>
      <c r="S1448" s="20">
        <f t="shared" si="493"/>
        <v>0</v>
      </c>
      <c r="T1448" s="14">
        <f t="shared" si="509"/>
        <v>0</v>
      </c>
      <c r="U1448" s="4" t="str">
        <f t="shared" si="510"/>
        <v>J=</v>
      </c>
      <c r="V1448" s="29">
        <f t="shared" si="511"/>
        <v>45618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8">
        <f t="shared" si="494"/>
        <v>45599</v>
      </c>
      <c r="B1449" s="15" t="str">
        <f t="shared" ca="1" si="496"/>
        <v>n.d</v>
      </c>
      <c r="C1449" s="14">
        <f t="shared" si="497"/>
        <v>1000</v>
      </c>
      <c r="D1449" s="13">
        <f ca="1">IF(A1449&lt;$B$1,VLOOKUP(A1449,[1]DI!$A$4:$B$15000,2,FALSE),0)</f>
        <v>0</v>
      </c>
      <c r="E1449" s="14">
        <f t="shared" ca="1" si="498"/>
        <v>1</v>
      </c>
      <c r="F1449" s="14">
        <f ca="1">(TRUNC(PRODUCT($E$12:$E1448),16))</f>
        <v>1.43115619200977</v>
      </c>
      <c r="G1449" s="14">
        <f t="shared" ca="1" si="499"/>
        <v>1.43115619200977</v>
      </c>
      <c r="H1449" s="14">
        <f t="shared" ca="1" si="500"/>
        <v>1</v>
      </c>
      <c r="I1449" s="13">
        <f t="shared" si="495"/>
        <v>0.11</v>
      </c>
      <c r="J1449" s="29">
        <f t="shared" si="501"/>
        <v>45586</v>
      </c>
      <c r="K1449" s="2">
        <f t="shared" si="502"/>
        <v>9</v>
      </c>
      <c r="L1449" s="17">
        <f t="shared" si="503"/>
        <v>10</v>
      </c>
      <c r="M1449" s="12">
        <f t="shared" si="504"/>
        <v>1.004149857</v>
      </c>
      <c r="N1449" s="12">
        <f t="shared" ca="1" si="505"/>
        <v>1.004149857</v>
      </c>
      <c r="O1449" s="17">
        <f t="shared" si="506"/>
        <v>0</v>
      </c>
      <c r="P1449" s="14">
        <f t="shared" ca="1" si="507"/>
        <v>-89.028129210000003</v>
      </c>
      <c r="Q1449" s="14">
        <f t="shared" si="492"/>
        <v>125.976922</v>
      </c>
      <c r="R1449" s="14">
        <f t="shared" ca="1" si="508"/>
        <v>-92.792908909999994</v>
      </c>
      <c r="S1449" s="20">
        <f t="shared" si="493"/>
        <v>0</v>
      </c>
      <c r="T1449" s="14">
        <f t="shared" si="509"/>
        <v>0</v>
      </c>
      <c r="U1449" s="4" t="str">
        <f t="shared" si="510"/>
        <v>J=</v>
      </c>
      <c r="V1449" s="29">
        <f t="shared" si="511"/>
        <v>45618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8">
        <f t="shared" si="494"/>
        <v>45600</v>
      </c>
      <c r="B1450" s="15" t="str">
        <f t="shared" ca="1" si="496"/>
        <v>n.d</v>
      </c>
      <c r="C1450" s="14">
        <f t="shared" si="497"/>
        <v>1000</v>
      </c>
      <c r="D1450" s="13">
        <f ca="1">IF(A1450&lt;$B$1,VLOOKUP(A1450,[1]DI!$A$4:$B$15000,2,FALSE),0)</f>
        <v>0</v>
      </c>
      <c r="E1450" s="14">
        <f t="shared" ca="1" si="498"/>
        <v>1</v>
      </c>
      <c r="F1450" s="14">
        <f ca="1">(TRUNC(PRODUCT($E$12:$E1449),16))</f>
        <v>1.43115619200977</v>
      </c>
      <c r="G1450" s="14">
        <f t="shared" ca="1" si="499"/>
        <v>1.43115619200977</v>
      </c>
      <c r="H1450" s="14">
        <f t="shared" ca="1" si="500"/>
        <v>1</v>
      </c>
      <c r="I1450" s="13">
        <f t="shared" si="495"/>
        <v>0.11</v>
      </c>
      <c r="J1450" s="29">
        <f t="shared" si="501"/>
        <v>45586</v>
      </c>
      <c r="K1450" s="2">
        <f t="shared" si="502"/>
        <v>10</v>
      </c>
      <c r="L1450" s="17">
        <f t="shared" si="503"/>
        <v>10</v>
      </c>
      <c r="M1450" s="12">
        <f t="shared" si="504"/>
        <v>1.004149857</v>
      </c>
      <c r="N1450" s="12">
        <f t="shared" ca="1" si="505"/>
        <v>1.004149857</v>
      </c>
      <c r="O1450" s="17">
        <f t="shared" si="506"/>
        <v>0</v>
      </c>
      <c r="P1450" s="14">
        <f t="shared" ca="1" si="507"/>
        <v>-89.028129210000003</v>
      </c>
      <c r="Q1450" s="14">
        <f t="shared" si="492"/>
        <v>125.976922</v>
      </c>
      <c r="R1450" s="14">
        <f t="shared" ca="1" si="508"/>
        <v>-92.792908909999994</v>
      </c>
      <c r="S1450" s="20">
        <f t="shared" si="493"/>
        <v>0</v>
      </c>
      <c r="T1450" s="14">
        <f t="shared" si="509"/>
        <v>0</v>
      </c>
      <c r="U1450" s="4" t="str">
        <f t="shared" si="510"/>
        <v>J=</v>
      </c>
      <c r="V1450" s="29">
        <f t="shared" si="511"/>
        <v>45618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8">
        <f t="shared" si="494"/>
        <v>45601</v>
      </c>
      <c r="B1451" s="15" t="str">
        <f t="shared" ca="1" si="496"/>
        <v>n.d</v>
      </c>
      <c r="C1451" s="14">
        <f t="shared" si="497"/>
        <v>1000</v>
      </c>
      <c r="D1451" s="13">
        <f ca="1">IF(A1451&lt;$B$1,VLOOKUP(A1451,[1]DI!$A$4:$B$15000,2,FALSE),0)</f>
        <v>0</v>
      </c>
      <c r="E1451" s="14">
        <f t="shared" ca="1" si="498"/>
        <v>1</v>
      </c>
      <c r="F1451" s="14">
        <f ca="1">(TRUNC(PRODUCT($E$12:$E1450),16))</f>
        <v>1.43115619200977</v>
      </c>
      <c r="G1451" s="14">
        <f t="shared" ca="1" si="499"/>
        <v>1.43115619200977</v>
      </c>
      <c r="H1451" s="14">
        <f t="shared" ca="1" si="500"/>
        <v>1</v>
      </c>
      <c r="I1451" s="13">
        <f t="shared" si="495"/>
        <v>0.11</v>
      </c>
      <c r="J1451" s="29">
        <f t="shared" si="501"/>
        <v>45586</v>
      </c>
      <c r="K1451" s="2">
        <f t="shared" si="502"/>
        <v>11</v>
      </c>
      <c r="L1451" s="17">
        <f t="shared" si="503"/>
        <v>11</v>
      </c>
      <c r="M1451" s="12">
        <f t="shared" si="504"/>
        <v>1.0045657889999999</v>
      </c>
      <c r="N1451" s="12">
        <f t="shared" ca="1" si="505"/>
        <v>1.0045657889999999</v>
      </c>
      <c r="O1451" s="17">
        <f t="shared" si="506"/>
        <v>0</v>
      </c>
      <c r="P1451" s="14">
        <f t="shared" ca="1" si="507"/>
        <v>-88.650792760000002</v>
      </c>
      <c r="Q1451" s="14">
        <f t="shared" si="492"/>
        <v>125.976922</v>
      </c>
      <c r="R1451" s="14">
        <f t="shared" ca="1" si="508"/>
        <v>-92.792908909999994</v>
      </c>
      <c r="S1451" s="20">
        <f t="shared" si="493"/>
        <v>0</v>
      </c>
      <c r="T1451" s="14">
        <f t="shared" si="509"/>
        <v>0</v>
      </c>
      <c r="U1451" s="4" t="str">
        <f t="shared" si="510"/>
        <v>J=</v>
      </c>
      <c r="V1451" s="29">
        <f t="shared" si="511"/>
        <v>45618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8">
        <f t="shared" si="494"/>
        <v>45602</v>
      </c>
      <c r="B1452" s="15" t="str">
        <f t="shared" ca="1" si="496"/>
        <v>n.d</v>
      </c>
      <c r="C1452" s="14">
        <f t="shared" si="497"/>
        <v>1000</v>
      </c>
      <c r="D1452" s="13">
        <f ca="1">IF(A1452&lt;$B$1,VLOOKUP(A1452,[1]DI!$A$4:$B$15000,2,FALSE),0)</f>
        <v>0</v>
      </c>
      <c r="E1452" s="14">
        <f t="shared" ca="1" si="498"/>
        <v>1</v>
      </c>
      <c r="F1452" s="14">
        <f ca="1">(TRUNC(PRODUCT($E$12:$E1451),16))</f>
        <v>1.43115619200977</v>
      </c>
      <c r="G1452" s="14">
        <f t="shared" ca="1" si="499"/>
        <v>1.43115619200977</v>
      </c>
      <c r="H1452" s="14">
        <f t="shared" ca="1" si="500"/>
        <v>1</v>
      </c>
      <c r="I1452" s="13">
        <f t="shared" si="495"/>
        <v>0.11</v>
      </c>
      <c r="J1452" s="29">
        <f t="shared" si="501"/>
        <v>45586</v>
      </c>
      <c r="K1452" s="2">
        <f t="shared" si="502"/>
        <v>12</v>
      </c>
      <c r="L1452" s="17">
        <f t="shared" si="503"/>
        <v>12</v>
      </c>
      <c r="M1452" s="12">
        <f t="shared" si="504"/>
        <v>1.0049818930000001</v>
      </c>
      <c r="N1452" s="12">
        <f t="shared" ca="1" si="505"/>
        <v>1.0049818930000001</v>
      </c>
      <c r="O1452" s="17">
        <f t="shared" si="506"/>
        <v>0</v>
      </c>
      <c r="P1452" s="14">
        <f t="shared" ca="1" si="507"/>
        <v>-88.273300250000005</v>
      </c>
      <c r="Q1452" s="14">
        <f t="shared" si="492"/>
        <v>125.976922</v>
      </c>
      <c r="R1452" s="14">
        <f t="shared" ca="1" si="508"/>
        <v>-92.792908909999994</v>
      </c>
      <c r="S1452" s="20">
        <f t="shared" si="493"/>
        <v>0</v>
      </c>
      <c r="T1452" s="14">
        <f t="shared" si="509"/>
        <v>0</v>
      </c>
      <c r="U1452" s="4" t="str">
        <f t="shared" si="510"/>
        <v>J=</v>
      </c>
      <c r="V1452" s="29">
        <f t="shared" si="511"/>
        <v>45618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8">
        <f t="shared" si="494"/>
        <v>45603</v>
      </c>
      <c r="B1453" s="15" t="str">
        <f t="shared" ca="1" si="496"/>
        <v>n.d</v>
      </c>
      <c r="C1453" s="14">
        <f t="shared" si="497"/>
        <v>1000</v>
      </c>
      <c r="D1453" s="13">
        <f ca="1">IF(A1453&lt;$B$1,VLOOKUP(A1453,[1]DI!$A$4:$B$15000,2,FALSE),0)</f>
        <v>0</v>
      </c>
      <c r="E1453" s="14">
        <f t="shared" ca="1" si="498"/>
        <v>1</v>
      </c>
      <c r="F1453" s="14">
        <f ca="1">(TRUNC(PRODUCT($E$12:$E1452),16))</f>
        <v>1.43115619200977</v>
      </c>
      <c r="G1453" s="14">
        <f t="shared" ca="1" si="499"/>
        <v>1.43115619200977</v>
      </c>
      <c r="H1453" s="14">
        <f t="shared" ca="1" si="500"/>
        <v>1</v>
      </c>
      <c r="I1453" s="13">
        <f t="shared" si="495"/>
        <v>0.11</v>
      </c>
      <c r="J1453" s="29">
        <f t="shared" si="501"/>
        <v>45586</v>
      </c>
      <c r="K1453" s="2">
        <f t="shared" si="502"/>
        <v>13</v>
      </c>
      <c r="L1453" s="17">
        <f t="shared" si="503"/>
        <v>13</v>
      </c>
      <c r="M1453" s="12">
        <f t="shared" si="504"/>
        <v>1.005398169</v>
      </c>
      <c r="N1453" s="12">
        <f t="shared" ca="1" si="505"/>
        <v>1.005398169</v>
      </c>
      <c r="O1453" s="17">
        <f t="shared" si="506"/>
        <v>0</v>
      </c>
      <c r="P1453" s="14">
        <f t="shared" ca="1" si="507"/>
        <v>-87.89565171000001</v>
      </c>
      <c r="Q1453" s="14">
        <f t="shared" si="492"/>
        <v>125.976922</v>
      </c>
      <c r="R1453" s="14">
        <f t="shared" ca="1" si="508"/>
        <v>-92.792908909999994</v>
      </c>
      <c r="S1453" s="20">
        <f t="shared" si="493"/>
        <v>0</v>
      </c>
      <c r="T1453" s="14">
        <f t="shared" si="509"/>
        <v>0</v>
      </c>
      <c r="U1453" s="4" t="str">
        <f t="shared" si="510"/>
        <v>J=</v>
      </c>
      <c r="V1453" s="29">
        <f t="shared" si="511"/>
        <v>45618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8">
        <f t="shared" si="494"/>
        <v>45604</v>
      </c>
      <c r="B1454" s="15" t="str">
        <f t="shared" ca="1" si="496"/>
        <v>n.d</v>
      </c>
      <c r="C1454" s="14">
        <f t="shared" si="497"/>
        <v>1000</v>
      </c>
      <c r="D1454" s="13">
        <f ca="1">IF(A1454&lt;$B$1,VLOOKUP(A1454,[1]DI!$A$4:$B$15000,2,FALSE),0)</f>
        <v>0</v>
      </c>
      <c r="E1454" s="14">
        <f t="shared" ca="1" si="498"/>
        <v>1</v>
      </c>
      <c r="F1454" s="14">
        <f ca="1">(TRUNC(PRODUCT($E$12:$E1453),16))</f>
        <v>1.43115619200977</v>
      </c>
      <c r="G1454" s="14">
        <f t="shared" ca="1" si="499"/>
        <v>1.43115619200977</v>
      </c>
      <c r="H1454" s="14">
        <f t="shared" ca="1" si="500"/>
        <v>1</v>
      </c>
      <c r="I1454" s="13">
        <f t="shared" si="495"/>
        <v>0.11</v>
      </c>
      <c r="J1454" s="29">
        <f t="shared" si="501"/>
        <v>45586</v>
      </c>
      <c r="K1454" s="2">
        <f t="shared" si="502"/>
        <v>14</v>
      </c>
      <c r="L1454" s="17">
        <f t="shared" si="503"/>
        <v>14</v>
      </c>
      <c r="M1454" s="12">
        <f t="shared" si="504"/>
        <v>1.005814618</v>
      </c>
      <c r="N1454" s="12">
        <f t="shared" ca="1" si="505"/>
        <v>1.005814618</v>
      </c>
      <c r="O1454" s="17">
        <f t="shared" si="506"/>
        <v>0</v>
      </c>
      <c r="P1454" s="14">
        <f t="shared" ca="1" si="507"/>
        <v>-87.51784622000001</v>
      </c>
      <c r="Q1454" s="14">
        <f t="shared" si="492"/>
        <v>125.976922</v>
      </c>
      <c r="R1454" s="14">
        <f t="shared" ca="1" si="508"/>
        <v>-92.792908909999994</v>
      </c>
      <c r="S1454" s="20">
        <f t="shared" si="493"/>
        <v>0</v>
      </c>
      <c r="T1454" s="14">
        <f t="shared" si="509"/>
        <v>0</v>
      </c>
      <c r="U1454" s="4" t="str">
        <f t="shared" si="510"/>
        <v>J=</v>
      </c>
      <c r="V1454" s="29">
        <f t="shared" si="511"/>
        <v>45618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8">
        <f t="shared" si="494"/>
        <v>45605</v>
      </c>
      <c r="B1455" s="15" t="str">
        <f t="shared" ca="1" si="496"/>
        <v>n.d</v>
      </c>
      <c r="C1455" s="14">
        <f t="shared" si="497"/>
        <v>1000</v>
      </c>
      <c r="D1455" s="13">
        <f ca="1">IF(A1455&lt;$B$1,VLOOKUP(A1455,[1]DI!$A$4:$B$15000,2,FALSE),0)</f>
        <v>0</v>
      </c>
      <c r="E1455" s="14">
        <f t="shared" ca="1" si="498"/>
        <v>1</v>
      </c>
      <c r="F1455" s="14">
        <f ca="1">(TRUNC(PRODUCT($E$12:$E1454),16))</f>
        <v>1.43115619200977</v>
      </c>
      <c r="G1455" s="14">
        <f t="shared" ca="1" si="499"/>
        <v>1.43115619200977</v>
      </c>
      <c r="H1455" s="14">
        <f t="shared" ca="1" si="500"/>
        <v>1</v>
      </c>
      <c r="I1455" s="13">
        <f t="shared" si="495"/>
        <v>0.11</v>
      </c>
      <c r="J1455" s="29">
        <f t="shared" si="501"/>
        <v>45586</v>
      </c>
      <c r="K1455" s="2">
        <f t="shared" si="502"/>
        <v>14</v>
      </c>
      <c r="L1455" s="17">
        <f t="shared" si="503"/>
        <v>15</v>
      </c>
      <c r="M1455" s="12">
        <f t="shared" si="504"/>
        <v>1.00623124</v>
      </c>
      <c r="N1455" s="12">
        <f t="shared" ca="1" si="505"/>
        <v>1.00623124</v>
      </c>
      <c r="O1455" s="17">
        <f t="shared" si="506"/>
        <v>0</v>
      </c>
      <c r="P1455" s="14">
        <f t="shared" ca="1" si="507"/>
        <v>-87.139883799999993</v>
      </c>
      <c r="Q1455" s="14">
        <f t="shared" si="492"/>
        <v>125.976922</v>
      </c>
      <c r="R1455" s="14">
        <f t="shared" ca="1" si="508"/>
        <v>-92.792908909999994</v>
      </c>
      <c r="S1455" s="20">
        <f t="shared" si="493"/>
        <v>0</v>
      </c>
      <c r="T1455" s="14">
        <f t="shared" si="509"/>
        <v>0</v>
      </c>
      <c r="U1455" s="4" t="str">
        <f t="shared" si="510"/>
        <v>J=</v>
      </c>
      <c r="V1455" s="29">
        <f t="shared" si="511"/>
        <v>45618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8">
        <f t="shared" si="494"/>
        <v>45606</v>
      </c>
      <c r="B1456" s="15" t="str">
        <f t="shared" ca="1" si="496"/>
        <v>n.d</v>
      </c>
      <c r="C1456" s="14">
        <f t="shared" si="497"/>
        <v>1000</v>
      </c>
      <c r="D1456" s="13">
        <f ca="1">IF(A1456&lt;$B$1,VLOOKUP(A1456,[1]DI!$A$4:$B$15000,2,FALSE),0)</f>
        <v>0</v>
      </c>
      <c r="E1456" s="14">
        <f t="shared" ca="1" si="498"/>
        <v>1</v>
      </c>
      <c r="F1456" s="14">
        <f ca="1">(TRUNC(PRODUCT($E$12:$E1455),16))</f>
        <v>1.43115619200977</v>
      </c>
      <c r="G1456" s="14">
        <f t="shared" ca="1" si="499"/>
        <v>1.43115619200977</v>
      </c>
      <c r="H1456" s="14">
        <f t="shared" ca="1" si="500"/>
        <v>1</v>
      </c>
      <c r="I1456" s="13">
        <f t="shared" si="495"/>
        <v>0.11</v>
      </c>
      <c r="J1456" s="29">
        <f t="shared" si="501"/>
        <v>45586</v>
      </c>
      <c r="K1456" s="2">
        <f t="shared" si="502"/>
        <v>14</v>
      </c>
      <c r="L1456" s="17">
        <f t="shared" si="503"/>
        <v>15</v>
      </c>
      <c r="M1456" s="12">
        <f t="shared" si="504"/>
        <v>1.00623124</v>
      </c>
      <c r="N1456" s="12">
        <f t="shared" ca="1" si="505"/>
        <v>1.00623124</v>
      </c>
      <c r="O1456" s="17">
        <f t="shared" si="506"/>
        <v>0</v>
      </c>
      <c r="P1456" s="14">
        <f t="shared" ca="1" si="507"/>
        <v>-87.139883799999993</v>
      </c>
      <c r="Q1456" s="14">
        <f t="shared" si="492"/>
        <v>125.976922</v>
      </c>
      <c r="R1456" s="14">
        <f t="shared" ca="1" si="508"/>
        <v>-92.792908909999994</v>
      </c>
      <c r="S1456" s="20">
        <f t="shared" si="493"/>
        <v>0</v>
      </c>
      <c r="T1456" s="14">
        <f t="shared" si="509"/>
        <v>0</v>
      </c>
      <c r="U1456" s="4" t="str">
        <f t="shared" si="510"/>
        <v>J=</v>
      </c>
      <c r="V1456" s="29">
        <f t="shared" si="511"/>
        <v>45618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8">
        <f t="shared" si="494"/>
        <v>45607</v>
      </c>
      <c r="B1457" s="15" t="str">
        <f t="shared" ca="1" si="496"/>
        <v>n.d</v>
      </c>
      <c r="C1457" s="14">
        <f t="shared" si="497"/>
        <v>1000</v>
      </c>
      <c r="D1457" s="13">
        <f ca="1">IF(A1457&lt;$B$1,VLOOKUP(A1457,[1]DI!$A$4:$B$15000,2,FALSE),0)</f>
        <v>0</v>
      </c>
      <c r="E1457" s="14">
        <f t="shared" ca="1" si="498"/>
        <v>1</v>
      </c>
      <c r="F1457" s="14">
        <f ca="1">(TRUNC(PRODUCT($E$12:$E1456),16))</f>
        <v>1.43115619200977</v>
      </c>
      <c r="G1457" s="14">
        <f t="shared" ca="1" si="499"/>
        <v>1.43115619200977</v>
      </c>
      <c r="H1457" s="14">
        <f t="shared" ca="1" si="500"/>
        <v>1</v>
      </c>
      <c r="I1457" s="13">
        <f t="shared" si="495"/>
        <v>0.11</v>
      </c>
      <c r="J1457" s="29">
        <f t="shared" si="501"/>
        <v>45586</v>
      </c>
      <c r="K1457" s="2">
        <f t="shared" si="502"/>
        <v>15</v>
      </c>
      <c r="L1457" s="17">
        <f t="shared" si="503"/>
        <v>15</v>
      </c>
      <c r="M1457" s="12">
        <f t="shared" si="504"/>
        <v>1.00623124</v>
      </c>
      <c r="N1457" s="12">
        <f t="shared" ca="1" si="505"/>
        <v>1.00623124</v>
      </c>
      <c r="O1457" s="17">
        <f t="shared" si="506"/>
        <v>0</v>
      </c>
      <c r="P1457" s="14">
        <f t="shared" ca="1" si="507"/>
        <v>-87.139883799999993</v>
      </c>
      <c r="Q1457" s="14">
        <f t="shared" si="492"/>
        <v>125.976922</v>
      </c>
      <c r="R1457" s="14">
        <f t="shared" ca="1" si="508"/>
        <v>-92.792908909999994</v>
      </c>
      <c r="S1457" s="20">
        <f t="shared" si="493"/>
        <v>0</v>
      </c>
      <c r="T1457" s="14">
        <f t="shared" si="509"/>
        <v>0</v>
      </c>
      <c r="U1457" s="4" t="str">
        <f t="shared" si="510"/>
        <v>J=</v>
      </c>
      <c r="V1457" s="29">
        <f t="shared" si="511"/>
        <v>45618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8">
        <f t="shared" si="494"/>
        <v>45608</v>
      </c>
      <c r="B1458" s="15" t="str">
        <f t="shared" ca="1" si="496"/>
        <v>n.d</v>
      </c>
      <c r="C1458" s="14">
        <f t="shared" si="497"/>
        <v>1000</v>
      </c>
      <c r="D1458" s="13">
        <f ca="1">IF(A1458&lt;$B$1,VLOOKUP(A1458,[1]DI!$A$4:$B$15000,2,FALSE),0)</f>
        <v>0</v>
      </c>
      <c r="E1458" s="14">
        <f t="shared" ca="1" si="498"/>
        <v>1</v>
      </c>
      <c r="F1458" s="14">
        <f ca="1">(TRUNC(PRODUCT($E$12:$E1457),16))</f>
        <v>1.43115619200977</v>
      </c>
      <c r="G1458" s="14">
        <f t="shared" ca="1" si="499"/>
        <v>1.43115619200977</v>
      </c>
      <c r="H1458" s="14">
        <f t="shared" ca="1" si="500"/>
        <v>1</v>
      </c>
      <c r="I1458" s="13">
        <f t="shared" si="495"/>
        <v>0.11</v>
      </c>
      <c r="J1458" s="29">
        <f t="shared" si="501"/>
        <v>45586</v>
      </c>
      <c r="K1458" s="2">
        <f t="shared" si="502"/>
        <v>16</v>
      </c>
      <c r="L1458" s="17">
        <f t="shared" si="503"/>
        <v>16</v>
      </c>
      <c r="M1458" s="12">
        <f t="shared" si="504"/>
        <v>1.0066480330000001</v>
      </c>
      <c r="N1458" s="12">
        <f t="shared" ca="1" si="505"/>
        <v>1.0066480330000001</v>
      </c>
      <c r="O1458" s="17">
        <f t="shared" si="506"/>
        <v>0</v>
      </c>
      <c r="P1458" s="14">
        <f t="shared" ca="1" si="507"/>
        <v>-86.761766230000006</v>
      </c>
      <c r="Q1458" s="14">
        <f t="shared" ref="Q1458:Q1521" si="512">Q1457</f>
        <v>125.976922</v>
      </c>
      <c r="R1458" s="14">
        <f t="shared" ca="1" si="508"/>
        <v>-92.792908909999994</v>
      </c>
      <c r="S1458" s="20">
        <f t="shared" si="493"/>
        <v>0</v>
      </c>
      <c r="T1458" s="14">
        <f t="shared" si="509"/>
        <v>0</v>
      </c>
      <c r="U1458" s="4" t="str">
        <f t="shared" si="510"/>
        <v>J=</v>
      </c>
      <c r="V1458" s="29">
        <f t="shared" si="511"/>
        <v>45618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8">
        <f t="shared" si="494"/>
        <v>45609</v>
      </c>
      <c r="B1459" s="15" t="str">
        <f t="shared" ca="1" si="496"/>
        <v>n.d</v>
      </c>
      <c r="C1459" s="14">
        <f t="shared" si="497"/>
        <v>1000</v>
      </c>
      <c r="D1459" s="13">
        <f ca="1">IF(A1459&lt;$B$1,VLOOKUP(A1459,[1]DI!$A$4:$B$15000,2,FALSE),0)</f>
        <v>0</v>
      </c>
      <c r="E1459" s="14">
        <f t="shared" ca="1" si="498"/>
        <v>1</v>
      </c>
      <c r="F1459" s="14">
        <f ca="1">(TRUNC(PRODUCT($E$12:$E1458),16))</f>
        <v>1.43115619200977</v>
      </c>
      <c r="G1459" s="14">
        <f t="shared" ca="1" si="499"/>
        <v>1.43115619200977</v>
      </c>
      <c r="H1459" s="14">
        <f t="shared" ca="1" si="500"/>
        <v>1</v>
      </c>
      <c r="I1459" s="13">
        <f t="shared" si="495"/>
        <v>0.11</v>
      </c>
      <c r="J1459" s="29">
        <f t="shared" si="501"/>
        <v>45586</v>
      </c>
      <c r="K1459" s="2">
        <f t="shared" si="502"/>
        <v>17</v>
      </c>
      <c r="L1459" s="17">
        <f t="shared" si="503"/>
        <v>17</v>
      </c>
      <c r="M1459" s="12">
        <f t="shared" si="504"/>
        <v>1.0070650000000001</v>
      </c>
      <c r="N1459" s="12">
        <f t="shared" ca="1" si="505"/>
        <v>1.0070650000000001</v>
      </c>
      <c r="O1459" s="17">
        <f t="shared" si="506"/>
        <v>0</v>
      </c>
      <c r="P1459" s="14">
        <f t="shared" ca="1" si="507"/>
        <v>-86.383490809999998</v>
      </c>
      <c r="Q1459" s="14">
        <f t="shared" si="512"/>
        <v>125.976922</v>
      </c>
      <c r="R1459" s="14">
        <f t="shared" ca="1" si="508"/>
        <v>-92.792908909999994</v>
      </c>
      <c r="S1459" s="20">
        <f t="shared" si="493"/>
        <v>0</v>
      </c>
      <c r="T1459" s="14">
        <f t="shared" si="509"/>
        <v>0</v>
      </c>
      <c r="U1459" s="4" t="str">
        <f t="shared" si="510"/>
        <v>J=</v>
      </c>
      <c r="V1459" s="29">
        <f t="shared" si="511"/>
        <v>45618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8">
        <f t="shared" si="494"/>
        <v>45610</v>
      </c>
      <c r="B1460" s="15" t="str">
        <f t="shared" ca="1" si="496"/>
        <v>n.d</v>
      </c>
      <c r="C1460" s="14">
        <f t="shared" si="497"/>
        <v>1000</v>
      </c>
      <c r="D1460" s="13">
        <f ca="1">IF(A1460&lt;$B$1,VLOOKUP(A1460,[1]DI!$A$4:$B$15000,2,FALSE),0)</f>
        <v>0</v>
      </c>
      <c r="E1460" s="14">
        <f t="shared" ca="1" si="498"/>
        <v>1</v>
      </c>
      <c r="F1460" s="14">
        <f ca="1">(TRUNC(PRODUCT($E$12:$E1459),16))</f>
        <v>1.43115619200977</v>
      </c>
      <c r="G1460" s="14">
        <f t="shared" ca="1" si="499"/>
        <v>1.43115619200977</v>
      </c>
      <c r="H1460" s="14">
        <f t="shared" ca="1" si="500"/>
        <v>1</v>
      </c>
      <c r="I1460" s="13">
        <f t="shared" si="495"/>
        <v>0.11</v>
      </c>
      <c r="J1460" s="29">
        <f t="shared" si="501"/>
        <v>45586</v>
      </c>
      <c r="K1460" s="2">
        <f t="shared" si="502"/>
        <v>18</v>
      </c>
      <c r="L1460" s="17">
        <f t="shared" si="503"/>
        <v>18</v>
      </c>
      <c r="M1460" s="12">
        <f t="shared" si="504"/>
        <v>1.0074821389999999</v>
      </c>
      <c r="N1460" s="12">
        <f t="shared" ca="1" si="505"/>
        <v>1.0074821389999999</v>
      </c>
      <c r="O1460" s="17">
        <f t="shared" si="506"/>
        <v>0</v>
      </c>
      <c r="P1460" s="14">
        <f t="shared" ca="1" si="507"/>
        <v>-86.005059360000004</v>
      </c>
      <c r="Q1460" s="14">
        <f t="shared" si="512"/>
        <v>125.976922</v>
      </c>
      <c r="R1460" s="14">
        <f t="shared" ca="1" si="508"/>
        <v>-92.792908909999994</v>
      </c>
      <c r="S1460" s="20">
        <f t="shared" si="493"/>
        <v>0</v>
      </c>
      <c r="T1460" s="14">
        <f t="shared" si="509"/>
        <v>0</v>
      </c>
      <c r="U1460" s="4" t="str">
        <f t="shared" si="510"/>
        <v>J=</v>
      </c>
      <c r="V1460" s="29">
        <f t="shared" si="511"/>
        <v>45618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8">
        <f t="shared" si="494"/>
        <v>45611</v>
      </c>
      <c r="B1461" s="15" t="str">
        <f t="shared" ca="1" si="496"/>
        <v>n.d</v>
      </c>
      <c r="C1461" s="14">
        <f t="shared" si="497"/>
        <v>1000</v>
      </c>
      <c r="D1461" s="13">
        <f ca="1">IF(A1461&lt;$B$1,VLOOKUP(A1461,[1]DI!$A$4:$B$15000,2,FALSE),0)</f>
        <v>0</v>
      </c>
      <c r="E1461" s="14">
        <f t="shared" ca="1" si="498"/>
        <v>1</v>
      </c>
      <c r="F1461" s="14">
        <f ca="1">(TRUNC(PRODUCT($E$12:$E1460),16))</f>
        <v>1.43115619200977</v>
      </c>
      <c r="G1461" s="14">
        <f t="shared" ca="1" si="499"/>
        <v>1.43115619200977</v>
      </c>
      <c r="H1461" s="14">
        <f t="shared" ca="1" si="500"/>
        <v>1</v>
      </c>
      <c r="I1461" s="13">
        <f t="shared" si="495"/>
        <v>0.11</v>
      </c>
      <c r="J1461" s="29">
        <f t="shared" si="501"/>
        <v>45586</v>
      </c>
      <c r="K1461" s="2">
        <f t="shared" si="502"/>
        <v>18</v>
      </c>
      <c r="L1461" s="17">
        <f t="shared" si="503"/>
        <v>19</v>
      </c>
      <c r="M1461" s="12">
        <f t="shared" si="504"/>
        <v>1.0078994509999999</v>
      </c>
      <c r="N1461" s="12">
        <f t="shared" ca="1" si="505"/>
        <v>1.0078994509999999</v>
      </c>
      <c r="O1461" s="17">
        <f t="shared" si="506"/>
        <v>0</v>
      </c>
      <c r="P1461" s="14">
        <f t="shared" ca="1" si="507"/>
        <v>-85.626470949999998</v>
      </c>
      <c r="Q1461" s="14">
        <f t="shared" si="512"/>
        <v>125.976922</v>
      </c>
      <c r="R1461" s="14">
        <f t="shared" ca="1" si="508"/>
        <v>-92.792908909999994</v>
      </c>
      <c r="S1461" s="20">
        <f t="shared" si="493"/>
        <v>0</v>
      </c>
      <c r="T1461" s="14">
        <f t="shared" si="509"/>
        <v>0</v>
      </c>
      <c r="U1461" s="4" t="str">
        <f t="shared" si="510"/>
        <v>J=</v>
      </c>
      <c r="V1461" s="29">
        <f t="shared" si="511"/>
        <v>45618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8">
        <f t="shared" si="494"/>
        <v>45612</v>
      </c>
      <c r="B1462" s="15" t="str">
        <f t="shared" ca="1" si="496"/>
        <v>n.d</v>
      </c>
      <c r="C1462" s="14">
        <f t="shared" si="497"/>
        <v>1000</v>
      </c>
      <c r="D1462" s="13">
        <f ca="1">IF(A1462&lt;$B$1,VLOOKUP(A1462,[1]DI!$A$4:$B$15000,2,FALSE),0)</f>
        <v>0</v>
      </c>
      <c r="E1462" s="14">
        <f t="shared" ca="1" si="498"/>
        <v>1</v>
      </c>
      <c r="F1462" s="14">
        <f ca="1">(TRUNC(PRODUCT($E$12:$E1461),16))</f>
        <v>1.43115619200977</v>
      </c>
      <c r="G1462" s="14">
        <f t="shared" ca="1" si="499"/>
        <v>1.43115619200977</v>
      </c>
      <c r="H1462" s="14">
        <f t="shared" ca="1" si="500"/>
        <v>1</v>
      </c>
      <c r="I1462" s="13">
        <f t="shared" si="495"/>
        <v>0.11</v>
      </c>
      <c r="J1462" s="29">
        <f t="shared" si="501"/>
        <v>45586</v>
      </c>
      <c r="K1462" s="2">
        <f t="shared" si="502"/>
        <v>18</v>
      </c>
      <c r="L1462" s="17">
        <f t="shared" si="503"/>
        <v>19</v>
      </c>
      <c r="M1462" s="12">
        <f t="shared" si="504"/>
        <v>1.0078994509999999</v>
      </c>
      <c r="N1462" s="12">
        <f t="shared" ca="1" si="505"/>
        <v>1.0078994509999999</v>
      </c>
      <c r="O1462" s="17">
        <f t="shared" si="506"/>
        <v>0</v>
      </c>
      <c r="P1462" s="14">
        <f t="shared" ca="1" si="507"/>
        <v>-85.626470949999998</v>
      </c>
      <c r="Q1462" s="14">
        <f t="shared" si="512"/>
        <v>125.976922</v>
      </c>
      <c r="R1462" s="14">
        <f t="shared" ca="1" si="508"/>
        <v>-92.792908909999994</v>
      </c>
      <c r="S1462" s="20">
        <f t="shared" si="493"/>
        <v>0</v>
      </c>
      <c r="T1462" s="14">
        <f t="shared" si="509"/>
        <v>0</v>
      </c>
      <c r="U1462" s="4" t="str">
        <f t="shared" si="510"/>
        <v>J=</v>
      </c>
      <c r="V1462" s="29">
        <f t="shared" si="511"/>
        <v>45618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8">
        <f t="shared" si="494"/>
        <v>45613</v>
      </c>
      <c r="B1463" s="15" t="str">
        <f t="shared" ca="1" si="496"/>
        <v>n.d</v>
      </c>
      <c r="C1463" s="14">
        <f t="shared" si="497"/>
        <v>1000</v>
      </c>
      <c r="D1463" s="13">
        <f ca="1">IF(A1463&lt;$B$1,VLOOKUP(A1463,[1]DI!$A$4:$B$15000,2,FALSE),0)</f>
        <v>0</v>
      </c>
      <c r="E1463" s="14">
        <f t="shared" ca="1" si="498"/>
        <v>1</v>
      </c>
      <c r="F1463" s="14">
        <f ca="1">(TRUNC(PRODUCT($E$12:$E1462),16))</f>
        <v>1.43115619200977</v>
      </c>
      <c r="G1463" s="14">
        <f t="shared" ca="1" si="499"/>
        <v>1.43115619200977</v>
      </c>
      <c r="H1463" s="14">
        <f t="shared" ca="1" si="500"/>
        <v>1</v>
      </c>
      <c r="I1463" s="13">
        <f t="shared" si="495"/>
        <v>0.11</v>
      </c>
      <c r="J1463" s="29">
        <f t="shared" si="501"/>
        <v>45586</v>
      </c>
      <c r="K1463" s="2">
        <f t="shared" si="502"/>
        <v>18</v>
      </c>
      <c r="L1463" s="17">
        <f t="shared" si="503"/>
        <v>19</v>
      </c>
      <c r="M1463" s="12">
        <f t="shared" si="504"/>
        <v>1.0078994509999999</v>
      </c>
      <c r="N1463" s="12">
        <f t="shared" ca="1" si="505"/>
        <v>1.0078994509999999</v>
      </c>
      <c r="O1463" s="17">
        <f t="shared" si="506"/>
        <v>0</v>
      </c>
      <c r="P1463" s="14">
        <f t="shared" ca="1" si="507"/>
        <v>-85.626470949999998</v>
      </c>
      <c r="Q1463" s="14">
        <f t="shared" si="512"/>
        <v>125.976922</v>
      </c>
      <c r="R1463" s="14">
        <f t="shared" ca="1" si="508"/>
        <v>-92.792908909999994</v>
      </c>
      <c r="S1463" s="20">
        <f t="shared" si="493"/>
        <v>0</v>
      </c>
      <c r="T1463" s="14">
        <f t="shared" si="509"/>
        <v>0</v>
      </c>
      <c r="U1463" s="4" t="str">
        <f t="shared" si="510"/>
        <v>J=</v>
      </c>
      <c r="V1463" s="29">
        <f t="shared" si="511"/>
        <v>45618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8">
        <f t="shared" si="494"/>
        <v>45614</v>
      </c>
      <c r="B1464" s="15" t="str">
        <f t="shared" ca="1" si="496"/>
        <v>n.d</v>
      </c>
      <c r="C1464" s="14">
        <f t="shared" si="497"/>
        <v>1000</v>
      </c>
      <c r="D1464" s="13">
        <f ca="1">IF(A1464&lt;$B$1,VLOOKUP(A1464,[1]DI!$A$4:$B$15000,2,FALSE),0)</f>
        <v>0</v>
      </c>
      <c r="E1464" s="14">
        <f t="shared" ca="1" si="498"/>
        <v>1</v>
      </c>
      <c r="F1464" s="14">
        <f ca="1">(TRUNC(PRODUCT($E$12:$E1463),16))</f>
        <v>1.43115619200977</v>
      </c>
      <c r="G1464" s="14">
        <f t="shared" ca="1" si="499"/>
        <v>1.43115619200977</v>
      </c>
      <c r="H1464" s="14">
        <f t="shared" ca="1" si="500"/>
        <v>1</v>
      </c>
      <c r="I1464" s="13">
        <f t="shared" si="495"/>
        <v>0.11</v>
      </c>
      <c r="J1464" s="29">
        <f t="shared" si="501"/>
        <v>45586</v>
      </c>
      <c r="K1464" s="2">
        <f t="shared" si="502"/>
        <v>19</v>
      </c>
      <c r="L1464" s="17">
        <f t="shared" si="503"/>
        <v>19</v>
      </c>
      <c r="M1464" s="12">
        <f t="shared" si="504"/>
        <v>1.0078994509999999</v>
      </c>
      <c r="N1464" s="12">
        <f t="shared" ca="1" si="505"/>
        <v>1.0078994509999999</v>
      </c>
      <c r="O1464" s="17">
        <f t="shared" si="506"/>
        <v>0</v>
      </c>
      <c r="P1464" s="14">
        <f t="shared" ca="1" si="507"/>
        <v>-85.626470949999998</v>
      </c>
      <c r="Q1464" s="14">
        <f t="shared" si="512"/>
        <v>125.976922</v>
      </c>
      <c r="R1464" s="14">
        <f t="shared" ca="1" si="508"/>
        <v>-92.792908909999994</v>
      </c>
      <c r="S1464" s="20">
        <f t="shared" si="493"/>
        <v>0</v>
      </c>
      <c r="T1464" s="14">
        <f t="shared" si="509"/>
        <v>0</v>
      </c>
      <c r="U1464" s="4" t="str">
        <f t="shared" si="510"/>
        <v>J=</v>
      </c>
      <c r="V1464" s="29">
        <f t="shared" si="511"/>
        <v>45618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8">
        <f t="shared" si="494"/>
        <v>45615</v>
      </c>
      <c r="B1465" s="15" t="str">
        <f t="shared" ca="1" si="496"/>
        <v>n.d</v>
      </c>
      <c r="C1465" s="14">
        <f t="shared" si="497"/>
        <v>1000</v>
      </c>
      <c r="D1465" s="13">
        <f ca="1">IF(A1465&lt;$B$1,VLOOKUP(A1465,[1]DI!$A$4:$B$15000,2,FALSE),0)</f>
        <v>0</v>
      </c>
      <c r="E1465" s="14">
        <f t="shared" ca="1" si="498"/>
        <v>1</v>
      </c>
      <c r="F1465" s="14">
        <f ca="1">(TRUNC(PRODUCT($E$12:$E1464),16))</f>
        <v>1.43115619200977</v>
      </c>
      <c r="G1465" s="14">
        <f t="shared" ca="1" si="499"/>
        <v>1.43115619200977</v>
      </c>
      <c r="H1465" s="14">
        <f t="shared" ca="1" si="500"/>
        <v>1</v>
      </c>
      <c r="I1465" s="13">
        <f t="shared" si="495"/>
        <v>0.11</v>
      </c>
      <c r="J1465" s="29">
        <f t="shared" si="501"/>
        <v>45586</v>
      </c>
      <c r="K1465" s="2">
        <f t="shared" si="502"/>
        <v>20</v>
      </c>
      <c r="L1465" s="17">
        <f t="shared" si="503"/>
        <v>20</v>
      </c>
      <c r="M1465" s="12">
        <f t="shared" si="504"/>
        <v>1.0083169359999999</v>
      </c>
      <c r="N1465" s="12">
        <f t="shared" ca="1" si="505"/>
        <v>1.0083169359999999</v>
      </c>
      <c r="O1465" s="17">
        <f t="shared" si="506"/>
        <v>0</v>
      </c>
      <c r="P1465" s="14">
        <f t="shared" ca="1" si="507"/>
        <v>-85.247725599999995</v>
      </c>
      <c r="Q1465" s="14">
        <f t="shared" si="512"/>
        <v>125.976922</v>
      </c>
      <c r="R1465" s="14">
        <f t="shared" ca="1" si="508"/>
        <v>-92.792908909999994</v>
      </c>
      <c r="S1465" s="20">
        <f t="shared" si="493"/>
        <v>0</v>
      </c>
      <c r="T1465" s="14">
        <f t="shared" si="509"/>
        <v>0</v>
      </c>
      <c r="U1465" s="4" t="str">
        <f t="shared" si="510"/>
        <v>J=</v>
      </c>
      <c r="V1465" s="29">
        <f t="shared" si="511"/>
        <v>45618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8">
        <f t="shared" si="494"/>
        <v>45616</v>
      </c>
      <c r="B1466" s="15" t="str">
        <f t="shared" ca="1" si="496"/>
        <v>n.d</v>
      </c>
      <c r="C1466" s="14">
        <f t="shared" si="497"/>
        <v>1000</v>
      </c>
      <c r="D1466" s="13">
        <f ca="1">IF(A1466&lt;$B$1,VLOOKUP(A1466,[1]DI!$A$4:$B$15000,2,FALSE),0)</f>
        <v>0</v>
      </c>
      <c r="E1466" s="14">
        <f t="shared" ca="1" si="498"/>
        <v>1</v>
      </c>
      <c r="F1466" s="14">
        <f ca="1">(TRUNC(PRODUCT($E$12:$E1465),16))</f>
        <v>1.43115619200977</v>
      </c>
      <c r="G1466" s="14">
        <f t="shared" ca="1" si="499"/>
        <v>1.43115619200977</v>
      </c>
      <c r="H1466" s="14">
        <f t="shared" ca="1" si="500"/>
        <v>1</v>
      </c>
      <c r="I1466" s="13">
        <f t="shared" si="495"/>
        <v>0.11</v>
      </c>
      <c r="J1466" s="29">
        <f t="shared" si="501"/>
        <v>45586</v>
      </c>
      <c r="K1466" s="2">
        <f t="shared" si="502"/>
        <v>20</v>
      </c>
      <c r="L1466" s="17">
        <f t="shared" si="503"/>
        <v>21</v>
      </c>
      <c r="M1466" s="12">
        <f t="shared" si="504"/>
        <v>1.0087345940000001</v>
      </c>
      <c r="N1466" s="12">
        <f t="shared" ca="1" si="505"/>
        <v>1.0087345940000001</v>
      </c>
      <c r="O1466" s="17">
        <f t="shared" si="506"/>
        <v>0</v>
      </c>
      <c r="P1466" s="14">
        <f t="shared" ca="1" si="507"/>
        <v>-84.868823289999995</v>
      </c>
      <c r="Q1466" s="14">
        <f t="shared" si="512"/>
        <v>125.976922</v>
      </c>
      <c r="R1466" s="14">
        <f t="shared" ca="1" si="508"/>
        <v>-92.792908909999994</v>
      </c>
      <c r="S1466" s="20">
        <f t="shared" si="493"/>
        <v>0</v>
      </c>
      <c r="T1466" s="14">
        <f t="shared" si="509"/>
        <v>0</v>
      </c>
      <c r="U1466" s="4" t="str">
        <f t="shared" si="510"/>
        <v>J=</v>
      </c>
      <c r="V1466" s="29">
        <f t="shared" si="511"/>
        <v>45618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8">
        <f t="shared" si="494"/>
        <v>45617</v>
      </c>
      <c r="B1467" s="15" t="str">
        <f t="shared" ca="1" si="496"/>
        <v>n.d</v>
      </c>
      <c r="C1467" s="14">
        <f t="shared" si="497"/>
        <v>1000</v>
      </c>
      <c r="D1467" s="13">
        <f ca="1">IF(A1467&lt;$B$1,VLOOKUP(A1467,[1]DI!$A$4:$B$15000,2,FALSE),0)</f>
        <v>0</v>
      </c>
      <c r="E1467" s="14">
        <f t="shared" ca="1" si="498"/>
        <v>1</v>
      </c>
      <c r="F1467" s="14">
        <f ca="1">(TRUNC(PRODUCT($E$12:$E1466),16))</f>
        <v>1.43115619200977</v>
      </c>
      <c r="G1467" s="14">
        <f t="shared" ca="1" si="499"/>
        <v>1.43115619200977</v>
      </c>
      <c r="H1467" s="14">
        <f t="shared" ca="1" si="500"/>
        <v>1</v>
      </c>
      <c r="I1467" s="13">
        <f t="shared" si="495"/>
        <v>0.11</v>
      </c>
      <c r="J1467" s="29">
        <f t="shared" si="501"/>
        <v>45586</v>
      </c>
      <c r="K1467" s="2">
        <f t="shared" si="502"/>
        <v>21</v>
      </c>
      <c r="L1467" s="17">
        <f t="shared" si="503"/>
        <v>21</v>
      </c>
      <c r="M1467" s="12">
        <f t="shared" si="504"/>
        <v>1.0087345940000001</v>
      </c>
      <c r="N1467" s="12">
        <f t="shared" ca="1" si="505"/>
        <v>1.0087345940000001</v>
      </c>
      <c r="O1467" s="17">
        <f t="shared" si="506"/>
        <v>0</v>
      </c>
      <c r="P1467" s="14">
        <f t="shared" ca="1" si="507"/>
        <v>-84.868823289999995</v>
      </c>
      <c r="Q1467" s="14">
        <f t="shared" si="512"/>
        <v>125.976922</v>
      </c>
      <c r="R1467" s="14">
        <f t="shared" ca="1" si="508"/>
        <v>-92.792908909999994</v>
      </c>
      <c r="S1467" s="20">
        <f t="shared" si="493"/>
        <v>0</v>
      </c>
      <c r="T1467" s="14">
        <f t="shared" si="509"/>
        <v>0</v>
      </c>
      <c r="U1467" s="4" t="str">
        <f t="shared" si="510"/>
        <v>J=</v>
      </c>
      <c r="V1467" s="29">
        <f t="shared" si="511"/>
        <v>45618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8">
        <f t="shared" si="494"/>
        <v>45618</v>
      </c>
      <c r="B1468" s="15" t="str">
        <f t="shared" ca="1" si="496"/>
        <v>n.d</v>
      </c>
      <c r="C1468" s="14">
        <f t="shared" si="497"/>
        <v>1000</v>
      </c>
      <c r="D1468" s="13">
        <f ca="1">IF(A1468&lt;$B$1,VLOOKUP(A1468,[1]DI!$A$4:$B$15000,2,FALSE),0)</f>
        <v>0</v>
      </c>
      <c r="E1468" s="14">
        <f t="shared" ca="1" si="498"/>
        <v>1</v>
      </c>
      <c r="F1468" s="14">
        <f ca="1">(TRUNC(PRODUCT($E$12:$E1467),16))</f>
        <v>1.43115619200977</v>
      </c>
      <c r="G1468" s="14">
        <f t="shared" ca="1" si="499"/>
        <v>1.43115619200977</v>
      </c>
      <c r="H1468" s="14">
        <f t="shared" ca="1" si="500"/>
        <v>1</v>
      </c>
      <c r="I1468" s="13">
        <f t="shared" si="495"/>
        <v>0.11</v>
      </c>
      <c r="J1468" s="29">
        <f t="shared" si="501"/>
        <v>45586</v>
      </c>
      <c r="K1468" s="2">
        <f t="shared" si="502"/>
        <v>22</v>
      </c>
      <c r="L1468" s="17">
        <f t="shared" si="503"/>
        <v>22</v>
      </c>
      <c r="M1468" s="12">
        <f t="shared" si="504"/>
        <v>1.0091524249999999</v>
      </c>
      <c r="N1468" s="12">
        <f t="shared" ca="1" si="505"/>
        <v>1.0091524249999999</v>
      </c>
      <c r="O1468" s="17">
        <f t="shared" si="506"/>
        <v>10</v>
      </c>
      <c r="P1468" s="14">
        <f t="shared" ca="1" si="507"/>
        <v>-84.489764050000005</v>
      </c>
      <c r="Q1468" s="14">
        <f t="shared" si="512"/>
        <v>125.976922</v>
      </c>
      <c r="R1468" s="14">
        <f t="shared" ca="1" si="508"/>
        <v>-210.46668605000002</v>
      </c>
      <c r="S1468" s="20">
        <f t="shared" si="493"/>
        <v>0</v>
      </c>
      <c r="T1468" s="14">
        <f t="shared" si="509"/>
        <v>0</v>
      </c>
      <c r="U1468" s="4" t="str">
        <f t="shared" si="510"/>
        <v>J=</v>
      </c>
      <c r="V1468" s="29">
        <f t="shared" si="511"/>
        <v>45618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8">
        <f t="shared" si="494"/>
        <v>45619</v>
      </c>
      <c r="B1469" s="15" t="str">
        <f t="shared" ca="1" si="496"/>
        <v>n.d</v>
      </c>
      <c r="C1469" s="14">
        <f t="shared" si="497"/>
        <v>1000</v>
      </c>
      <c r="D1469" s="13">
        <f ca="1">IF(A1469&lt;$B$1,VLOOKUP(A1469,[1]DI!$A$4:$B$15000,2,FALSE),0)</f>
        <v>0</v>
      </c>
      <c r="E1469" s="14">
        <f t="shared" ca="1" si="498"/>
        <v>1</v>
      </c>
      <c r="F1469" s="14">
        <f ca="1">(TRUNC(PRODUCT($E$12:$E1468),16))</f>
        <v>1.43115619200977</v>
      </c>
      <c r="G1469" s="14">
        <f t="shared" ca="1" si="499"/>
        <v>1.43115619200977</v>
      </c>
      <c r="H1469" s="14">
        <f t="shared" ca="1" si="500"/>
        <v>1</v>
      </c>
      <c r="I1469" s="13">
        <f t="shared" si="495"/>
        <v>0.11</v>
      </c>
      <c r="J1469" s="29">
        <f t="shared" si="501"/>
        <v>45618</v>
      </c>
      <c r="K1469" s="2">
        <f t="shared" si="502"/>
        <v>1</v>
      </c>
      <c r="L1469" s="17">
        <f t="shared" si="503"/>
        <v>1</v>
      </c>
      <c r="M1469" s="12">
        <f t="shared" si="504"/>
        <v>1.000414213</v>
      </c>
      <c r="N1469" s="12">
        <f t="shared" ca="1" si="505"/>
        <v>1.000414213</v>
      </c>
      <c r="O1469" s="17">
        <f t="shared" si="506"/>
        <v>0</v>
      </c>
      <c r="P1469" s="14">
        <f t="shared" ca="1" si="507"/>
        <v>-210.13965109</v>
      </c>
      <c r="Q1469" s="14">
        <f t="shared" si="512"/>
        <v>125.976922</v>
      </c>
      <c r="R1469" s="14">
        <f t="shared" ca="1" si="508"/>
        <v>-210.46668605000002</v>
      </c>
      <c r="S1469" s="20">
        <f t="shared" si="493"/>
        <v>0</v>
      </c>
      <c r="T1469" s="14">
        <f t="shared" si="509"/>
        <v>0</v>
      </c>
      <c r="U1469" s="4" t="str">
        <f t="shared" si="510"/>
        <v>J=</v>
      </c>
      <c r="V1469" s="29">
        <f t="shared" si="511"/>
        <v>45646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8">
        <f t="shared" si="494"/>
        <v>45620</v>
      </c>
      <c r="B1470" s="15" t="str">
        <f t="shared" ca="1" si="496"/>
        <v>n.d</v>
      </c>
      <c r="C1470" s="14">
        <f t="shared" si="497"/>
        <v>1000</v>
      </c>
      <c r="D1470" s="13">
        <f ca="1">IF(A1470&lt;$B$1,VLOOKUP(A1470,[1]DI!$A$4:$B$15000,2,FALSE),0)</f>
        <v>0</v>
      </c>
      <c r="E1470" s="14">
        <f t="shared" ca="1" si="498"/>
        <v>1</v>
      </c>
      <c r="F1470" s="14">
        <f ca="1">(TRUNC(PRODUCT($E$12:$E1469),16))</f>
        <v>1.43115619200977</v>
      </c>
      <c r="G1470" s="14">
        <f t="shared" ca="1" si="499"/>
        <v>1.43115619200977</v>
      </c>
      <c r="H1470" s="14">
        <f t="shared" ca="1" si="500"/>
        <v>1</v>
      </c>
      <c r="I1470" s="13">
        <f t="shared" si="495"/>
        <v>0.11</v>
      </c>
      <c r="J1470" s="29">
        <f t="shared" si="501"/>
        <v>45618</v>
      </c>
      <c r="K1470" s="2">
        <f t="shared" si="502"/>
        <v>1</v>
      </c>
      <c r="L1470" s="17">
        <f t="shared" si="503"/>
        <v>1</v>
      </c>
      <c r="M1470" s="12">
        <f t="shared" si="504"/>
        <v>1.000414213</v>
      </c>
      <c r="N1470" s="12">
        <f t="shared" ca="1" si="505"/>
        <v>1.000414213</v>
      </c>
      <c r="O1470" s="17">
        <f t="shared" si="506"/>
        <v>0</v>
      </c>
      <c r="P1470" s="14">
        <f t="shared" ca="1" si="507"/>
        <v>-210.13965109</v>
      </c>
      <c r="Q1470" s="14">
        <f t="shared" si="512"/>
        <v>125.976922</v>
      </c>
      <c r="R1470" s="14">
        <f t="shared" ca="1" si="508"/>
        <v>-210.46668605000002</v>
      </c>
      <c r="S1470" s="20">
        <f t="shared" si="493"/>
        <v>0</v>
      </c>
      <c r="T1470" s="14">
        <f t="shared" si="509"/>
        <v>0</v>
      </c>
      <c r="U1470" s="4" t="str">
        <f t="shared" si="510"/>
        <v>J=</v>
      </c>
      <c r="V1470" s="29">
        <f t="shared" si="511"/>
        <v>45646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8">
        <f t="shared" si="494"/>
        <v>45621</v>
      </c>
      <c r="B1471" s="15" t="str">
        <f t="shared" ca="1" si="496"/>
        <v>n.d</v>
      </c>
      <c r="C1471" s="14">
        <f t="shared" si="497"/>
        <v>1000</v>
      </c>
      <c r="D1471" s="13">
        <f ca="1">IF(A1471&lt;$B$1,VLOOKUP(A1471,[1]DI!$A$4:$B$15000,2,FALSE),0)</f>
        <v>0</v>
      </c>
      <c r="E1471" s="14">
        <f t="shared" ca="1" si="498"/>
        <v>1</v>
      </c>
      <c r="F1471" s="14">
        <f ca="1">(TRUNC(PRODUCT($E$12:$E1470),16))</f>
        <v>1.43115619200977</v>
      </c>
      <c r="G1471" s="14">
        <f t="shared" ca="1" si="499"/>
        <v>1.43115619200977</v>
      </c>
      <c r="H1471" s="14">
        <f t="shared" ca="1" si="500"/>
        <v>1</v>
      </c>
      <c r="I1471" s="13">
        <f t="shared" si="495"/>
        <v>0.11</v>
      </c>
      <c r="J1471" s="29">
        <f t="shared" si="501"/>
        <v>45618</v>
      </c>
      <c r="K1471" s="2">
        <f t="shared" si="502"/>
        <v>1</v>
      </c>
      <c r="L1471" s="17">
        <f t="shared" si="503"/>
        <v>1</v>
      </c>
      <c r="M1471" s="12">
        <f t="shared" si="504"/>
        <v>1.000414213</v>
      </c>
      <c r="N1471" s="12">
        <f t="shared" ca="1" si="505"/>
        <v>1.000414213</v>
      </c>
      <c r="O1471" s="17">
        <f t="shared" si="506"/>
        <v>0</v>
      </c>
      <c r="P1471" s="14">
        <f t="shared" ca="1" si="507"/>
        <v>-210.13965109</v>
      </c>
      <c r="Q1471" s="14">
        <f t="shared" si="512"/>
        <v>125.976922</v>
      </c>
      <c r="R1471" s="14">
        <f t="shared" ca="1" si="508"/>
        <v>-210.46668605000002</v>
      </c>
      <c r="S1471" s="20">
        <f t="shared" si="493"/>
        <v>0</v>
      </c>
      <c r="T1471" s="14">
        <f t="shared" si="509"/>
        <v>0</v>
      </c>
      <c r="U1471" s="4" t="str">
        <f t="shared" si="510"/>
        <v>J=</v>
      </c>
      <c r="V1471" s="29">
        <f t="shared" si="511"/>
        <v>45646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8">
        <f t="shared" si="494"/>
        <v>45622</v>
      </c>
      <c r="B1472" s="15" t="str">
        <f t="shared" ca="1" si="496"/>
        <v>n.d</v>
      </c>
      <c r="C1472" s="14">
        <f t="shared" si="497"/>
        <v>1000</v>
      </c>
      <c r="D1472" s="13">
        <f ca="1">IF(A1472&lt;$B$1,VLOOKUP(A1472,[1]DI!$A$4:$B$15000,2,FALSE),0)</f>
        <v>0</v>
      </c>
      <c r="E1472" s="14">
        <f t="shared" ca="1" si="498"/>
        <v>1</v>
      </c>
      <c r="F1472" s="14">
        <f ca="1">(TRUNC(PRODUCT($E$12:$E1471),16))</f>
        <v>1.43115619200977</v>
      </c>
      <c r="G1472" s="14">
        <f t="shared" ca="1" si="499"/>
        <v>1.43115619200977</v>
      </c>
      <c r="H1472" s="14">
        <f t="shared" ca="1" si="500"/>
        <v>1</v>
      </c>
      <c r="I1472" s="13">
        <f t="shared" si="495"/>
        <v>0.11</v>
      </c>
      <c r="J1472" s="29">
        <f t="shared" si="501"/>
        <v>45618</v>
      </c>
      <c r="K1472" s="2">
        <f t="shared" si="502"/>
        <v>2</v>
      </c>
      <c r="L1472" s="17">
        <f t="shared" si="503"/>
        <v>2</v>
      </c>
      <c r="M1472" s="12">
        <f t="shared" si="504"/>
        <v>1.0008285969999999</v>
      </c>
      <c r="N1472" s="12">
        <f t="shared" ca="1" si="505"/>
        <v>1.0008285969999999</v>
      </c>
      <c r="O1472" s="17">
        <f t="shared" si="506"/>
        <v>0</v>
      </c>
      <c r="P1472" s="14">
        <f t="shared" ca="1" si="507"/>
        <v>-209.81248112</v>
      </c>
      <c r="Q1472" s="14">
        <f t="shared" si="512"/>
        <v>125.976922</v>
      </c>
      <c r="R1472" s="14">
        <f t="shared" ca="1" si="508"/>
        <v>-210.46668605000002</v>
      </c>
      <c r="S1472" s="20">
        <f t="shared" si="493"/>
        <v>0</v>
      </c>
      <c r="T1472" s="14">
        <f t="shared" si="509"/>
        <v>0</v>
      </c>
      <c r="U1472" s="4" t="str">
        <f t="shared" si="510"/>
        <v>J=</v>
      </c>
      <c r="V1472" s="29">
        <f t="shared" si="511"/>
        <v>45646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8">
        <f t="shared" si="494"/>
        <v>45623</v>
      </c>
      <c r="B1473" s="15" t="str">
        <f t="shared" ca="1" si="496"/>
        <v>n.d</v>
      </c>
      <c r="C1473" s="14">
        <f t="shared" si="497"/>
        <v>1000</v>
      </c>
      <c r="D1473" s="13">
        <f ca="1">IF(A1473&lt;$B$1,VLOOKUP(A1473,[1]DI!$A$4:$B$15000,2,FALSE),0)</f>
        <v>0</v>
      </c>
      <c r="E1473" s="14">
        <f t="shared" ca="1" si="498"/>
        <v>1</v>
      </c>
      <c r="F1473" s="14">
        <f ca="1">(TRUNC(PRODUCT($E$12:$E1472),16))</f>
        <v>1.43115619200977</v>
      </c>
      <c r="G1473" s="14">
        <f t="shared" ca="1" si="499"/>
        <v>1.43115619200977</v>
      </c>
      <c r="H1473" s="14">
        <f t="shared" ca="1" si="500"/>
        <v>1</v>
      </c>
      <c r="I1473" s="13">
        <f t="shared" si="495"/>
        <v>0.11</v>
      </c>
      <c r="J1473" s="29">
        <f t="shared" si="501"/>
        <v>45618</v>
      </c>
      <c r="K1473" s="2">
        <f t="shared" si="502"/>
        <v>3</v>
      </c>
      <c r="L1473" s="17">
        <f t="shared" si="503"/>
        <v>3</v>
      </c>
      <c r="M1473" s="12">
        <f t="shared" si="504"/>
        <v>1.0012431530000001</v>
      </c>
      <c r="N1473" s="12">
        <f t="shared" ca="1" si="505"/>
        <v>1.0012431530000001</v>
      </c>
      <c r="O1473" s="17">
        <f t="shared" si="506"/>
        <v>0</v>
      </c>
      <c r="P1473" s="14">
        <f t="shared" ca="1" si="507"/>
        <v>-209.48517533999998</v>
      </c>
      <c r="Q1473" s="14">
        <f t="shared" si="512"/>
        <v>125.976922</v>
      </c>
      <c r="R1473" s="14">
        <f t="shared" ca="1" si="508"/>
        <v>-210.46668605000002</v>
      </c>
      <c r="S1473" s="20">
        <f t="shared" si="493"/>
        <v>0</v>
      </c>
      <c r="T1473" s="14">
        <f t="shared" si="509"/>
        <v>0</v>
      </c>
      <c r="U1473" s="4" t="str">
        <f t="shared" si="510"/>
        <v>J=</v>
      </c>
      <c r="V1473" s="29">
        <f t="shared" si="511"/>
        <v>45646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8">
        <f t="shared" si="494"/>
        <v>45624</v>
      </c>
      <c r="B1474" s="15" t="str">
        <f t="shared" ca="1" si="496"/>
        <v>n.d</v>
      </c>
      <c r="C1474" s="14">
        <f t="shared" si="497"/>
        <v>1000</v>
      </c>
      <c r="D1474" s="13">
        <f ca="1">IF(A1474&lt;$B$1,VLOOKUP(A1474,[1]DI!$A$4:$B$15000,2,FALSE),0)</f>
        <v>0</v>
      </c>
      <c r="E1474" s="14">
        <f t="shared" ca="1" si="498"/>
        <v>1</v>
      </c>
      <c r="F1474" s="14">
        <f ca="1">(TRUNC(PRODUCT($E$12:$E1473),16))</f>
        <v>1.43115619200977</v>
      </c>
      <c r="G1474" s="14">
        <f t="shared" ca="1" si="499"/>
        <v>1.43115619200977</v>
      </c>
      <c r="H1474" s="14">
        <f t="shared" ca="1" si="500"/>
        <v>1</v>
      </c>
      <c r="I1474" s="13">
        <f t="shared" si="495"/>
        <v>0.11</v>
      </c>
      <c r="J1474" s="29">
        <f t="shared" si="501"/>
        <v>45618</v>
      </c>
      <c r="K1474" s="2">
        <f t="shared" si="502"/>
        <v>4</v>
      </c>
      <c r="L1474" s="17">
        <f t="shared" si="503"/>
        <v>4</v>
      </c>
      <c r="M1474" s="12">
        <f t="shared" si="504"/>
        <v>1.0016578810000001</v>
      </c>
      <c r="N1474" s="12">
        <f t="shared" ca="1" si="505"/>
        <v>1.0016578810000001</v>
      </c>
      <c r="O1474" s="17">
        <f t="shared" si="506"/>
        <v>0</v>
      </c>
      <c r="P1474" s="14">
        <f t="shared" ca="1" si="507"/>
        <v>-209.15773375999999</v>
      </c>
      <c r="Q1474" s="14">
        <f t="shared" si="512"/>
        <v>125.976922</v>
      </c>
      <c r="R1474" s="14">
        <f t="shared" ca="1" si="508"/>
        <v>-210.46668605000002</v>
      </c>
      <c r="S1474" s="20">
        <f t="shared" si="493"/>
        <v>0</v>
      </c>
      <c r="T1474" s="14">
        <f t="shared" si="509"/>
        <v>0</v>
      </c>
      <c r="U1474" s="4" t="str">
        <f t="shared" si="510"/>
        <v>J=</v>
      </c>
      <c r="V1474" s="29">
        <f t="shared" si="511"/>
        <v>45646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8">
        <f t="shared" si="494"/>
        <v>45625</v>
      </c>
      <c r="B1475" s="15" t="str">
        <f t="shared" ca="1" si="496"/>
        <v>n.d</v>
      </c>
      <c r="C1475" s="14">
        <f t="shared" si="497"/>
        <v>1000</v>
      </c>
      <c r="D1475" s="13">
        <f ca="1">IF(A1475&lt;$B$1,VLOOKUP(A1475,[1]DI!$A$4:$B$15000,2,FALSE),0)</f>
        <v>0</v>
      </c>
      <c r="E1475" s="14">
        <f t="shared" ca="1" si="498"/>
        <v>1</v>
      </c>
      <c r="F1475" s="14">
        <f ca="1">(TRUNC(PRODUCT($E$12:$E1474),16))</f>
        <v>1.43115619200977</v>
      </c>
      <c r="G1475" s="14">
        <f t="shared" ca="1" si="499"/>
        <v>1.43115619200977</v>
      </c>
      <c r="H1475" s="14">
        <f t="shared" ca="1" si="500"/>
        <v>1</v>
      </c>
      <c r="I1475" s="13">
        <f t="shared" si="495"/>
        <v>0.11</v>
      </c>
      <c r="J1475" s="29">
        <f t="shared" si="501"/>
        <v>45618</v>
      </c>
      <c r="K1475" s="2">
        <f t="shared" si="502"/>
        <v>5</v>
      </c>
      <c r="L1475" s="17">
        <f t="shared" si="503"/>
        <v>5</v>
      </c>
      <c r="M1475" s="12">
        <f t="shared" si="504"/>
        <v>1.00207278</v>
      </c>
      <c r="N1475" s="12">
        <f t="shared" ca="1" si="505"/>
        <v>1.00207278</v>
      </c>
      <c r="O1475" s="17">
        <f t="shared" si="506"/>
        <v>0</v>
      </c>
      <c r="P1475" s="14">
        <f t="shared" ca="1" si="507"/>
        <v>-208.83015718000001</v>
      </c>
      <c r="Q1475" s="14">
        <f t="shared" si="512"/>
        <v>125.976922</v>
      </c>
      <c r="R1475" s="14">
        <f t="shared" ca="1" si="508"/>
        <v>-210.46668605000002</v>
      </c>
      <c r="S1475" s="20">
        <f t="shared" si="493"/>
        <v>0</v>
      </c>
      <c r="T1475" s="14">
        <f t="shared" si="509"/>
        <v>0</v>
      </c>
      <c r="U1475" s="4" t="str">
        <f t="shared" si="510"/>
        <v>J=</v>
      </c>
      <c r="V1475" s="29">
        <f t="shared" si="511"/>
        <v>45646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8">
        <f t="shared" si="494"/>
        <v>45626</v>
      </c>
      <c r="B1476" s="15" t="str">
        <f t="shared" ca="1" si="496"/>
        <v>n.d</v>
      </c>
      <c r="C1476" s="14">
        <f t="shared" si="497"/>
        <v>1000</v>
      </c>
      <c r="D1476" s="13">
        <f ca="1">IF(A1476&lt;$B$1,VLOOKUP(A1476,[1]DI!$A$4:$B$15000,2,FALSE),0)</f>
        <v>0</v>
      </c>
      <c r="E1476" s="14">
        <f t="shared" ca="1" si="498"/>
        <v>1</v>
      </c>
      <c r="F1476" s="14">
        <f ca="1">(TRUNC(PRODUCT($E$12:$E1475),16))</f>
        <v>1.43115619200977</v>
      </c>
      <c r="G1476" s="14">
        <f t="shared" ca="1" si="499"/>
        <v>1.43115619200977</v>
      </c>
      <c r="H1476" s="14">
        <f t="shared" ca="1" si="500"/>
        <v>1</v>
      </c>
      <c r="I1476" s="13">
        <f t="shared" si="495"/>
        <v>0.11</v>
      </c>
      <c r="J1476" s="29">
        <f t="shared" si="501"/>
        <v>45618</v>
      </c>
      <c r="K1476" s="2">
        <f t="shared" si="502"/>
        <v>5</v>
      </c>
      <c r="L1476" s="17">
        <f t="shared" si="503"/>
        <v>6</v>
      </c>
      <c r="M1476" s="12">
        <f t="shared" si="504"/>
        <v>1.002487852</v>
      </c>
      <c r="N1476" s="12">
        <f t="shared" ca="1" si="505"/>
        <v>1.002487852</v>
      </c>
      <c r="O1476" s="17">
        <f t="shared" si="506"/>
        <v>0</v>
      </c>
      <c r="P1476" s="14">
        <f t="shared" ca="1" si="507"/>
        <v>-208.50244401</v>
      </c>
      <c r="Q1476" s="14">
        <f t="shared" si="512"/>
        <v>125.976922</v>
      </c>
      <c r="R1476" s="14">
        <f t="shared" ca="1" si="508"/>
        <v>-210.46668605000002</v>
      </c>
      <c r="S1476" s="20">
        <f t="shared" si="493"/>
        <v>0</v>
      </c>
      <c r="T1476" s="14">
        <f t="shared" si="509"/>
        <v>0</v>
      </c>
      <c r="U1476" s="4" t="str">
        <f t="shared" si="510"/>
        <v>J=</v>
      </c>
      <c r="V1476" s="29">
        <f t="shared" si="511"/>
        <v>45646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8">
        <f t="shared" si="494"/>
        <v>45627</v>
      </c>
      <c r="B1477" s="15" t="str">
        <f t="shared" ca="1" si="496"/>
        <v>n.d</v>
      </c>
      <c r="C1477" s="14">
        <f t="shared" si="497"/>
        <v>1000</v>
      </c>
      <c r="D1477" s="13">
        <f ca="1">IF(A1477&lt;$B$1,VLOOKUP(A1477,[1]DI!$A$4:$B$15000,2,FALSE),0)</f>
        <v>0</v>
      </c>
      <c r="E1477" s="14">
        <f t="shared" ca="1" si="498"/>
        <v>1</v>
      </c>
      <c r="F1477" s="14">
        <f ca="1">(TRUNC(PRODUCT($E$12:$E1476),16))</f>
        <v>1.43115619200977</v>
      </c>
      <c r="G1477" s="14">
        <f t="shared" ca="1" si="499"/>
        <v>1.43115619200977</v>
      </c>
      <c r="H1477" s="14">
        <f t="shared" ca="1" si="500"/>
        <v>1</v>
      </c>
      <c r="I1477" s="13">
        <f t="shared" si="495"/>
        <v>0.11</v>
      </c>
      <c r="J1477" s="29">
        <f t="shared" si="501"/>
        <v>45618</v>
      </c>
      <c r="K1477" s="2">
        <f t="shared" si="502"/>
        <v>5</v>
      </c>
      <c r="L1477" s="17">
        <f t="shared" si="503"/>
        <v>6</v>
      </c>
      <c r="M1477" s="12">
        <f t="shared" si="504"/>
        <v>1.002487852</v>
      </c>
      <c r="N1477" s="12">
        <f t="shared" ca="1" si="505"/>
        <v>1.002487852</v>
      </c>
      <c r="O1477" s="17">
        <f t="shared" si="506"/>
        <v>0</v>
      </c>
      <c r="P1477" s="14">
        <f t="shared" ca="1" si="507"/>
        <v>-208.50244401</v>
      </c>
      <c r="Q1477" s="14">
        <f t="shared" si="512"/>
        <v>125.976922</v>
      </c>
      <c r="R1477" s="14">
        <f t="shared" ca="1" si="508"/>
        <v>-210.46668605000002</v>
      </c>
      <c r="S1477" s="20">
        <f t="shared" si="493"/>
        <v>0</v>
      </c>
      <c r="T1477" s="14">
        <f t="shared" si="509"/>
        <v>0</v>
      </c>
      <c r="U1477" s="4" t="str">
        <f t="shared" si="510"/>
        <v>J=</v>
      </c>
      <c r="V1477" s="29">
        <f t="shared" si="511"/>
        <v>45646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8">
        <f t="shared" si="494"/>
        <v>45628</v>
      </c>
      <c r="B1478" s="15" t="str">
        <f t="shared" ca="1" si="496"/>
        <v>n.d</v>
      </c>
      <c r="C1478" s="14">
        <f t="shared" si="497"/>
        <v>1000</v>
      </c>
      <c r="D1478" s="13">
        <f ca="1">IF(A1478&lt;$B$1,VLOOKUP(A1478,[1]DI!$A$4:$B$15000,2,FALSE),0)</f>
        <v>0</v>
      </c>
      <c r="E1478" s="14">
        <f t="shared" ca="1" si="498"/>
        <v>1</v>
      </c>
      <c r="F1478" s="14">
        <f ca="1">(TRUNC(PRODUCT($E$12:$E1477),16))</f>
        <v>1.43115619200977</v>
      </c>
      <c r="G1478" s="14">
        <f t="shared" ca="1" si="499"/>
        <v>1.43115619200977</v>
      </c>
      <c r="H1478" s="14">
        <f t="shared" ca="1" si="500"/>
        <v>1</v>
      </c>
      <c r="I1478" s="13">
        <f t="shared" si="495"/>
        <v>0.11</v>
      </c>
      <c r="J1478" s="29">
        <f t="shared" si="501"/>
        <v>45618</v>
      </c>
      <c r="K1478" s="2">
        <f t="shared" si="502"/>
        <v>6</v>
      </c>
      <c r="L1478" s="17">
        <f t="shared" si="503"/>
        <v>6</v>
      </c>
      <c r="M1478" s="12">
        <f t="shared" si="504"/>
        <v>1.002487852</v>
      </c>
      <c r="N1478" s="12">
        <f t="shared" ca="1" si="505"/>
        <v>1.002487852</v>
      </c>
      <c r="O1478" s="17">
        <f t="shared" si="506"/>
        <v>0</v>
      </c>
      <c r="P1478" s="14">
        <f t="shared" ca="1" si="507"/>
        <v>-208.50244401</v>
      </c>
      <c r="Q1478" s="14">
        <f t="shared" si="512"/>
        <v>125.976922</v>
      </c>
      <c r="R1478" s="14">
        <f t="shared" ca="1" si="508"/>
        <v>-210.46668605000002</v>
      </c>
      <c r="S1478" s="20">
        <f t="shared" si="493"/>
        <v>0</v>
      </c>
      <c r="T1478" s="14">
        <f t="shared" si="509"/>
        <v>0</v>
      </c>
      <c r="U1478" s="4" t="str">
        <f t="shared" si="510"/>
        <v>J=</v>
      </c>
      <c r="V1478" s="29">
        <f t="shared" si="511"/>
        <v>45646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8">
        <f t="shared" si="494"/>
        <v>45629</v>
      </c>
      <c r="B1479" s="15" t="str">
        <f t="shared" ca="1" si="496"/>
        <v>n.d</v>
      </c>
      <c r="C1479" s="14">
        <f t="shared" si="497"/>
        <v>1000</v>
      </c>
      <c r="D1479" s="13">
        <f ca="1">IF(A1479&lt;$B$1,VLOOKUP(A1479,[1]DI!$A$4:$B$15000,2,FALSE),0)</f>
        <v>0</v>
      </c>
      <c r="E1479" s="14">
        <f t="shared" ca="1" si="498"/>
        <v>1</v>
      </c>
      <c r="F1479" s="14">
        <f ca="1">(TRUNC(PRODUCT($E$12:$E1478),16))</f>
        <v>1.43115619200977</v>
      </c>
      <c r="G1479" s="14">
        <f t="shared" ca="1" si="499"/>
        <v>1.43115619200977</v>
      </c>
      <c r="H1479" s="14">
        <f t="shared" ca="1" si="500"/>
        <v>1</v>
      </c>
      <c r="I1479" s="13">
        <f t="shared" si="495"/>
        <v>0.11</v>
      </c>
      <c r="J1479" s="29">
        <f t="shared" si="501"/>
        <v>45618</v>
      </c>
      <c r="K1479" s="2">
        <f t="shared" si="502"/>
        <v>7</v>
      </c>
      <c r="L1479" s="17">
        <f t="shared" si="503"/>
        <v>7</v>
      </c>
      <c r="M1479" s="12">
        <f t="shared" si="504"/>
        <v>1.002903095</v>
      </c>
      <c r="N1479" s="12">
        <f t="shared" ca="1" si="505"/>
        <v>1.002903095</v>
      </c>
      <c r="O1479" s="17">
        <f t="shared" si="506"/>
        <v>0</v>
      </c>
      <c r="P1479" s="14">
        <f t="shared" ca="1" si="507"/>
        <v>-208.17459583999999</v>
      </c>
      <c r="Q1479" s="14">
        <f t="shared" si="512"/>
        <v>125.976922</v>
      </c>
      <c r="R1479" s="14">
        <f t="shared" ca="1" si="508"/>
        <v>-210.46668605000002</v>
      </c>
      <c r="S1479" s="20">
        <f t="shared" si="493"/>
        <v>0</v>
      </c>
      <c r="T1479" s="14">
        <f t="shared" si="509"/>
        <v>0</v>
      </c>
      <c r="U1479" s="4" t="str">
        <f t="shared" si="510"/>
        <v>J=</v>
      </c>
      <c r="V1479" s="29">
        <f t="shared" si="511"/>
        <v>45646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8">
        <f t="shared" si="494"/>
        <v>45630</v>
      </c>
      <c r="B1480" s="15" t="str">
        <f t="shared" ca="1" si="496"/>
        <v>n.d</v>
      </c>
      <c r="C1480" s="14">
        <f t="shared" si="497"/>
        <v>1000</v>
      </c>
      <c r="D1480" s="13">
        <f ca="1">IF(A1480&lt;$B$1,VLOOKUP(A1480,[1]DI!$A$4:$B$15000,2,FALSE),0)</f>
        <v>0</v>
      </c>
      <c r="E1480" s="14">
        <f t="shared" ca="1" si="498"/>
        <v>1</v>
      </c>
      <c r="F1480" s="14">
        <f ca="1">(TRUNC(PRODUCT($E$12:$E1479),16))</f>
        <v>1.43115619200977</v>
      </c>
      <c r="G1480" s="14">
        <f t="shared" ca="1" si="499"/>
        <v>1.43115619200977</v>
      </c>
      <c r="H1480" s="14">
        <f t="shared" ca="1" si="500"/>
        <v>1</v>
      </c>
      <c r="I1480" s="13">
        <f t="shared" si="495"/>
        <v>0.11</v>
      </c>
      <c r="J1480" s="29">
        <f t="shared" si="501"/>
        <v>45618</v>
      </c>
      <c r="K1480" s="2">
        <f t="shared" si="502"/>
        <v>8</v>
      </c>
      <c r="L1480" s="17">
        <f t="shared" si="503"/>
        <v>8</v>
      </c>
      <c r="M1480" s="12">
        <f t="shared" si="504"/>
        <v>1.0033185099999999</v>
      </c>
      <c r="N1480" s="12">
        <f t="shared" ca="1" si="505"/>
        <v>1.0033185099999999</v>
      </c>
      <c r="O1480" s="17">
        <f t="shared" si="506"/>
        <v>0</v>
      </c>
      <c r="P1480" s="14">
        <f t="shared" ca="1" si="507"/>
        <v>-207.84661186</v>
      </c>
      <c r="Q1480" s="14">
        <f t="shared" si="512"/>
        <v>125.976922</v>
      </c>
      <c r="R1480" s="14">
        <f t="shared" ca="1" si="508"/>
        <v>-210.46668605000002</v>
      </c>
      <c r="S1480" s="20">
        <f t="shared" si="493"/>
        <v>0</v>
      </c>
      <c r="T1480" s="14">
        <f t="shared" si="509"/>
        <v>0</v>
      </c>
      <c r="U1480" s="4" t="str">
        <f t="shared" si="510"/>
        <v>J=</v>
      </c>
      <c r="V1480" s="29">
        <f t="shared" si="511"/>
        <v>45646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8">
        <f t="shared" si="494"/>
        <v>45631</v>
      </c>
      <c r="B1481" s="15" t="str">
        <f t="shared" ca="1" si="496"/>
        <v>n.d</v>
      </c>
      <c r="C1481" s="14">
        <f t="shared" si="497"/>
        <v>1000</v>
      </c>
      <c r="D1481" s="13">
        <f ca="1">IF(A1481&lt;$B$1,VLOOKUP(A1481,[1]DI!$A$4:$B$15000,2,FALSE),0)</f>
        <v>0</v>
      </c>
      <c r="E1481" s="14">
        <f t="shared" ca="1" si="498"/>
        <v>1</v>
      </c>
      <c r="F1481" s="14">
        <f ca="1">(TRUNC(PRODUCT($E$12:$E1480),16))</f>
        <v>1.43115619200977</v>
      </c>
      <c r="G1481" s="14">
        <f t="shared" ca="1" si="499"/>
        <v>1.43115619200977</v>
      </c>
      <c r="H1481" s="14">
        <f t="shared" ca="1" si="500"/>
        <v>1</v>
      </c>
      <c r="I1481" s="13">
        <f t="shared" si="495"/>
        <v>0.11</v>
      </c>
      <c r="J1481" s="29">
        <f t="shared" si="501"/>
        <v>45618</v>
      </c>
      <c r="K1481" s="2">
        <f t="shared" si="502"/>
        <v>9</v>
      </c>
      <c r="L1481" s="17">
        <f t="shared" si="503"/>
        <v>9</v>
      </c>
      <c r="M1481" s="12">
        <f t="shared" si="504"/>
        <v>1.003734098</v>
      </c>
      <c r="N1481" s="12">
        <f t="shared" ca="1" si="505"/>
        <v>1.003734098</v>
      </c>
      <c r="O1481" s="17">
        <f t="shared" si="506"/>
        <v>0</v>
      </c>
      <c r="P1481" s="14">
        <f t="shared" ca="1" si="507"/>
        <v>-207.51849128000001</v>
      </c>
      <c r="Q1481" s="14">
        <f t="shared" si="512"/>
        <v>125.976922</v>
      </c>
      <c r="R1481" s="14">
        <f t="shared" ca="1" si="508"/>
        <v>-210.46668605000002</v>
      </c>
      <c r="S1481" s="20">
        <f t="shared" si="493"/>
        <v>0</v>
      </c>
      <c r="T1481" s="14">
        <f t="shared" si="509"/>
        <v>0</v>
      </c>
      <c r="U1481" s="4" t="str">
        <f t="shared" si="510"/>
        <v>J=</v>
      </c>
      <c r="V1481" s="29">
        <f t="shared" si="511"/>
        <v>45646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8">
        <f t="shared" si="494"/>
        <v>45632</v>
      </c>
      <c r="B1482" s="15" t="str">
        <f t="shared" ca="1" si="496"/>
        <v>n.d</v>
      </c>
      <c r="C1482" s="14">
        <f t="shared" si="497"/>
        <v>1000</v>
      </c>
      <c r="D1482" s="13">
        <f ca="1">IF(A1482&lt;$B$1,VLOOKUP(A1482,[1]DI!$A$4:$B$15000,2,FALSE),0)</f>
        <v>0</v>
      </c>
      <c r="E1482" s="14">
        <f t="shared" ca="1" si="498"/>
        <v>1</v>
      </c>
      <c r="F1482" s="14">
        <f ca="1">(TRUNC(PRODUCT($E$12:$E1481),16))</f>
        <v>1.43115619200977</v>
      </c>
      <c r="G1482" s="14">
        <f t="shared" ca="1" si="499"/>
        <v>1.43115619200977</v>
      </c>
      <c r="H1482" s="14">
        <f t="shared" ca="1" si="500"/>
        <v>1</v>
      </c>
      <c r="I1482" s="13">
        <f t="shared" si="495"/>
        <v>0.11</v>
      </c>
      <c r="J1482" s="29">
        <f t="shared" si="501"/>
        <v>45618</v>
      </c>
      <c r="K1482" s="2">
        <f t="shared" si="502"/>
        <v>10</v>
      </c>
      <c r="L1482" s="17">
        <f t="shared" si="503"/>
        <v>10</v>
      </c>
      <c r="M1482" s="12">
        <f t="shared" si="504"/>
        <v>1.004149857</v>
      </c>
      <c r="N1482" s="12">
        <f t="shared" ca="1" si="505"/>
        <v>1.004149857</v>
      </c>
      <c r="O1482" s="17">
        <f t="shared" si="506"/>
        <v>0</v>
      </c>
      <c r="P1482" s="14">
        <f t="shared" ca="1" si="507"/>
        <v>-207.19023570000002</v>
      </c>
      <c r="Q1482" s="14">
        <f t="shared" si="512"/>
        <v>125.976922</v>
      </c>
      <c r="R1482" s="14">
        <f t="shared" ca="1" si="508"/>
        <v>-210.46668605000002</v>
      </c>
      <c r="S1482" s="20">
        <f t="shared" si="493"/>
        <v>0</v>
      </c>
      <c r="T1482" s="14">
        <f t="shared" si="509"/>
        <v>0</v>
      </c>
      <c r="U1482" s="4" t="str">
        <f t="shared" si="510"/>
        <v>J=</v>
      </c>
      <c r="V1482" s="29">
        <f t="shared" si="511"/>
        <v>45646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8">
        <f t="shared" si="494"/>
        <v>45633</v>
      </c>
      <c r="B1483" s="15" t="str">
        <f t="shared" ca="1" si="496"/>
        <v>n.d</v>
      </c>
      <c r="C1483" s="14">
        <f t="shared" si="497"/>
        <v>1000</v>
      </c>
      <c r="D1483" s="13">
        <f ca="1">IF(A1483&lt;$B$1,VLOOKUP(A1483,[1]DI!$A$4:$B$15000,2,FALSE),0)</f>
        <v>0</v>
      </c>
      <c r="E1483" s="14">
        <f t="shared" ca="1" si="498"/>
        <v>1</v>
      </c>
      <c r="F1483" s="14">
        <f ca="1">(TRUNC(PRODUCT($E$12:$E1482),16))</f>
        <v>1.43115619200977</v>
      </c>
      <c r="G1483" s="14">
        <f t="shared" ca="1" si="499"/>
        <v>1.43115619200977</v>
      </c>
      <c r="H1483" s="14">
        <f t="shared" ca="1" si="500"/>
        <v>1</v>
      </c>
      <c r="I1483" s="13">
        <f t="shared" si="495"/>
        <v>0.11</v>
      </c>
      <c r="J1483" s="29">
        <f t="shared" si="501"/>
        <v>45618</v>
      </c>
      <c r="K1483" s="2">
        <f t="shared" si="502"/>
        <v>10</v>
      </c>
      <c r="L1483" s="17">
        <f t="shared" si="503"/>
        <v>11</v>
      </c>
      <c r="M1483" s="12">
        <f t="shared" si="504"/>
        <v>1.0045657889999999</v>
      </c>
      <c r="N1483" s="12">
        <f t="shared" ca="1" si="505"/>
        <v>1.0045657889999999</v>
      </c>
      <c r="O1483" s="17">
        <f t="shared" si="506"/>
        <v>0</v>
      </c>
      <c r="P1483" s="14">
        <f t="shared" ca="1" si="507"/>
        <v>-206.86184354000002</v>
      </c>
      <c r="Q1483" s="14">
        <f t="shared" si="512"/>
        <v>125.976922</v>
      </c>
      <c r="R1483" s="14">
        <f t="shared" ca="1" si="508"/>
        <v>-210.46668605000002</v>
      </c>
      <c r="S1483" s="20">
        <f t="shared" si="493"/>
        <v>0</v>
      </c>
      <c r="T1483" s="14">
        <f t="shared" si="509"/>
        <v>0</v>
      </c>
      <c r="U1483" s="4" t="str">
        <f t="shared" si="510"/>
        <v>J=</v>
      </c>
      <c r="V1483" s="29">
        <f t="shared" si="511"/>
        <v>45646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8">
        <f t="shared" si="494"/>
        <v>45634</v>
      </c>
      <c r="B1484" s="15" t="str">
        <f t="shared" ca="1" si="496"/>
        <v>n.d</v>
      </c>
      <c r="C1484" s="14">
        <f t="shared" si="497"/>
        <v>1000</v>
      </c>
      <c r="D1484" s="13">
        <f ca="1">IF(A1484&lt;$B$1,VLOOKUP(A1484,[1]DI!$A$4:$B$15000,2,FALSE),0)</f>
        <v>0</v>
      </c>
      <c r="E1484" s="14">
        <f t="shared" ca="1" si="498"/>
        <v>1</v>
      </c>
      <c r="F1484" s="14">
        <f ca="1">(TRUNC(PRODUCT($E$12:$E1483),16))</f>
        <v>1.43115619200977</v>
      </c>
      <c r="G1484" s="14">
        <f t="shared" ca="1" si="499"/>
        <v>1.43115619200977</v>
      </c>
      <c r="H1484" s="14">
        <f t="shared" ca="1" si="500"/>
        <v>1</v>
      </c>
      <c r="I1484" s="13">
        <f t="shared" si="495"/>
        <v>0.11</v>
      </c>
      <c r="J1484" s="29">
        <f t="shared" si="501"/>
        <v>45618</v>
      </c>
      <c r="K1484" s="2">
        <f t="shared" si="502"/>
        <v>10</v>
      </c>
      <c r="L1484" s="17">
        <f t="shared" si="503"/>
        <v>11</v>
      </c>
      <c r="M1484" s="12">
        <f t="shared" si="504"/>
        <v>1.0045657889999999</v>
      </c>
      <c r="N1484" s="12">
        <f t="shared" ca="1" si="505"/>
        <v>1.0045657889999999</v>
      </c>
      <c r="O1484" s="17">
        <f t="shared" si="506"/>
        <v>0</v>
      </c>
      <c r="P1484" s="14">
        <f t="shared" ca="1" si="507"/>
        <v>-206.86184354000002</v>
      </c>
      <c r="Q1484" s="14">
        <f t="shared" si="512"/>
        <v>125.976922</v>
      </c>
      <c r="R1484" s="14">
        <f t="shared" ca="1" si="508"/>
        <v>-210.46668605000002</v>
      </c>
      <c r="S1484" s="20">
        <f t="shared" ref="S1484:S1547" si="513">IF($O1484&gt;0,VLOOKUP($O1484,$Y$12:$AE$150,7),0)</f>
        <v>0</v>
      </c>
      <c r="T1484" s="14">
        <f t="shared" si="509"/>
        <v>0</v>
      </c>
      <c r="U1484" s="4" t="str">
        <f t="shared" si="510"/>
        <v>J=</v>
      </c>
      <c r="V1484" s="29">
        <f t="shared" si="511"/>
        <v>45646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8">
        <f t="shared" ref="A1485:A1548" si="514">(A1484+1)</f>
        <v>45635</v>
      </c>
      <c r="B1485" s="15" t="str">
        <f t="shared" ca="1" si="496"/>
        <v>n.d</v>
      </c>
      <c r="C1485" s="14">
        <f t="shared" si="497"/>
        <v>1000</v>
      </c>
      <c r="D1485" s="13">
        <f ca="1">IF(A1485&lt;$B$1,VLOOKUP(A1485,[1]DI!$A$4:$B$15000,2,FALSE),0)</f>
        <v>0</v>
      </c>
      <c r="E1485" s="14">
        <f t="shared" ca="1" si="498"/>
        <v>1</v>
      </c>
      <c r="F1485" s="14">
        <f ca="1">(TRUNC(PRODUCT($E$12:$E1484),16))</f>
        <v>1.43115619200977</v>
      </c>
      <c r="G1485" s="14">
        <f t="shared" ca="1" si="499"/>
        <v>1.43115619200977</v>
      </c>
      <c r="H1485" s="14">
        <f t="shared" ca="1" si="500"/>
        <v>1</v>
      </c>
      <c r="I1485" s="13">
        <f t="shared" ref="I1485:I1548" si="515">I1484</f>
        <v>0.11</v>
      </c>
      <c r="J1485" s="29">
        <f t="shared" si="501"/>
        <v>45618</v>
      </c>
      <c r="K1485" s="2">
        <f t="shared" si="502"/>
        <v>11</v>
      </c>
      <c r="L1485" s="17">
        <f t="shared" si="503"/>
        <v>11</v>
      </c>
      <c r="M1485" s="12">
        <f t="shared" si="504"/>
        <v>1.0045657889999999</v>
      </c>
      <c r="N1485" s="12">
        <f t="shared" ca="1" si="505"/>
        <v>1.0045657889999999</v>
      </c>
      <c r="O1485" s="17">
        <f t="shared" si="506"/>
        <v>0</v>
      </c>
      <c r="P1485" s="14">
        <f t="shared" ca="1" si="507"/>
        <v>-206.86184354000002</v>
      </c>
      <c r="Q1485" s="14">
        <f t="shared" si="512"/>
        <v>125.976922</v>
      </c>
      <c r="R1485" s="14">
        <f t="shared" ca="1" si="508"/>
        <v>-210.46668605000002</v>
      </c>
      <c r="S1485" s="20">
        <f t="shared" si="513"/>
        <v>0</v>
      </c>
      <c r="T1485" s="14">
        <f t="shared" si="509"/>
        <v>0</v>
      </c>
      <c r="U1485" s="4" t="str">
        <f t="shared" si="510"/>
        <v>J=</v>
      </c>
      <c r="V1485" s="29">
        <f t="shared" si="511"/>
        <v>45646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8">
        <f t="shared" si="514"/>
        <v>45636</v>
      </c>
      <c r="B1486" s="15" t="str">
        <f t="shared" ca="1" si="496"/>
        <v>n.d</v>
      </c>
      <c r="C1486" s="14">
        <f t="shared" si="497"/>
        <v>1000</v>
      </c>
      <c r="D1486" s="13">
        <f ca="1">IF(A1486&lt;$B$1,VLOOKUP(A1486,[1]DI!$A$4:$B$15000,2,FALSE),0)</f>
        <v>0</v>
      </c>
      <c r="E1486" s="14">
        <f t="shared" ca="1" si="498"/>
        <v>1</v>
      </c>
      <c r="F1486" s="14">
        <f ca="1">(TRUNC(PRODUCT($E$12:$E1485),16))</f>
        <v>1.43115619200977</v>
      </c>
      <c r="G1486" s="14">
        <f t="shared" ca="1" si="499"/>
        <v>1.43115619200977</v>
      </c>
      <c r="H1486" s="14">
        <f t="shared" ca="1" si="500"/>
        <v>1</v>
      </c>
      <c r="I1486" s="13">
        <f t="shared" si="515"/>
        <v>0.11</v>
      </c>
      <c r="J1486" s="29">
        <f t="shared" si="501"/>
        <v>45618</v>
      </c>
      <c r="K1486" s="2">
        <f t="shared" si="502"/>
        <v>12</v>
      </c>
      <c r="L1486" s="17">
        <f t="shared" si="503"/>
        <v>12</v>
      </c>
      <c r="M1486" s="12">
        <f t="shared" si="504"/>
        <v>1.0049818930000001</v>
      </c>
      <c r="N1486" s="12">
        <f t="shared" ca="1" si="505"/>
        <v>1.0049818930000001</v>
      </c>
      <c r="O1486" s="17">
        <f t="shared" si="506"/>
        <v>0</v>
      </c>
      <c r="P1486" s="14">
        <f t="shared" ca="1" si="507"/>
        <v>-206.53331555</v>
      </c>
      <c r="Q1486" s="14">
        <f t="shared" si="512"/>
        <v>125.976922</v>
      </c>
      <c r="R1486" s="14">
        <f t="shared" ca="1" si="508"/>
        <v>-210.46668605000002</v>
      </c>
      <c r="S1486" s="20">
        <f t="shared" si="513"/>
        <v>0</v>
      </c>
      <c r="T1486" s="14">
        <f t="shared" si="509"/>
        <v>0</v>
      </c>
      <c r="U1486" s="4" t="str">
        <f t="shared" si="510"/>
        <v>J=</v>
      </c>
      <c r="V1486" s="29">
        <f t="shared" si="511"/>
        <v>45646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8">
        <f t="shared" si="514"/>
        <v>45637</v>
      </c>
      <c r="B1487" s="15" t="str">
        <f t="shared" ca="1" si="496"/>
        <v>n.d</v>
      </c>
      <c r="C1487" s="14">
        <f t="shared" si="497"/>
        <v>1000</v>
      </c>
      <c r="D1487" s="13">
        <f ca="1">IF(A1487&lt;$B$1,VLOOKUP(A1487,[1]DI!$A$4:$B$15000,2,FALSE),0)</f>
        <v>0</v>
      </c>
      <c r="E1487" s="14">
        <f t="shared" ca="1" si="498"/>
        <v>1</v>
      </c>
      <c r="F1487" s="14">
        <f ca="1">(TRUNC(PRODUCT($E$12:$E1486),16))</f>
        <v>1.43115619200977</v>
      </c>
      <c r="G1487" s="14">
        <f t="shared" ca="1" si="499"/>
        <v>1.43115619200977</v>
      </c>
      <c r="H1487" s="14">
        <f t="shared" ca="1" si="500"/>
        <v>1</v>
      </c>
      <c r="I1487" s="13">
        <f t="shared" si="515"/>
        <v>0.11</v>
      </c>
      <c r="J1487" s="29">
        <f t="shared" si="501"/>
        <v>45618</v>
      </c>
      <c r="K1487" s="2">
        <f t="shared" si="502"/>
        <v>13</v>
      </c>
      <c r="L1487" s="17">
        <f t="shared" si="503"/>
        <v>13</v>
      </c>
      <c r="M1487" s="12">
        <f t="shared" si="504"/>
        <v>1.005398169</v>
      </c>
      <c r="N1487" s="12">
        <f t="shared" ca="1" si="505"/>
        <v>1.005398169</v>
      </c>
      <c r="O1487" s="17">
        <f t="shared" si="506"/>
        <v>0</v>
      </c>
      <c r="P1487" s="14">
        <f t="shared" ca="1" si="507"/>
        <v>-206.20465179000001</v>
      </c>
      <c r="Q1487" s="14">
        <f t="shared" si="512"/>
        <v>125.976922</v>
      </c>
      <c r="R1487" s="14">
        <f t="shared" ca="1" si="508"/>
        <v>-210.46668605000002</v>
      </c>
      <c r="S1487" s="20">
        <f t="shared" si="513"/>
        <v>0</v>
      </c>
      <c r="T1487" s="14">
        <f t="shared" si="509"/>
        <v>0</v>
      </c>
      <c r="U1487" s="4" t="str">
        <f t="shared" si="510"/>
        <v>J=</v>
      </c>
      <c r="V1487" s="29">
        <f t="shared" si="511"/>
        <v>45646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8">
        <f t="shared" si="514"/>
        <v>45638</v>
      </c>
      <c r="B1488" s="15" t="str">
        <f t="shared" ca="1" si="496"/>
        <v>n.d</v>
      </c>
      <c r="C1488" s="14">
        <f t="shared" si="497"/>
        <v>1000</v>
      </c>
      <c r="D1488" s="13">
        <f ca="1">IF(A1488&lt;$B$1,VLOOKUP(A1488,[1]DI!$A$4:$B$15000,2,FALSE),0)</f>
        <v>0</v>
      </c>
      <c r="E1488" s="14">
        <f t="shared" ca="1" si="498"/>
        <v>1</v>
      </c>
      <c r="F1488" s="14">
        <f ca="1">(TRUNC(PRODUCT($E$12:$E1487),16))</f>
        <v>1.43115619200977</v>
      </c>
      <c r="G1488" s="14">
        <f t="shared" ca="1" si="499"/>
        <v>1.43115619200977</v>
      </c>
      <c r="H1488" s="14">
        <f t="shared" ca="1" si="500"/>
        <v>1</v>
      </c>
      <c r="I1488" s="13">
        <f t="shared" si="515"/>
        <v>0.11</v>
      </c>
      <c r="J1488" s="29">
        <f t="shared" si="501"/>
        <v>45618</v>
      </c>
      <c r="K1488" s="2">
        <f t="shared" si="502"/>
        <v>14</v>
      </c>
      <c r="L1488" s="17">
        <f t="shared" si="503"/>
        <v>14</v>
      </c>
      <c r="M1488" s="12">
        <f t="shared" si="504"/>
        <v>1.005814618</v>
      </c>
      <c r="N1488" s="12">
        <f t="shared" ca="1" si="505"/>
        <v>1.005814618</v>
      </c>
      <c r="O1488" s="17">
        <f t="shared" si="506"/>
        <v>0</v>
      </c>
      <c r="P1488" s="14">
        <f t="shared" ca="1" si="507"/>
        <v>-205.87585143000001</v>
      </c>
      <c r="Q1488" s="14">
        <f t="shared" si="512"/>
        <v>125.976922</v>
      </c>
      <c r="R1488" s="14">
        <f t="shared" ca="1" si="508"/>
        <v>-210.46668605000002</v>
      </c>
      <c r="S1488" s="20">
        <f t="shared" si="513"/>
        <v>0</v>
      </c>
      <c r="T1488" s="14">
        <f t="shared" si="509"/>
        <v>0</v>
      </c>
      <c r="U1488" s="4" t="str">
        <f t="shared" si="510"/>
        <v>J=</v>
      </c>
      <c r="V1488" s="29">
        <f t="shared" si="511"/>
        <v>45646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8">
        <f t="shared" si="514"/>
        <v>45639</v>
      </c>
      <c r="B1489" s="15" t="str">
        <f t="shared" ca="1" si="496"/>
        <v>n.d</v>
      </c>
      <c r="C1489" s="14">
        <f t="shared" si="497"/>
        <v>1000</v>
      </c>
      <c r="D1489" s="13">
        <f ca="1">IF(A1489&lt;$B$1,VLOOKUP(A1489,[1]DI!$A$4:$B$15000,2,FALSE),0)</f>
        <v>0</v>
      </c>
      <c r="E1489" s="14">
        <f t="shared" ca="1" si="498"/>
        <v>1</v>
      </c>
      <c r="F1489" s="14">
        <f ca="1">(TRUNC(PRODUCT($E$12:$E1488),16))</f>
        <v>1.43115619200977</v>
      </c>
      <c r="G1489" s="14">
        <f t="shared" ca="1" si="499"/>
        <v>1.43115619200977</v>
      </c>
      <c r="H1489" s="14">
        <f t="shared" ca="1" si="500"/>
        <v>1</v>
      </c>
      <c r="I1489" s="13">
        <f t="shared" si="515"/>
        <v>0.11</v>
      </c>
      <c r="J1489" s="29">
        <f t="shared" si="501"/>
        <v>45618</v>
      </c>
      <c r="K1489" s="2">
        <f t="shared" si="502"/>
        <v>15</v>
      </c>
      <c r="L1489" s="17">
        <f t="shared" si="503"/>
        <v>15</v>
      </c>
      <c r="M1489" s="12">
        <f t="shared" si="504"/>
        <v>1.00623124</v>
      </c>
      <c r="N1489" s="12">
        <f t="shared" ca="1" si="505"/>
        <v>1.00623124</v>
      </c>
      <c r="O1489" s="17">
        <f t="shared" si="506"/>
        <v>0</v>
      </c>
      <c r="P1489" s="14">
        <f t="shared" ca="1" si="507"/>
        <v>-205.54691449000001</v>
      </c>
      <c r="Q1489" s="14">
        <f t="shared" si="512"/>
        <v>125.976922</v>
      </c>
      <c r="R1489" s="14">
        <f t="shared" ca="1" si="508"/>
        <v>-210.46668605000002</v>
      </c>
      <c r="S1489" s="20">
        <f t="shared" si="513"/>
        <v>0</v>
      </c>
      <c r="T1489" s="14">
        <f t="shared" si="509"/>
        <v>0</v>
      </c>
      <c r="U1489" s="4" t="str">
        <f t="shared" si="510"/>
        <v>J=</v>
      </c>
      <c r="V1489" s="29">
        <f t="shared" si="511"/>
        <v>45646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8">
        <f t="shared" si="514"/>
        <v>45640</v>
      </c>
      <c r="B1490" s="15" t="str">
        <f t="shared" ca="1" si="496"/>
        <v>n.d</v>
      </c>
      <c r="C1490" s="14">
        <f t="shared" si="497"/>
        <v>1000</v>
      </c>
      <c r="D1490" s="13">
        <f ca="1">IF(A1490&lt;$B$1,VLOOKUP(A1490,[1]DI!$A$4:$B$15000,2,FALSE),0)</f>
        <v>0</v>
      </c>
      <c r="E1490" s="14">
        <f t="shared" ca="1" si="498"/>
        <v>1</v>
      </c>
      <c r="F1490" s="14">
        <f ca="1">(TRUNC(PRODUCT($E$12:$E1489),16))</f>
        <v>1.43115619200977</v>
      </c>
      <c r="G1490" s="14">
        <f t="shared" ca="1" si="499"/>
        <v>1.43115619200977</v>
      </c>
      <c r="H1490" s="14">
        <f t="shared" ca="1" si="500"/>
        <v>1</v>
      </c>
      <c r="I1490" s="13">
        <f t="shared" si="515"/>
        <v>0.11</v>
      </c>
      <c r="J1490" s="29">
        <f t="shared" si="501"/>
        <v>45618</v>
      </c>
      <c r="K1490" s="2">
        <f t="shared" si="502"/>
        <v>15</v>
      </c>
      <c r="L1490" s="17">
        <f t="shared" si="503"/>
        <v>16</v>
      </c>
      <c r="M1490" s="12">
        <f t="shared" si="504"/>
        <v>1.0066480330000001</v>
      </c>
      <c r="N1490" s="12">
        <f t="shared" ca="1" si="505"/>
        <v>1.0066480330000001</v>
      </c>
      <c r="O1490" s="17">
        <f t="shared" si="506"/>
        <v>0</v>
      </c>
      <c r="P1490" s="14">
        <f t="shared" ca="1" si="507"/>
        <v>-205.21784252</v>
      </c>
      <c r="Q1490" s="14">
        <f t="shared" si="512"/>
        <v>125.976922</v>
      </c>
      <c r="R1490" s="14">
        <f t="shared" ca="1" si="508"/>
        <v>-210.46668605000002</v>
      </c>
      <c r="S1490" s="20">
        <f t="shared" si="513"/>
        <v>0</v>
      </c>
      <c r="T1490" s="14">
        <f t="shared" si="509"/>
        <v>0</v>
      </c>
      <c r="U1490" s="4" t="str">
        <f t="shared" si="510"/>
        <v>J=</v>
      </c>
      <c r="V1490" s="29">
        <f t="shared" si="511"/>
        <v>45646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8">
        <f t="shared" si="514"/>
        <v>45641</v>
      </c>
      <c r="B1491" s="15" t="str">
        <f t="shared" ref="B1491:B1554" ca="1" si="516">IF(A1491&lt;=TODAY(),C1491+P1491,IF(AND(A1491&gt;TODAY(),A1491&lt;=$B$1),IF(VLOOKUP(TODAY(),$A$10:$D$5000,4,FALSE)=0,"n.d",C1491+P1491),"n.d"))</f>
        <v>n.d</v>
      </c>
      <c r="C1491" s="14">
        <f t="shared" ref="C1491:C1554" si="517">(C1490-T1490)</f>
        <v>1000</v>
      </c>
      <c r="D1491" s="13">
        <f ca="1">IF(A1491&lt;$B$1,VLOOKUP(A1491,[1]DI!$A$4:$B$15000,2,FALSE),0)</f>
        <v>0</v>
      </c>
      <c r="E1491" s="14">
        <f t="shared" ref="E1491:E1554" ca="1" si="518">ROUND(((1+D1491)^(1/252)),8)</f>
        <v>1</v>
      </c>
      <c r="F1491" s="14">
        <f ca="1">(TRUNC(PRODUCT($E$12:$E1490),16))</f>
        <v>1.43115619200977</v>
      </c>
      <c r="G1491" s="14">
        <f t="shared" ref="G1491:G1554" ca="1" si="519">IF(O1490&gt;0,F1490,G1490)</f>
        <v>1.43115619200977</v>
      </c>
      <c r="H1491" s="14">
        <f t="shared" ref="H1491:H1554" ca="1" si="520">ROUND(F1491/G1491,8)</f>
        <v>1</v>
      </c>
      <c r="I1491" s="13">
        <f t="shared" si="515"/>
        <v>0.11</v>
      </c>
      <c r="J1491" s="29">
        <f t="shared" ref="J1491:J1554" si="521">IF(O1490&gt;0,VLOOKUP(O1490,Y$12:AI$150,2),J1490)</f>
        <v>45618</v>
      </c>
      <c r="K1491" s="2">
        <f t="shared" ref="K1491:K1554" si="522">IF(A1491&gt;J1491,IF(NETWORKDAYS(J1491,A1491,$Y$160:$Y$544)-1=0,1,NETWORKDAYS(J1491,A1491,$Y$160:$Y$544)-1),0)</f>
        <v>15</v>
      </c>
      <c r="L1491" s="17">
        <f t="shared" ref="L1491:L1554" si="523">IF(AND(K1491=1,K1490=1),1,IF(K1491&gt;0,IF(K1491=K1490,K1491+1,K1491),0))</f>
        <v>16</v>
      </c>
      <c r="M1491" s="12">
        <f t="shared" ref="M1491:M1554" si="524">ROUND((I1491+1)^(L1491/252),9)</f>
        <v>1.0066480330000001</v>
      </c>
      <c r="N1491" s="12">
        <f t="shared" ref="N1491:N1554" ca="1" si="525">ROUND(H1491*M1491,9)</f>
        <v>1.0066480330000001</v>
      </c>
      <c r="O1491" s="17">
        <f t="shared" ref="O1491:O1554" si="526">IF(VLOOKUP(A1491,Z$12:AG$150,8)=VLOOKUP(A1490,Z$12:AG$150,8),0,VLOOKUP(A1491,Z$12:AG$150,8))</f>
        <v>0</v>
      </c>
      <c r="P1491" s="14">
        <f t="shared" ref="P1491:P1554" ca="1" si="527">TRUNC(((N1491-1)*C1491),8)+TRUNC(R1490*N1491,8)</f>
        <v>-205.21784252</v>
      </c>
      <c r="Q1491" s="14">
        <f t="shared" si="512"/>
        <v>125.976922</v>
      </c>
      <c r="R1491" s="14">
        <f t="shared" ref="R1491:R1554" ca="1" si="528">IF(O1491&gt;0,P1491-Q1491,R1490)</f>
        <v>-210.46668605000002</v>
      </c>
      <c r="S1491" s="20">
        <f t="shared" si="513"/>
        <v>0</v>
      </c>
      <c r="T1491" s="14">
        <f t="shared" ref="T1491:T1554" si="529">IF(S1491&gt;0,TRUNC(S1491*C1491,8),0)</f>
        <v>0</v>
      </c>
      <c r="U1491" s="4" t="str">
        <f t="shared" ref="U1491:U1554" si="530">IF(O1490&gt;0,VLOOKUP(O1490,Y$12:AI$150,10),U1490)</f>
        <v>J=</v>
      </c>
      <c r="V1491" s="29">
        <f t="shared" ref="V1491:V1554" si="531">IF(O1490&gt;0,VLOOKUP(O1490,Y$12:AI$150,11),V1490)</f>
        <v>45646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8">
        <f t="shared" si="514"/>
        <v>45642</v>
      </c>
      <c r="B1492" s="15" t="str">
        <f t="shared" ca="1" si="516"/>
        <v>n.d</v>
      </c>
      <c r="C1492" s="14">
        <f t="shared" si="517"/>
        <v>1000</v>
      </c>
      <c r="D1492" s="13">
        <f ca="1">IF(A1492&lt;$B$1,VLOOKUP(A1492,[1]DI!$A$4:$B$15000,2,FALSE),0)</f>
        <v>0</v>
      </c>
      <c r="E1492" s="14">
        <f t="shared" ca="1" si="518"/>
        <v>1</v>
      </c>
      <c r="F1492" s="14">
        <f ca="1">(TRUNC(PRODUCT($E$12:$E1491),16))</f>
        <v>1.43115619200977</v>
      </c>
      <c r="G1492" s="14">
        <f t="shared" ca="1" si="519"/>
        <v>1.43115619200977</v>
      </c>
      <c r="H1492" s="14">
        <f t="shared" ca="1" si="520"/>
        <v>1</v>
      </c>
      <c r="I1492" s="13">
        <f t="shared" si="515"/>
        <v>0.11</v>
      </c>
      <c r="J1492" s="29">
        <f t="shared" si="521"/>
        <v>45618</v>
      </c>
      <c r="K1492" s="2">
        <f t="shared" si="522"/>
        <v>16</v>
      </c>
      <c r="L1492" s="17">
        <f t="shared" si="523"/>
        <v>16</v>
      </c>
      <c r="M1492" s="12">
        <f t="shared" si="524"/>
        <v>1.0066480330000001</v>
      </c>
      <c r="N1492" s="12">
        <f t="shared" ca="1" si="525"/>
        <v>1.0066480330000001</v>
      </c>
      <c r="O1492" s="17">
        <f t="shared" si="526"/>
        <v>0</v>
      </c>
      <c r="P1492" s="14">
        <f t="shared" ca="1" si="527"/>
        <v>-205.21784252</v>
      </c>
      <c r="Q1492" s="14">
        <f t="shared" si="512"/>
        <v>125.976922</v>
      </c>
      <c r="R1492" s="14">
        <f t="shared" ca="1" si="528"/>
        <v>-210.46668605000002</v>
      </c>
      <c r="S1492" s="20">
        <f t="shared" si="513"/>
        <v>0</v>
      </c>
      <c r="T1492" s="14">
        <f t="shared" si="529"/>
        <v>0</v>
      </c>
      <c r="U1492" s="4" t="str">
        <f t="shared" si="530"/>
        <v>J=</v>
      </c>
      <c r="V1492" s="29">
        <f t="shared" si="531"/>
        <v>45646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8">
        <f t="shared" si="514"/>
        <v>45643</v>
      </c>
      <c r="B1493" s="15" t="str">
        <f t="shared" ca="1" si="516"/>
        <v>n.d</v>
      </c>
      <c r="C1493" s="14">
        <f t="shared" si="517"/>
        <v>1000</v>
      </c>
      <c r="D1493" s="13">
        <f ca="1">IF(A1493&lt;$B$1,VLOOKUP(A1493,[1]DI!$A$4:$B$15000,2,FALSE),0)</f>
        <v>0</v>
      </c>
      <c r="E1493" s="14">
        <f t="shared" ca="1" si="518"/>
        <v>1</v>
      </c>
      <c r="F1493" s="14">
        <f ca="1">(TRUNC(PRODUCT($E$12:$E1492),16))</f>
        <v>1.43115619200977</v>
      </c>
      <c r="G1493" s="14">
        <f t="shared" ca="1" si="519"/>
        <v>1.43115619200977</v>
      </c>
      <c r="H1493" s="14">
        <f t="shared" ca="1" si="520"/>
        <v>1</v>
      </c>
      <c r="I1493" s="13">
        <f t="shared" si="515"/>
        <v>0.11</v>
      </c>
      <c r="J1493" s="29">
        <f t="shared" si="521"/>
        <v>45618</v>
      </c>
      <c r="K1493" s="2">
        <f t="shared" si="522"/>
        <v>17</v>
      </c>
      <c r="L1493" s="17">
        <f t="shared" si="523"/>
        <v>17</v>
      </c>
      <c r="M1493" s="12">
        <f t="shared" si="524"/>
        <v>1.0070650000000001</v>
      </c>
      <c r="N1493" s="12">
        <f t="shared" ca="1" si="525"/>
        <v>1.0070650000000001</v>
      </c>
      <c r="O1493" s="17">
        <f t="shared" si="526"/>
        <v>0</v>
      </c>
      <c r="P1493" s="14">
        <f t="shared" ca="1" si="527"/>
        <v>-204.88863318</v>
      </c>
      <c r="Q1493" s="14">
        <f t="shared" si="512"/>
        <v>125.976922</v>
      </c>
      <c r="R1493" s="14">
        <f t="shared" ca="1" si="528"/>
        <v>-210.46668605000002</v>
      </c>
      <c r="S1493" s="20">
        <f t="shared" si="513"/>
        <v>0</v>
      </c>
      <c r="T1493" s="14">
        <f t="shared" si="529"/>
        <v>0</v>
      </c>
      <c r="U1493" s="4" t="str">
        <f t="shared" si="530"/>
        <v>J=</v>
      </c>
      <c r="V1493" s="29">
        <f t="shared" si="531"/>
        <v>45646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8">
        <f t="shared" si="514"/>
        <v>45644</v>
      </c>
      <c r="B1494" s="15" t="str">
        <f t="shared" ca="1" si="516"/>
        <v>n.d</v>
      </c>
      <c r="C1494" s="14">
        <f t="shared" si="517"/>
        <v>1000</v>
      </c>
      <c r="D1494" s="13">
        <f ca="1">IF(A1494&lt;$B$1,VLOOKUP(A1494,[1]DI!$A$4:$B$15000,2,FALSE),0)</f>
        <v>0</v>
      </c>
      <c r="E1494" s="14">
        <f t="shared" ca="1" si="518"/>
        <v>1</v>
      </c>
      <c r="F1494" s="14">
        <f ca="1">(TRUNC(PRODUCT($E$12:$E1493),16))</f>
        <v>1.43115619200977</v>
      </c>
      <c r="G1494" s="14">
        <f t="shared" ca="1" si="519"/>
        <v>1.43115619200977</v>
      </c>
      <c r="H1494" s="14">
        <f t="shared" ca="1" si="520"/>
        <v>1</v>
      </c>
      <c r="I1494" s="13">
        <f t="shared" si="515"/>
        <v>0.11</v>
      </c>
      <c r="J1494" s="29">
        <f t="shared" si="521"/>
        <v>45618</v>
      </c>
      <c r="K1494" s="2">
        <f t="shared" si="522"/>
        <v>18</v>
      </c>
      <c r="L1494" s="17">
        <f t="shared" si="523"/>
        <v>18</v>
      </c>
      <c r="M1494" s="12">
        <f t="shared" si="524"/>
        <v>1.0074821389999999</v>
      </c>
      <c r="N1494" s="12">
        <f t="shared" ca="1" si="525"/>
        <v>1.0074821389999999</v>
      </c>
      <c r="O1494" s="17">
        <f t="shared" si="526"/>
        <v>0</v>
      </c>
      <c r="P1494" s="14">
        <f t="shared" ca="1" si="527"/>
        <v>-204.55928804999999</v>
      </c>
      <c r="Q1494" s="14">
        <f t="shared" si="512"/>
        <v>125.976922</v>
      </c>
      <c r="R1494" s="14">
        <f t="shared" ca="1" si="528"/>
        <v>-210.46668605000002</v>
      </c>
      <c r="S1494" s="20">
        <f t="shared" si="513"/>
        <v>0</v>
      </c>
      <c r="T1494" s="14">
        <f t="shared" si="529"/>
        <v>0</v>
      </c>
      <c r="U1494" s="4" t="str">
        <f t="shared" si="530"/>
        <v>J=</v>
      </c>
      <c r="V1494" s="29">
        <f t="shared" si="531"/>
        <v>45646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8">
        <f t="shared" si="514"/>
        <v>45645</v>
      </c>
      <c r="B1495" s="15" t="str">
        <f t="shared" ca="1" si="516"/>
        <v>n.d</v>
      </c>
      <c r="C1495" s="14">
        <f t="shared" si="517"/>
        <v>1000</v>
      </c>
      <c r="D1495" s="13">
        <f ca="1">IF(A1495&lt;$B$1,VLOOKUP(A1495,[1]DI!$A$4:$B$15000,2,FALSE),0)</f>
        <v>0</v>
      </c>
      <c r="E1495" s="14">
        <f t="shared" ca="1" si="518"/>
        <v>1</v>
      </c>
      <c r="F1495" s="14">
        <f ca="1">(TRUNC(PRODUCT($E$12:$E1494),16))</f>
        <v>1.43115619200977</v>
      </c>
      <c r="G1495" s="14">
        <f t="shared" ca="1" si="519"/>
        <v>1.43115619200977</v>
      </c>
      <c r="H1495" s="14">
        <f t="shared" ca="1" si="520"/>
        <v>1</v>
      </c>
      <c r="I1495" s="13">
        <f t="shared" si="515"/>
        <v>0.11</v>
      </c>
      <c r="J1495" s="29">
        <f t="shared" si="521"/>
        <v>45618</v>
      </c>
      <c r="K1495" s="2">
        <f t="shared" si="522"/>
        <v>19</v>
      </c>
      <c r="L1495" s="17">
        <f t="shared" si="523"/>
        <v>19</v>
      </c>
      <c r="M1495" s="12">
        <f t="shared" si="524"/>
        <v>1.0078994509999999</v>
      </c>
      <c r="N1495" s="12">
        <f t="shared" ca="1" si="525"/>
        <v>1.0078994509999999</v>
      </c>
      <c r="O1495" s="17">
        <f t="shared" si="526"/>
        <v>0</v>
      </c>
      <c r="P1495" s="14">
        <f t="shared" ca="1" si="527"/>
        <v>-204.22980633</v>
      </c>
      <c r="Q1495" s="14">
        <f t="shared" si="512"/>
        <v>125.976922</v>
      </c>
      <c r="R1495" s="14">
        <f t="shared" ca="1" si="528"/>
        <v>-210.46668605000002</v>
      </c>
      <c r="S1495" s="20">
        <f t="shared" si="513"/>
        <v>0</v>
      </c>
      <c r="T1495" s="14">
        <f t="shared" si="529"/>
        <v>0</v>
      </c>
      <c r="U1495" s="4" t="str">
        <f t="shared" si="530"/>
        <v>J=</v>
      </c>
      <c r="V1495" s="29">
        <f t="shared" si="531"/>
        <v>45646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8">
        <f t="shared" si="514"/>
        <v>45646</v>
      </c>
      <c r="B1496" s="15" t="str">
        <f t="shared" ca="1" si="516"/>
        <v>n.d</v>
      </c>
      <c r="C1496" s="14">
        <f t="shared" si="517"/>
        <v>1000</v>
      </c>
      <c r="D1496" s="13">
        <f ca="1">IF(A1496&lt;$B$1,VLOOKUP(A1496,[1]DI!$A$4:$B$15000,2,FALSE),0)</f>
        <v>0</v>
      </c>
      <c r="E1496" s="14">
        <f t="shared" ca="1" si="518"/>
        <v>1</v>
      </c>
      <c r="F1496" s="14">
        <f ca="1">(TRUNC(PRODUCT($E$12:$E1495),16))</f>
        <v>1.43115619200977</v>
      </c>
      <c r="G1496" s="14">
        <f t="shared" ca="1" si="519"/>
        <v>1.43115619200977</v>
      </c>
      <c r="H1496" s="14">
        <f t="shared" ca="1" si="520"/>
        <v>1</v>
      </c>
      <c r="I1496" s="13">
        <f t="shared" si="515"/>
        <v>0.11</v>
      </c>
      <c r="J1496" s="29">
        <f t="shared" si="521"/>
        <v>45618</v>
      </c>
      <c r="K1496" s="2">
        <f t="shared" si="522"/>
        <v>20</v>
      </c>
      <c r="L1496" s="17">
        <f t="shared" si="523"/>
        <v>20</v>
      </c>
      <c r="M1496" s="12">
        <f t="shared" si="524"/>
        <v>1.0083169359999999</v>
      </c>
      <c r="N1496" s="12">
        <f t="shared" ca="1" si="525"/>
        <v>1.0083169359999999</v>
      </c>
      <c r="O1496" s="17">
        <f t="shared" si="526"/>
        <v>11</v>
      </c>
      <c r="P1496" s="14">
        <f t="shared" ca="1" si="527"/>
        <v>-203.90018801000002</v>
      </c>
      <c r="Q1496" s="14">
        <f t="shared" si="512"/>
        <v>125.976922</v>
      </c>
      <c r="R1496" s="14">
        <f t="shared" ca="1" si="528"/>
        <v>-329.87711001000002</v>
      </c>
      <c r="S1496" s="20">
        <f t="shared" si="513"/>
        <v>0</v>
      </c>
      <c r="T1496" s="14">
        <f t="shared" si="529"/>
        <v>0</v>
      </c>
      <c r="U1496" s="4" t="str">
        <f t="shared" si="530"/>
        <v>J=</v>
      </c>
      <c r="V1496" s="29">
        <f t="shared" si="531"/>
        <v>45646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8">
        <f t="shared" si="514"/>
        <v>45647</v>
      </c>
      <c r="B1497" s="15" t="str">
        <f t="shared" ca="1" si="516"/>
        <v>n.d</v>
      </c>
      <c r="C1497" s="14">
        <f t="shared" si="517"/>
        <v>1000</v>
      </c>
      <c r="D1497" s="13">
        <f ca="1">IF(A1497&lt;$B$1,VLOOKUP(A1497,[1]DI!$A$4:$B$15000,2,FALSE),0)</f>
        <v>0</v>
      </c>
      <c r="E1497" s="14">
        <f t="shared" ca="1" si="518"/>
        <v>1</v>
      </c>
      <c r="F1497" s="14">
        <f ca="1">(TRUNC(PRODUCT($E$12:$E1496),16))</f>
        <v>1.43115619200977</v>
      </c>
      <c r="G1497" s="14">
        <f t="shared" ca="1" si="519"/>
        <v>1.43115619200977</v>
      </c>
      <c r="H1497" s="14">
        <f t="shared" ca="1" si="520"/>
        <v>1</v>
      </c>
      <c r="I1497" s="13">
        <f t="shared" si="515"/>
        <v>0.11</v>
      </c>
      <c r="J1497" s="29">
        <f t="shared" si="521"/>
        <v>45646</v>
      </c>
      <c r="K1497" s="2">
        <f t="shared" si="522"/>
        <v>1</v>
      </c>
      <c r="L1497" s="17">
        <f t="shared" si="523"/>
        <v>1</v>
      </c>
      <c r="M1497" s="12">
        <f t="shared" si="524"/>
        <v>1.000414213</v>
      </c>
      <c r="N1497" s="12">
        <f t="shared" ca="1" si="525"/>
        <v>1.000414213</v>
      </c>
      <c r="O1497" s="17">
        <f t="shared" si="526"/>
        <v>0</v>
      </c>
      <c r="P1497" s="14">
        <f t="shared" ca="1" si="527"/>
        <v>-329.59953639999998</v>
      </c>
      <c r="Q1497" s="14">
        <f t="shared" si="512"/>
        <v>125.976922</v>
      </c>
      <c r="R1497" s="14">
        <f t="shared" ca="1" si="528"/>
        <v>-329.87711001000002</v>
      </c>
      <c r="S1497" s="20">
        <f t="shared" si="513"/>
        <v>0</v>
      </c>
      <c r="T1497" s="14">
        <f t="shared" si="529"/>
        <v>0</v>
      </c>
      <c r="U1497" s="4" t="str">
        <f t="shared" si="530"/>
        <v>J=</v>
      </c>
      <c r="V1497" s="29">
        <f t="shared" si="531"/>
        <v>45679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8">
        <f t="shared" si="514"/>
        <v>45648</v>
      </c>
      <c r="B1498" s="15" t="str">
        <f t="shared" ca="1" si="516"/>
        <v>n.d</v>
      </c>
      <c r="C1498" s="14">
        <f t="shared" si="517"/>
        <v>1000</v>
      </c>
      <c r="D1498" s="13">
        <f ca="1">IF(A1498&lt;$B$1,VLOOKUP(A1498,[1]DI!$A$4:$B$15000,2,FALSE),0)</f>
        <v>0</v>
      </c>
      <c r="E1498" s="14">
        <f t="shared" ca="1" si="518"/>
        <v>1</v>
      </c>
      <c r="F1498" s="14">
        <f ca="1">(TRUNC(PRODUCT($E$12:$E1497),16))</f>
        <v>1.43115619200977</v>
      </c>
      <c r="G1498" s="14">
        <f t="shared" ca="1" si="519"/>
        <v>1.43115619200977</v>
      </c>
      <c r="H1498" s="14">
        <f t="shared" ca="1" si="520"/>
        <v>1</v>
      </c>
      <c r="I1498" s="13">
        <f t="shared" si="515"/>
        <v>0.11</v>
      </c>
      <c r="J1498" s="29">
        <f t="shared" si="521"/>
        <v>45646</v>
      </c>
      <c r="K1498" s="2">
        <f t="shared" si="522"/>
        <v>1</v>
      </c>
      <c r="L1498" s="17">
        <f t="shared" si="523"/>
        <v>1</v>
      </c>
      <c r="M1498" s="12">
        <f t="shared" si="524"/>
        <v>1.000414213</v>
      </c>
      <c r="N1498" s="12">
        <f t="shared" ca="1" si="525"/>
        <v>1.000414213</v>
      </c>
      <c r="O1498" s="17">
        <f t="shared" si="526"/>
        <v>0</v>
      </c>
      <c r="P1498" s="14">
        <f t="shared" ca="1" si="527"/>
        <v>-329.59953639999998</v>
      </c>
      <c r="Q1498" s="14">
        <f t="shared" si="512"/>
        <v>125.976922</v>
      </c>
      <c r="R1498" s="14">
        <f t="shared" ca="1" si="528"/>
        <v>-329.87711001000002</v>
      </c>
      <c r="S1498" s="20">
        <f t="shared" si="513"/>
        <v>0</v>
      </c>
      <c r="T1498" s="14">
        <f t="shared" si="529"/>
        <v>0</v>
      </c>
      <c r="U1498" s="4" t="str">
        <f t="shared" si="530"/>
        <v>J=</v>
      </c>
      <c r="V1498" s="29">
        <f t="shared" si="531"/>
        <v>45679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8">
        <f t="shared" si="514"/>
        <v>45649</v>
      </c>
      <c r="B1499" s="15" t="str">
        <f t="shared" ca="1" si="516"/>
        <v>n.d</v>
      </c>
      <c r="C1499" s="14">
        <f t="shared" si="517"/>
        <v>1000</v>
      </c>
      <c r="D1499" s="13">
        <f ca="1">IF(A1499&lt;$B$1,VLOOKUP(A1499,[1]DI!$A$4:$B$15000,2,FALSE),0)</f>
        <v>0</v>
      </c>
      <c r="E1499" s="14">
        <f t="shared" ca="1" si="518"/>
        <v>1</v>
      </c>
      <c r="F1499" s="14">
        <f ca="1">(TRUNC(PRODUCT($E$12:$E1498),16))</f>
        <v>1.43115619200977</v>
      </c>
      <c r="G1499" s="14">
        <f t="shared" ca="1" si="519"/>
        <v>1.43115619200977</v>
      </c>
      <c r="H1499" s="14">
        <f t="shared" ca="1" si="520"/>
        <v>1</v>
      </c>
      <c r="I1499" s="13">
        <f t="shared" si="515"/>
        <v>0.11</v>
      </c>
      <c r="J1499" s="29">
        <f t="shared" si="521"/>
        <v>45646</v>
      </c>
      <c r="K1499" s="2">
        <f t="shared" si="522"/>
        <v>1</v>
      </c>
      <c r="L1499" s="17">
        <f t="shared" si="523"/>
        <v>1</v>
      </c>
      <c r="M1499" s="12">
        <f t="shared" si="524"/>
        <v>1.000414213</v>
      </c>
      <c r="N1499" s="12">
        <f t="shared" ca="1" si="525"/>
        <v>1.000414213</v>
      </c>
      <c r="O1499" s="17">
        <f t="shared" si="526"/>
        <v>0</v>
      </c>
      <c r="P1499" s="14">
        <f t="shared" ca="1" si="527"/>
        <v>-329.59953639999998</v>
      </c>
      <c r="Q1499" s="14">
        <f t="shared" si="512"/>
        <v>125.976922</v>
      </c>
      <c r="R1499" s="14">
        <f t="shared" ca="1" si="528"/>
        <v>-329.87711001000002</v>
      </c>
      <c r="S1499" s="20">
        <f t="shared" si="513"/>
        <v>0</v>
      </c>
      <c r="T1499" s="14">
        <f t="shared" si="529"/>
        <v>0</v>
      </c>
      <c r="U1499" s="4" t="str">
        <f t="shared" si="530"/>
        <v>J=</v>
      </c>
      <c r="V1499" s="29">
        <f t="shared" si="531"/>
        <v>45679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8">
        <f t="shared" si="514"/>
        <v>45650</v>
      </c>
      <c r="B1500" s="15" t="str">
        <f t="shared" ca="1" si="516"/>
        <v>n.d</v>
      </c>
      <c r="C1500" s="14">
        <f t="shared" si="517"/>
        <v>1000</v>
      </c>
      <c r="D1500" s="13">
        <f ca="1">IF(A1500&lt;$B$1,VLOOKUP(A1500,[1]DI!$A$4:$B$15000,2,FALSE),0)</f>
        <v>0</v>
      </c>
      <c r="E1500" s="14">
        <f t="shared" ca="1" si="518"/>
        <v>1</v>
      </c>
      <c r="F1500" s="14">
        <f ca="1">(TRUNC(PRODUCT($E$12:$E1499),16))</f>
        <v>1.43115619200977</v>
      </c>
      <c r="G1500" s="14">
        <f t="shared" ca="1" si="519"/>
        <v>1.43115619200977</v>
      </c>
      <c r="H1500" s="14">
        <f t="shared" ca="1" si="520"/>
        <v>1</v>
      </c>
      <c r="I1500" s="13">
        <f t="shared" si="515"/>
        <v>0.11</v>
      </c>
      <c r="J1500" s="29">
        <f t="shared" si="521"/>
        <v>45646</v>
      </c>
      <c r="K1500" s="2">
        <f t="shared" si="522"/>
        <v>2</v>
      </c>
      <c r="L1500" s="17">
        <f t="shared" si="523"/>
        <v>2</v>
      </c>
      <c r="M1500" s="12">
        <f t="shared" si="524"/>
        <v>1.0008285969999999</v>
      </c>
      <c r="N1500" s="12">
        <f t="shared" ca="1" si="525"/>
        <v>1.0008285969999999</v>
      </c>
      <c r="O1500" s="17">
        <f t="shared" si="526"/>
        <v>0</v>
      </c>
      <c r="P1500" s="14">
        <f t="shared" ca="1" si="527"/>
        <v>-329.32184820000003</v>
      </c>
      <c r="Q1500" s="14">
        <f t="shared" si="512"/>
        <v>125.976922</v>
      </c>
      <c r="R1500" s="14">
        <f t="shared" ca="1" si="528"/>
        <v>-329.87711001000002</v>
      </c>
      <c r="S1500" s="20">
        <f t="shared" si="513"/>
        <v>0</v>
      </c>
      <c r="T1500" s="14">
        <f t="shared" si="529"/>
        <v>0</v>
      </c>
      <c r="U1500" s="4" t="str">
        <f t="shared" si="530"/>
        <v>J=</v>
      </c>
      <c r="V1500" s="29">
        <f t="shared" si="531"/>
        <v>45679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8">
        <f t="shared" si="514"/>
        <v>45651</v>
      </c>
      <c r="B1501" s="15" t="str">
        <f t="shared" ca="1" si="516"/>
        <v>n.d</v>
      </c>
      <c r="C1501" s="14">
        <f t="shared" si="517"/>
        <v>1000</v>
      </c>
      <c r="D1501" s="13">
        <f ca="1">IF(A1501&lt;$B$1,VLOOKUP(A1501,[1]DI!$A$4:$B$15000,2,FALSE),0)</f>
        <v>0</v>
      </c>
      <c r="E1501" s="14">
        <f t="shared" ca="1" si="518"/>
        <v>1</v>
      </c>
      <c r="F1501" s="14">
        <f ca="1">(TRUNC(PRODUCT($E$12:$E1500),16))</f>
        <v>1.43115619200977</v>
      </c>
      <c r="G1501" s="14">
        <f t="shared" ca="1" si="519"/>
        <v>1.43115619200977</v>
      </c>
      <c r="H1501" s="14">
        <f t="shared" ca="1" si="520"/>
        <v>1</v>
      </c>
      <c r="I1501" s="13">
        <f t="shared" si="515"/>
        <v>0.11</v>
      </c>
      <c r="J1501" s="29">
        <f t="shared" si="521"/>
        <v>45646</v>
      </c>
      <c r="K1501" s="2">
        <f t="shared" si="522"/>
        <v>2</v>
      </c>
      <c r="L1501" s="17">
        <f t="shared" si="523"/>
        <v>3</v>
      </c>
      <c r="M1501" s="12">
        <f t="shared" si="524"/>
        <v>1.0012431530000001</v>
      </c>
      <c r="N1501" s="12">
        <f t="shared" ca="1" si="525"/>
        <v>1.0012431530000001</v>
      </c>
      <c r="O1501" s="17">
        <f t="shared" si="526"/>
        <v>0</v>
      </c>
      <c r="P1501" s="14">
        <f t="shared" ca="1" si="527"/>
        <v>-329.04404471999999</v>
      </c>
      <c r="Q1501" s="14">
        <f t="shared" si="512"/>
        <v>125.976922</v>
      </c>
      <c r="R1501" s="14">
        <f t="shared" ca="1" si="528"/>
        <v>-329.87711001000002</v>
      </c>
      <c r="S1501" s="20">
        <f t="shared" si="513"/>
        <v>0</v>
      </c>
      <c r="T1501" s="14">
        <f t="shared" si="529"/>
        <v>0</v>
      </c>
      <c r="U1501" s="4" t="str">
        <f t="shared" si="530"/>
        <v>J=</v>
      </c>
      <c r="V1501" s="29">
        <f t="shared" si="531"/>
        <v>45679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8">
        <f t="shared" si="514"/>
        <v>45652</v>
      </c>
      <c r="B1502" s="15" t="str">
        <f t="shared" ca="1" si="516"/>
        <v>n.d</v>
      </c>
      <c r="C1502" s="14">
        <f t="shared" si="517"/>
        <v>1000</v>
      </c>
      <c r="D1502" s="13">
        <f ca="1">IF(A1502&lt;$B$1,VLOOKUP(A1502,[1]DI!$A$4:$B$15000,2,FALSE),0)</f>
        <v>0</v>
      </c>
      <c r="E1502" s="14">
        <f t="shared" ca="1" si="518"/>
        <v>1</v>
      </c>
      <c r="F1502" s="14">
        <f ca="1">(TRUNC(PRODUCT($E$12:$E1501),16))</f>
        <v>1.43115619200977</v>
      </c>
      <c r="G1502" s="14">
        <f t="shared" ca="1" si="519"/>
        <v>1.43115619200977</v>
      </c>
      <c r="H1502" s="14">
        <f t="shared" ca="1" si="520"/>
        <v>1</v>
      </c>
      <c r="I1502" s="13">
        <f t="shared" si="515"/>
        <v>0.11</v>
      </c>
      <c r="J1502" s="29">
        <f t="shared" si="521"/>
        <v>45646</v>
      </c>
      <c r="K1502" s="2">
        <f t="shared" si="522"/>
        <v>3</v>
      </c>
      <c r="L1502" s="17">
        <f t="shared" si="523"/>
        <v>3</v>
      </c>
      <c r="M1502" s="12">
        <f t="shared" si="524"/>
        <v>1.0012431530000001</v>
      </c>
      <c r="N1502" s="12">
        <f t="shared" ca="1" si="525"/>
        <v>1.0012431530000001</v>
      </c>
      <c r="O1502" s="17">
        <f t="shared" si="526"/>
        <v>0</v>
      </c>
      <c r="P1502" s="14">
        <f t="shared" ca="1" si="527"/>
        <v>-329.04404471999999</v>
      </c>
      <c r="Q1502" s="14">
        <f t="shared" si="512"/>
        <v>125.976922</v>
      </c>
      <c r="R1502" s="14">
        <f t="shared" ca="1" si="528"/>
        <v>-329.87711001000002</v>
      </c>
      <c r="S1502" s="20">
        <f t="shared" si="513"/>
        <v>0</v>
      </c>
      <c r="T1502" s="14">
        <f t="shared" si="529"/>
        <v>0</v>
      </c>
      <c r="U1502" s="4" t="str">
        <f t="shared" si="530"/>
        <v>J=</v>
      </c>
      <c r="V1502" s="29">
        <f t="shared" si="531"/>
        <v>45679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8">
        <f t="shared" si="514"/>
        <v>45653</v>
      </c>
      <c r="B1503" s="15" t="str">
        <f t="shared" ca="1" si="516"/>
        <v>n.d</v>
      </c>
      <c r="C1503" s="14">
        <f t="shared" si="517"/>
        <v>1000</v>
      </c>
      <c r="D1503" s="13">
        <f ca="1">IF(A1503&lt;$B$1,VLOOKUP(A1503,[1]DI!$A$4:$B$15000,2,FALSE),0)</f>
        <v>0</v>
      </c>
      <c r="E1503" s="14">
        <f t="shared" ca="1" si="518"/>
        <v>1</v>
      </c>
      <c r="F1503" s="14">
        <f ca="1">(TRUNC(PRODUCT($E$12:$E1502),16))</f>
        <v>1.43115619200977</v>
      </c>
      <c r="G1503" s="14">
        <f t="shared" ca="1" si="519"/>
        <v>1.43115619200977</v>
      </c>
      <c r="H1503" s="14">
        <f t="shared" ca="1" si="520"/>
        <v>1</v>
      </c>
      <c r="I1503" s="13">
        <f t="shared" si="515"/>
        <v>0.11</v>
      </c>
      <c r="J1503" s="29">
        <f t="shared" si="521"/>
        <v>45646</v>
      </c>
      <c r="K1503" s="2">
        <f t="shared" si="522"/>
        <v>4</v>
      </c>
      <c r="L1503" s="17">
        <f t="shared" si="523"/>
        <v>4</v>
      </c>
      <c r="M1503" s="12">
        <f t="shared" si="524"/>
        <v>1.0016578810000001</v>
      </c>
      <c r="N1503" s="12">
        <f t="shared" ca="1" si="525"/>
        <v>1.0016578810000001</v>
      </c>
      <c r="O1503" s="17">
        <f t="shared" si="526"/>
        <v>0</v>
      </c>
      <c r="P1503" s="14">
        <f t="shared" ca="1" si="527"/>
        <v>-328.76612600000004</v>
      </c>
      <c r="Q1503" s="14">
        <f t="shared" si="512"/>
        <v>125.976922</v>
      </c>
      <c r="R1503" s="14">
        <f t="shared" ca="1" si="528"/>
        <v>-329.87711001000002</v>
      </c>
      <c r="S1503" s="20">
        <f t="shared" si="513"/>
        <v>0</v>
      </c>
      <c r="T1503" s="14">
        <f t="shared" si="529"/>
        <v>0</v>
      </c>
      <c r="U1503" s="4" t="str">
        <f t="shared" si="530"/>
        <v>J=</v>
      </c>
      <c r="V1503" s="29">
        <f t="shared" si="531"/>
        <v>45679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8">
        <f t="shared" si="514"/>
        <v>45654</v>
      </c>
      <c r="B1504" s="15" t="str">
        <f t="shared" ca="1" si="516"/>
        <v>n.d</v>
      </c>
      <c r="C1504" s="14">
        <f t="shared" si="517"/>
        <v>1000</v>
      </c>
      <c r="D1504" s="13">
        <f ca="1">IF(A1504&lt;$B$1,VLOOKUP(A1504,[1]DI!$A$4:$B$15000,2,FALSE),0)</f>
        <v>0</v>
      </c>
      <c r="E1504" s="14">
        <f t="shared" ca="1" si="518"/>
        <v>1</v>
      </c>
      <c r="F1504" s="14">
        <f ca="1">(TRUNC(PRODUCT($E$12:$E1503),16))</f>
        <v>1.43115619200977</v>
      </c>
      <c r="G1504" s="14">
        <f t="shared" ca="1" si="519"/>
        <v>1.43115619200977</v>
      </c>
      <c r="H1504" s="14">
        <f t="shared" ca="1" si="520"/>
        <v>1</v>
      </c>
      <c r="I1504" s="13">
        <f t="shared" si="515"/>
        <v>0.11</v>
      </c>
      <c r="J1504" s="29">
        <f t="shared" si="521"/>
        <v>45646</v>
      </c>
      <c r="K1504" s="2">
        <f t="shared" si="522"/>
        <v>4</v>
      </c>
      <c r="L1504" s="17">
        <f t="shared" si="523"/>
        <v>5</v>
      </c>
      <c r="M1504" s="12">
        <f t="shared" si="524"/>
        <v>1.00207278</v>
      </c>
      <c r="N1504" s="12">
        <f t="shared" ca="1" si="525"/>
        <v>1.00207278</v>
      </c>
      <c r="O1504" s="17">
        <f t="shared" si="526"/>
        <v>0</v>
      </c>
      <c r="P1504" s="14">
        <f t="shared" ca="1" si="527"/>
        <v>-328.48809267999997</v>
      </c>
      <c r="Q1504" s="14">
        <f t="shared" si="512"/>
        <v>125.976922</v>
      </c>
      <c r="R1504" s="14">
        <f t="shared" ca="1" si="528"/>
        <v>-329.87711001000002</v>
      </c>
      <c r="S1504" s="20">
        <f t="shared" si="513"/>
        <v>0</v>
      </c>
      <c r="T1504" s="14">
        <f t="shared" si="529"/>
        <v>0</v>
      </c>
      <c r="U1504" s="4" t="str">
        <f t="shared" si="530"/>
        <v>J=</v>
      </c>
      <c r="V1504" s="29">
        <f t="shared" si="531"/>
        <v>45679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8">
        <f t="shared" si="514"/>
        <v>45655</v>
      </c>
      <c r="B1505" s="15" t="str">
        <f t="shared" ca="1" si="516"/>
        <v>n.d</v>
      </c>
      <c r="C1505" s="14">
        <f t="shared" si="517"/>
        <v>1000</v>
      </c>
      <c r="D1505" s="13">
        <f ca="1">IF(A1505&lt;$B$1,VLOOKUP(A1505,[1]DI!$A$4:$B$15000,2,FALSE),0)</f>
        <v>0</v>
      </c>
      <c r="E1505" s="14">
        <f t="shared" ca="1" si="518"/>
        <v>1</v>
      </c>
      <c r="F1505" s="14">
        <f ca="1">(TRUNC(PRODUCT($E$12:$E1504),16))</f>
        <v>1.43115619200977</v>
      </c>
      <c r="G1505" s="14">
        <f t="shared" ca="1" si="519"/>
        <v>1.43115619200977</v>
      </c>
      <c r="H1505" s="14">
        <f t="shared" ca="1" si="520"/>
        <v>1</v>
      </c>
      <c r="I1505" s="13">
        <f t="shared" si="515"/>
        <v>0.11</v>
      </c>
      <c r="J1505" s="29">
        <f t="shared" si="521"/>
        <v>45646</v>
      </c>
      <c r="K1505" s="2">
        <f t="shared" si="522"/>
        <v>4</v>
      </c>
      <c r="L1505" s="17">
        <f t="shared" si="523"/>
        <v>5</v>
      </c>
      <c r="M1505" s="12">
        <f t="shared" si="524"/>
        <v>1.00207278</v>
      </c>
      <c r="N1505" s="12">
        <f t="shared" ca="1" si="525"/>
        <v>1.00207278</v>
      </c>
      <c r="O1505" s="17">
        <f t="shared" si="526"/>
        <v>0</v>
      </c>
      <c r="P1505" s="14">
        <f t="shared" ca="1" si="527"/>
        <v>-328.48809267999997</v>
      </c>
      <c r="Q1505" s="14">
        <f t="shared" si="512"/>
        <v>125.976922</v>
      </c>
      <c r="R1505" s="14">
        <f t="shared" ca="1" si="528"/>
        <v>-329.87711001000002</v>
      </c>
      <c r="S1505" s="20">
        <f t="shared" si="513"/>
        <v>0</v>
      </c>
      <c r="T1505" s="14">
        <f t="shared" si="529"/>
        <v>0</v>
      </c>
      <c r="U1505" s="4" t="str">
        <f t="shared" si="530"/>
        <v>J=</v>
      </c>
      <c r="V1505" s="29">
        <f t="shared" si="531"/>
        <v>45679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8">
        <f t="shared" si="514"/>
        <v>45656</v>
      </c>
      <c r="B1506" s="15" t="str">
        <f t="shared" ca="1" si="516"/>
        <v>n.d</v>
      </c>
      <c r="C1506" s="14">
        <f t="shared" si="517"/>
        <v>1000</v>
      </c>
      <c r="D1506" s="13">
        <f ca="1">IF(A1506&lt;$B$1,VLOOKUP(A1506,[1]DI!$A$4:$B$15000,2,FALSE),0)</f>
        <v>0</v>
      </c>
      <c r="E1506" s="14">
        <f t="shared" ca="1" si="518"/>
        <v>1</v>
      </c>
      <c r="F1506" s="14">
        <f ca="1">(TRUNC(PRODUCT($E$12:$E1505),16))</f>
        <v>1.43115619200977</v>
      </c>
      <c r="G1506" s="14">
        <f t="shared" ca="1" si="519"/>
        <v>1.43115619200977</v>
      </c>
      <c r="H1506" s="14">
        <f t="shared" ca="1" si="520"/>
        <v>1</v>
      </c>
      <c r="I1506" s="13">
        <f t="shared" si="515"/>
        <v>0.11</v>
      </c>
      <c r="J1506" s="29">
        <f t="shared" si="521"/>
        <v>45646</v>
      </c>
      <c r="K1506" s="2">
        <f t="shared" si="522"/>
        <v>5</v>
      </c>
      <c r="L1506" s="17">
        <f t="shared" si="523"/>
        <v>5</v>
      </c>
      <c r="M1506" s="12">
        <f t="shared" si="524"/>
        <v>1.00207278</v>
      </c>
      <c r="N1506" s="12">
        <f t="shared" ca="1" si="525"/>
        <v>1.00207278</v>
      </c>
      <c r="O1506" s="17">
        <f t="shared" si="526"/>
        <v>0</v>
      </c>
      <c r="P1506" s="14">
        <f t="shared" ca="1" si="527"/>
        <v>-328.48809267999997</v>
      </c>
      <c r="Q1506" s="14">
        <f t="shared" si="512"/>
        <v>125.976922</v>
      </c>
      <c r="R1506" s="14">
        <f t="shared" ca="1" si="528"/>
        <v>-329.87711001000002</v>
      </c>
      <c r="S1506" s="20">
        <f t="shared" si="513"/>
        <v>0</v>
      </c>
      <c r="T1506" s="14">
        <f t="shared" si="529"/>
        <v>0</v>
      </c>
      <c r="U1506" s="4" t="str">
        <f t="shared" si="530"/>
        <v>J=</v>
      </c>
      <c r="V1506" s="29">
        <f t="shared" si="531"/>
        <v>45679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8">
        <f t="shared" si="514"/>
        <v>45657</v>
      </c>
      <c r="B1507" s="15" t="str">
        <f t="shared" ca="1" si="516"/>
        <v>n.d</v>
      </c>
      <c r="C1507" s="14">
        <f t="shared" si="517"/>
        <v>1000</v>
      </c>
      <c r="D1507" s="13">
        <f ca="1">IF(A1507&lt;$B$1,VLOOKUP(A1507,[1]DI!$A$4:$B$15000,2,FALSE),0)</f>
        <v>0</v>
      </c>
      <c r="E1507" s="14">
        <f t="shared" ca="1" si="518"/>
        <v>1</v>
      </c>
      <c r="F1507" s="14">
        <f ca="1">(TRUNC(PRODUCT($E$12:$E1506),16))</f>
        <v>1.43115619200977</v>
      </c>
      <c r="G1507" s="14">
        <f t="shared" ca="1" si="519"/>
        <v>1.43115619200977</v>
      </c>
      <c r="H1507" s="14">
        <f t="shared" ca="1" si="520"/>
        <v>1</v>
      </c>
      <c r="I1507" s="13">
        <f t="shared" si="515"/>
        <v>0.11</v>
      </c>
      <c r="J1507" s="29">
        <f t="shared" si="521"/>
        <v>45646</v>
      </c>
      <c r="K1507" s="2">
        <f t="shared" si="522"/>
        <v>6</v>
      </c>
      <c r="L1507" s="17">
        <f t="shared" si="523"/>
        <v>6</v>
      </c>
      <c r="M1507" s="12">
        <f t="shared" si="524"/>
        <v>1.002487852</v>
      </c>
      <c r="N1507" s="12">
        <f t="shared" ca="1" si="525"/>
        <v>1.002487852</v>
      </c>
      <c r="O1507" s="17">
        <f t="shared" si="526"/>
        <v>0</v>
      </c>
      <c r="P1507" s="14">
        <f t="shared" ca="1" si="527"/>
        <v>-328.20994343000001</v>
      </c>
      <c r="Q1507" s="14">
        <f t="shared" si="512"/>
        <v>125.976922</v>
      </c>
      <c r="R1507" s="14">
        <f t="shared" ca="1" si="528"/>
        <v>-329.87711001000002</v>
      </c>
      <c r="S1507" s="20">
        <f t="shared" si="513"/>
        <v>0</v>
      </c>
      <c r="T1507" s="14">
        <f t="shared" si="529"/>
        <v>0</v>
      </c>
      <c r="U1507" s="4" t="str">
        <f t="shared" si="530"/>
        <v>J=</v>
      </c>
      <c r="V1507" s="29">
        <f t="shared" si="531"/>
        <v>45679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8">
        <f t="shared" si="514"/>
        <v>45658</v>
      </c>
      <c r="B1508" s="15" t="str">
        <f t="shared" ca="1" si="516"/>
        <v>n.d</v>
      </c>
      <c r="C1508" s="14">
        <f t="shared" si="517"/>
        <v>1000</v>
      </c>
      <c r="D1508" s="13">
        <f ca="1">IF(A1508&lt;$B$1,VLOOKUP(A1508,[1]DI!$A$4:$B$15000,2,FALSE),0)</f>
        <v>0</v>
      </c>
      <c r="E1508" s="14">
        <f t="shared" ca="1" si="518"/>
        <v>1</v>
      </c>
      <c r="F1508" s="14">
        <f ca="1">(TRUNC(PRODUCT($E$12:$E1507),16))</f>
        <v>1.43115619200977</v>
      </c>
      <c r="G1508" s="14">
        <f t="shared" ca="1" si="519"/>
        <v>1.43115619200977</v>
      </c>
      <c r="H1508" s="14">
        <f t="shared" ca="1" si="520"/>
        <v>1</v>
      </c>
      <c r="I1508" s="13">
        <f t="shared" si="515"/>
        <v>0.11</v>
      </c>
      <c r="J1508" s="29">
        <f t="shared" si="521"/>
        <v>45646</v>
      </c>
      <c r="K1508" s="2">
        <f t="shared" si="522"/>
        <v>6</v>
      </c>
      <c r="L1508" s="17">
        <f t="shared" si="523"/>
        <v>7</v>
      </c>
      <c r="M1508" s="12">
        <f t="shared" si="524"/>
        <v>1.002903095</v>
      </c>
      <c r="N1508" s="12">
        <f t="shared" ca="1" si="525"/>
        <v>1.002903095</v>
      </c>
      <c r="O1508" s="17">
        <f t="shared" si="526"/>
        <v>0</v>
      </c>
      <c r="P1508" s="14">
        <f t="shared" ca="1" si="527"/>
        <v>-327.9316796</v>
      </c>
      <c r="Q1508" s="14">
        <f t="shared" si="512"/>
        <v>125.976922</v>
      </c>
      <c r="R1508" s="14">
        <f t="shared" ca="1" si="528"/>
        <v>-329.87711001000002</v>
      </c>
      <c r="S1508" s="20">
        <f t="shared" si="513"/>
        <v>0</v>
      </c>
      <c r="T1508" s="14">
        <f t="shared" si="529"/>
        <v>0</v>
      </c>
      <c r="U1508" s="4" t="str">
        <f t="shared" si="530"/>
        <v>J=</v>
      </c>
      <c r="V1508" s="29">
        <f t="shared" si="531"/>
        <v>45679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8">
        <f t="shared" si="514"/>
        <v>45659</v>
      </c>
      <c r="B1509" s="15" t="str">
        <f t="shared" ca="1" si="516"/>
        <v>n.d</v>
      </c>
      <c r="C1509" s="14">
        <f t="shared" si="517"/>
        <v>1000</v>
      </c>
      <c r="D1509" s="13">
        <f ca="1">IF(A1509&lt;$B$1,VLOOKUP(A1509,[1]DI!$A$4:$B$15000,2,FALSE),0)</f>
        <v>0</v>
      </c>
      <c r="E1509" s="14">
        <f t="shared" ca="1" si="518"/>
        <v>1</v>
      </c>
      <c r="F1509" s="14">
        <f ca="1">(TRUNC(PRODUCT($E$12:$E1508),16))</f>
        <v>1.43115619200977</v>
      </c>
      <c r="G1509" s="14">
        <f t="shared" ca="1" si="519"/>
        <v>1.43115619200977</v>
      </c>
      <c r="H1509" s="14">
        <f t="shared" ca="1" si="520"/>
        <v>1</v>
      </c>
      <c r="I1509" s="13">
        <f t="shared" si="515"/>
        <v>0.11</v>
      </c>
      <c r="J1509" s="29">
        <f t="shared" si="521"/>
        <v>45646</v>
      </c>
      <c r="K1509" s="2">
        <f t="shared" si="522"/>
        <v>7</v>
      </c>
      <c r="L1509" s="17">
        <f t="shared" si="523"/>
        <v>7</v>
      </c>
      <c r="M1509" s="12">
        <f t="shared" si="524"/>
        <v>1.002903095</v>
      </c>
      <c r="N1509" s="12">
        <f t="shared" ca="1" si="525"/>
        <v>1.002903095</v>
      </c>
      <c r="O1509" s="17">
        <f t="shared" si="526"/>
        <v>0</v>
      </c>
      <c r="P1509" s="14">
        <f t="shared" ca="1" si="527"/>
        <v>-327.9316796</v>
      </c>
      <c r="Q1509" s="14">
        <f t="shared" si="512"/>
        <v>125.976922</v>
      </c>
      <c r="R1509" s="14">
        <f t="shared" ca="1" si="528"/>
        <v>-329.87711001000002</v>
      </c>
      <c r="S1509" s="20">
        <f t="shared" si="513"/>
        <v>0</v>
      </c>
      <c r="T1509" s="14">
        <f t="shared" si="529"/>
        <v>0</v>
      </c>
      <c r="U1509" s="4" t="str">
        <f t="shared" si="530"/>
        <v>J=</v>
      </c>
      <c r="V1509" s="29">
        <f t="shared" si="531"/>
        <v>45679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8">
        <f t="shared" si="514"/>
        <v>45660</v>
      </c>
      <c r="B1510" s="15" t="str">
        <f t="shared" ca="1" si="516"/>
        <v>n.d</v>
      </c>
      <c r="C1510" s="14">
        <f t="shared" si="517"/>
        <v>1000</v>
      </c>
      <c r="D1510" s="13">
        <f ca="1">IF(A1510&lt;$B$1,VLOOKUP(A1510,[1]DI!$A$4:$B$15000,2,FALSE),0)</f>
        <v>0</v>
      </c>
      <c r="E1510" s="14">
        <f t="shared" ca="1" si="518"/>
        <v>1</v>
      </c>
      <c r="F1510" s="14">
        <f ca="1">(TRUNC(PRODUCT($E$12:$E1509),16))</f>
        <v>1.43115619200977</v>
      </c>
      <c r="G1510" s="14">
        <f t="shared" ca="1" si="519"/>
        <v>1.43115619200977</v>
      </c>
      <c r="H1510" s="14">
        <f t="shared" ca="1" si="520"/>
        <v>1</v>
      </c>
      <c r="I1510" s="13">
        <f t="shared" si="515"/>
        <v>0.11</v>
      </c>
      <c r="J1510" s="29">
        <f t="shared" si="521"/>
        <v>45646</v>
      </c>
      <c r="K1510" s="2">
        <f t="shared" si="522"/>
        <v>8</v>
      </c>
      <c r="L1510" s="17">
        <f t="shared" si="523"/>
        <v>8</v>
      </c>
      <c r="M1510" s="12">
        <f t="shared" si="524"/>
        <v>1.0033185099999999</v>
      </c>
      <c r="N1510" s="12">
        <f t="shared" ca="1" si="525"/>
        <v>1.0033185099999999</v>
      </c>
      <c r="O1510" s="17">
        <f t="shared" si="526"/>
        <v>0</v>
      </c>
      <c r="P1510" s="14">
        <f t="shared" ca="1" si="527"/>
        <v>-327.6533005</v>
      </c>
      <c r="Q1510" s="14">
        <f t="shared" si="512"/>
        <v>125.976922</v>
      </c>
      <c r="R1510" s="14">
        <f t="shared" ca="1" si="528"/>
        <v>-329.87711001000002</v>
      </c>
      <c r="S1510" s="20">
        <f t="shared" si="513"/>
        <v>0</v>
      </c>
      <c r="T1510" s="14">
        <f t="shared" si="529"/>
        <v>0</v>
      </c>
      <c r="U1510" s="4" t="str">
        <f t="shared" si="530"/>
        <v>J=</v>
      </c>
      <c r="V1510" s="29">
        <f t="shared" si="531"/>
        <v>45679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8">
        <f t="shared" si="514"/>
        <v>45661</v>
      </c>
      <c r="B1511" s="15" t="str">
        <f t="shared" ca="1" si="516"/>
        <v>n.d</v>
      </c>
      <c r="C1511" s="14">
        <f t="shared" si="517"/>
        <v>1000</v>
      </c>
      <c r="D1511" s="13">
        <f ca="1">IF(A1511&lt;$B$1,VLOOKUP(A1511,[1]DI!$A$4:$B$15000,2,FALSE),0)</f>
        <v>0</v>
      </c>
      <c r="E1511" s="14">
        <f t="shared" ca="1" si="518"/>
        <v>1</v>
      </c>
      <c r="F1511" s="14">
        <f ca="1">(TRUNC(PRODUCT($E$12:$E1510),16))</f>
        <v>1.43115619200977</v>
      </c>
      <c r="G1511" s="14">
        <f t="shared" ca="1" si="519"/>
        <v>1.43115619200977</v>
      </c>
      <c r="H1511" s="14">
        <f t="shared" ca="1" si="520"/>
        <v>1</v>
      </c>
      <c r="I1511" s="13">
        <f t="shared" si="515"/>
        <v>0.11</v>
      </c>
      <c r="J1511" s="29">
        <f t="shared" si="521"/>
        <v>45646</v>
      </c>
      <c r="K1511" s="2">
        <f t="shared" si="522"/>
        <v>8</v>
      </c>
      <c r="L1511" s="17">
        <f t="shared" si="523"/>
        <v>9</v>
      </c>
      <c r="M1511" s="12">
        <f t="shared" si="524"/>
        <v>1.003734098</v>
      </c>
      <c r="N1511" s="12">
        <f t="shared" ca="1" si="525"/>
        <v>1.003734098</v>
      </c>
      <c r="O1511" s="17">
        <f t="shared" si="526"/>
        <v>0</v>
      </c>
      <c r="P1511" s="14">
        <f t="shared" ca="1" si="527"/>
        <v>-327.37480546</v>
      </c>
      <c r="Q1511" s="14">
        <f t="shared" si="512"/>
        <v>125.976922</v>
      </c>
      <c r="R1511" s="14">
        <f t="shared" ca="1" si="528"/>
        <v>-329.87711001000002</v>
      </c>
      <c r="S1511" s="20">
        <f t="shared" si="513"/>
        <v>0</v>
      </c>
      <c r="T1511" s="14">
        <f t="shared" si="529"/>
        <v>0</v>
      </c>
      <c r="U1511" s="4" t="str">
        <f t="shared" si="530"/>
        <v>J=</v>
      </c>
      <c r="V1511" s="29">
        <f t="shared" si="531"/>
        <v>45679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8">
        <f t="shared" si="514"/>
        <v>45662</v>
      </c>
      <c r="B1512" s="15" t="str">
        <f t="shared" ca="1" si="516"/>
        <v>n.d</v>
      </c>
      <c r="C1512" s="14">
        <f t="shared" si="517"/>
        <v>1000</v>
      </c>
      <c r="D1512" s="13">
        <f ca="1">IF(A1512&lt;$B$1,VLOOKUP(A1512,[1]DI!$A$4:$B$15000,2,FALSE),0)</f>
        <v>0</v>
      </c>
      <c r="E1512" s="14">
        <f t="shared" ca="1" si="518"/>
        <v>1</v>
      </c>
      <c r="F1512" s="14">
        <f ca="1">(TRUNC(PRODUCT($E$12:$E1511),16))</f>
        <v>1.43115619200977</v>
      </c>
      <c r="G1512" s="14">
        <f t="shared" ca="1" si="519"/>
        <v>1.43115619200977</v>
      </c>
      <c r="H1512" s="14">
        <f t="shared" ca="1" si="520"/>
        <v>1</v>
      </c>
      <c r="I1512" s="13">
        <f t="shared" si="515"/>
        <v>0.11</v>
      </c>
      <c r="J1512" s="29">
        <f t="shared" si="521"/>
        <v>45646</v>
      </c>
      <c r="K1512" s="2">
        <f t="shared" si="522"/>
        <v>8</v>
      </c>
      <c r="L1512" s="17">
        <f t="shared" si="523"/>
        <v>9</v>
      </c>
      <c r="M1512" s="12">
        <f t="shared" si="524"/>
        <v>1.003734098</v>
      </c>
      <c r="N1512" s="12">
        <f t="shared" ca="1" si="525"/>
        <v>1.003734098</v>
      </c>
      <c r="O1512" s="17">
        <f t="shared" si="526"/>
        <v>0</v>
      </c>
      <c r="P1512" s="14">
        <f t="shared" ca="1" si="527"/>
        <v>-327.37480546</v>
      </c>
      <c r="Q1512" s="14">
        <f t="shared" si="512"/>
        <v>125.976922</v>
      </c>
      <c r="R1512" s="14">
        <f t="shared" ca="1" si="528"/>
        <v>-329.87711001000002</v>
      </c>
      <c r="S1512" s="20">
        <f t="shared" si="513"/>
        <v>0</v>
      </c>
      <c r="T1512" s="14">
        <f t="shared" si="529"/>
        <v>0</v>
      </c>
      <c r="U1512" s="4" t="str">
        <f t="shared" si="530"/>
        <v>J=</v>
      </c>
      <c r="V1512" s="29">
        <f t="shared" si="531"/>
        <v>45679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8">
        <f t="shared" si="514"/>
        <v>45663</v>
      </c>
      <c r="B1513" s="15" t="str">
        <f t="shared" ca="1" si="516"/>
        <v>n.d</v>
      </c>
      <c r="C1513" s="14">
        <f t="shared" si="517"/>
        <v>1000</v>
      </c>
      <c r="D1513" s="13">
        <f ca="1">IF(A1513&lt;$B$1,VLOOKUP(A1513,[1]DI!$A$4:$B$15000,2,FALSE),0)</f>
        <v>0</v>
      </c>
      <c r="E1513" s="14">
        <f t="shared" ca="1" si="518"/>
        <v>1</v>
      </c>
      <c r="F1513" s="14">
        <f ca="1">(TRUNC(PRODUCT($E$12:$E1512),16))</f>
        <v>1.43115619200977</v>
      </c>
      <c r="G1513" s="14">
        <f t="shared" ca="1" si="519"/>
        <v>1.43115619200977</v>
      </c>
      <c r="H1513" s="14">
        <f t="shared" ca="1" si="520"/>
        <v>1</v>
      </c>
      <c r="I1513" s="13">
        <f t="shared" si="515"/>
        <v>0.11</v>
      </c>
      <c r="J1513" s="29">
        <f t="shared" si="521"/>
        <v>45646</v>
      </c>
      <c r="K1513" s="2">
        <f t="shared" si="522"/>
        <v>9</v>
      </c>
      <c r="L1513" s="17">
        <f t="shared" si="523"/>
        <v>9</v>
      </c>
      <c r="M1513" s="12">
        <f t="shared" si="524"/>
        <v>1.003734098</v>
      </c>
      <c r="N1513" s="12">
        <f t="shared" ca="1" si="525"/>
        <v>1.003734098</v>
      </c>
      <c r="O1513" s="17">
        <f t="shared" si="526"/>
        <v>0</v>
      </c>
      <c r="P1513" s="14">
        <f t="shared" ca="1" si="527"/>
        <v>-327.37480546</v>
      </c>
      <c r="Q1513" s="14">
        <f t="shared" si="512"/>
        <v>125.976922</v>
      </c>
      <c r="R1513" s="14">
        <f t="shared" ca="1" si="528"/>
        <v>-329.87711001000002</v>
      </c>
      <c r="S1513" s="20">
        <f t="shared" si="513"/>
        <v>0</v>
      </c>
      <c r="T1513" s="14">
        <f t="shared" si="529"/>
        <v>0</v>
      </c>
      <c r="U1513" s="4" t="str">
        <f t="shared" si="530"/>
        <v>J=</v>
      </c>
      <c r="V1513" s="29">
        <f t="shared" si="531"/>
        <v>45679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8">
        <f t="shared" si="514"/>
        <v>45664</v>
      </c>
      <c r="B1514" s="15" t="str">
        <f t="shared" ca="1" si="516"/>
        <v>n.d</v>
      </c>
      <c r="C1514" s="14">
        <f t="shared" si="517"/>
        <v>1000</v>
      </c>
      <c r="D1514" s="13">
        <f ca="1">IF(A1514&lt;$B$1,VLOOKUP(A1514,[1]DI!$A$4:$B$15000,2,FALSE),0)</f>
        <v>0</v>
      </c>
      <c r="E1514" s="14">
        <f t="shared" ca="1" si="518"/>
        <v>1</v>
      </c>
      <c r="F1514" s="14">
        <f ca="1">(TRUNC(PRODUCT($E$12:$E1513),16))</f>
        <v>1.43115619200977</v>
      </c>
      <c r="G1514" s="14">
        <f t="shared" ca="1" si="519"/>
        <v>1.43115619200977</v>
      </c>
      <c r="H1514" s="14">
        <f t="shared" ca="1" si="520"/>
        <v>1</v>
      </c>
      <c r="I1514" s="13">
        <f t="shared" si="515"/>
        <v>0.11</v>
      </c>
      <c r="J1514" s="29">
        <f t="shared" si="521"/>
        <v>45646</v>
      </c>
      <c r="K1514" s="2">
        <f t="shared" si="522"/>
        <v>10</v>
      </c>
      <c r="L1514" s="17">
        <f t="shared" si="523"/>
        <v>10</v>
      </c>
      <c r="M1514" s="12">
        <f t="shared" si="524"/>
        <v>1.004149857</v>
      </c>
      <c r="N1514" s="12">
        <f t="shared" ca="1" si="525"/>
        <v>1.004149857</v>
      </c>
      <c r="O1514" s="17">
        <f t="shared" si="526"/>
        <v>0</v>
      </c>
      <c r="P1514" s="14">
        <f t="shared" ca="1" si="527"/>
        <v>-327.09619584000001</v>
      </c>
      <c r="Q1514" s="14">
        <f t="shared" si="512"/>
        <v>125.976922</v>
      </c>
      <c r="R1514" s="14">
        <f t="shared" ca="1" si="528"/>
        <v>-329.87711001000002</v>
      </c>
      <c r="S1514" s="20">
        <f t="shared" si="513"/>
        <v>0</v>
      </c>
      <c r="T1514" s="14">
        <f t="shared" si="529"/>
        <v>0</v>
      </c>
      <c r="U1514" s="4" t="str">
        <f t="shared" si="530"/>
        <v>J=</v>
      </c>
      <c r="V1514" s="29">
        <f t="shared" si="531"/>
        <v>45679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8">
        <f t="shared" si="514"/>
        <v>45665</v>
      </c>
      <c r="B1515" s="15" t="str">
        <f t="shared" ca="1" si="516"/>
        <v>n.d</v>
      </c>
      <c r="C1515" s="14">
        <f t="shared" si="517"/>
        <v>1000</v>
      </c>
      <c r="D1515" s="13">
        <f ca="1">IF(A1515&lt;$B$1,VLOOKUP(A1515,[1]DI!$A$4:$B$15000,2,FALSE),0)</f>
        <v>0</v>
      </c>
      <c r="E1515" s="14">
        <f t="shared" ca="1" si="518"/>
        <v>1</v>
      </c>
      <c r="F1515" s="14">
        <f ca="1">(TRUNC(PRODUCT($E$12:$E1514),16))</f>
        <v>1.43115619200977</v>
      </c>
      <c r="G1515" s="14">
        <f t="shared" ca="1" si="519"/>
        <v>1.43115619200977</v>
      </c>
      <c r="H1515" s="14">
        <f t="shared" ca="1" si="520"/>
        <v>1</v>
      </c>
      <c r="I1515" s="13">
        <f t="shared" si="515"/>
        <v>0.11</v>
      </c>
      <c r="J1515" s="29">
        <f t="shared" si="521"/>
        <v>45646</v>
      </c>
      <c r="K1515" s="2">
        <f t="shared" si="522"/>
        <v>11</v>
      </c>
      <c r="L1515" s="17">
        <f t="shared" si="523"/>
        <v>11</v>
      </c>
      <c r="M1515" s="12">
        <f t="shared" si="524"/>
        <v>1.0045657889999999</v>
      </c>
      <c r="N1515" s="12">
        <f t="shared" ca="1" si="525"/>
        <v>1.0045657889999999</v>
      </c>
      <c r="O1515" s="17">
        <f t="shared" si="526"/>
        <v>0</v>
      </c>
      <c r="P1515" s="14">
        <f t="shared" ca="1" si="527"/>
        <v>-326.81747030000002</v>
      </c>
      <c r="Q1515" s="14">
        <f t="shared" si="512"/>
        <v>125.976922</v>
      </c>
      <c r="R1515" s="14">
        <f t="shared" ca="1" si="528"/>
        <v>-329.87711001000002</v>
      </c>
      <c r="S1515" s="20">
        <f t="shared" si="513"/>
        <v>0</v>
      </c>
      <c r="T1515" s="14">
        <f t="shared" si="529"/>
        <v>0</v>
      </c>
      <c r="U1515" s="4" t="str">
        <f t="shared" si="530"/>
        <v>J=</v>
      </c>
      <c r="V1515" s="29">
        <f t="shared" si="531"/>
        <v>45679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8">
        <f t="shared" si="514"/>
        <v>45666</v>
      </c>
      <c r="B1516" s="15" t="str">
        <f t="shared" ca="1" si="516"/>
        <v>n.d</v>
      </c>
      <c r="C1516" s="14">
        <f t="shared" si="517"/>
        <v>1000</v>
      </c>
      <c r="D1516" s="13">
        <f ca="1">IF(A1516&lt;$B$1,VLOOKUP(A1516,[1]DI!$A$4:$B$15000,2,FALSE),0)</f>
        <v>0</v>
      </c>
      <c r="E1516" s="14">
        <f t="shared" ca="1" si="518"/>
        <v>1</v>
      </c>
      <c r="F1516" s="14">
        <f ca="1">(TRUNC(PRODUCT($E$12:$E1515),16))</f>
        <v>1.43115619200977</v>
      </c>
      <c r="G1516" s="14">
        <f t="shared" ca="1" si="519"/>
        <v>1.43115619200977</v>
      </c>
      <c r="H1516" s="14">
        <f t="shared" ca="1" si="520"/>
        <v>1</v>
      </c>
      <c r="I1516" s="13">
        <f t="shared" si="515"/>
        <v>0.11</v>
      </c>
      <c r="J1516" s="29">
        <f t="shared" si="521"/>
        <v>45646</v>
      </c>
      <c r="K1516" s="2">
        <f t="shared" si="522"/>
        <v>12</v>
      </c>
      <c r="L1516" s="17">
        <f t="shared" si="523"/>
        <v>12</v>
      </c>
      <c r="M1516" s="12">
        <f t="shared" si="524"/>
        <v>1.0049818930000001</v>
      </c>
      <c r="N1516" s="12">
        <f t="shared" ca="1" si="525"/>
        <v>1.0049818930000001</v>
      </c>
      <c r="O1516" s="17">
        <f t="shared" si="526"/>
        <v>0</v>
      </c>
      <c r="P1516" s="14">
        <f t="shared" ca="1" si="527"/>
        <v>-326.53862946999999</v>
      </c>
      <c r="Q1516" s="14">
        <f t="shared" si="512"/>
        <v>125.976922</v>
      </c>
      <c r="R1516" s="14">
        <f t="shared" ca="1" si="528"/>
        <v>-329.87711001000002</v>
      </c>
      <c r="S1516" s="20">
        <f t="shared" si="513"/>
        <v>0</v>
      </c>
      <c r="T1516" s="14">
        <f t="shared" si="529"/>
        <v>0</v>
      </c>
      <c r="U1516" s="4" t="str">
        <f t="shared" si="530"/>
        <v>J=</v>
      </c>
      <c r="V1516" s="29">
        <f t="shared" si="531"/>
        <v>45679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8">
        <f t="shared" si="514"/>
        <v>45667</v>
      </c>
      <c r="B1517" s="15" t="str">
        <f t="shared" ca="1" si="516"/>
        <v>n.d</v>
      </c>
      <c r="C1517" s="14">
        <f t="shared" si="517"/>
        <v>1000</v>
      </c>
      <c r="D1517" s="13">
        <f ca="1">IF(A1517&lt;$B$1,VLOOKUP(A1517,[1]DI!$A$4:$B$15000,2,FALSE),0)</f>
        <v>0</v>
      </c>
      <c r="E1517" s="14">
        <f t="shared" ca="1" si="518"/>
        <v>1</v>
      </c>
      <c r="F1517" s="14">
        <f ca="1">(TRUNC(PRODUCT($E$12:$E1516),16))</f>
        <v>1.43115619200977</v>
      </c>
      <c r="G1517" s="14">
        <f t="shared" ca="1" si="519"/>
        <v>1.43115619200977</v>
      </c>
      <c r="H1517" s="14">
        <f t="shared" ca="1" si="520"/>
        <v>1</v>
      </c>
      <c r="I1517" s="13">
        <f t="shared" si="515"/>
        <v>0.11</v>
      </c>
      <c r="J1517" s="29">
        <f t="shared" si="521"/>
        <v>45646</v>
      </c>
      <c r="K1517" s="2">
        <f t="shared" si="522"/>
        <v>13</v>
      </c>
      <c r="L1517" s="17">
        <f t="shared" si="523"/>
        <v>13</v>
      </c>
      <c r="M1517" s="12">
        <f t="shared" si="524"/>
        <v>1.005398169</v>
      </c>
      <c r="N1517" s="12">
        <f t="shared" ca="1" si="525"/>
        <v>1.005398169</v>
      </c>
      <c r="O1517" s="17">
        <f t="shared" si="526"/>
        <v>0</v>
      </c>
      <c r="P1517" s="14">
        <f t="shared" ca="1" si="527"/>
        <v>-326.25967338999999</v>
      </c>
      <c r="Q1517" s="14">
        <f t="shared" si="512"/>
        <v>125.976922</v>
      </c>
      <c r="R1517" s="14">
        <f t="shared" ca="1" si="528"/>
        <v>-329.87711001000002</v>
      </c>
      <c r="S1517" s="20">
        <f t="shared" si="513"/>
        <v>0</v>
      </c>
      <c r="T1517" s="14">
        <f t="shared" si="529"/>
        <v>0</v>
      </c>
      <c r="U1517" s="4" t="str">
        <f t="shared" si="530"/>
        <v>J=</v>
      </c>
      <c r="V1517" s="29">
        <f t="shared" si="531"/>
        <v>45679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8">
        <f t="shared" si="514"/>
        <v>45668</v>
      </c>
      <c r="B1518" s="15" t="str">
        <f t="shared" ca="1" si="516"/>
        <v>n.d</v>
      </c>
      <c r="C1518" s="14">
        <f t="shared" si="517"/>
        <v>1000</v>
      </c>
      <c r="D1518" s="13">
        <f ca="1">IF(A1518&lt;$B$1,VLOOKUP(A1518,[1]DI!$A$4:$B$15000,2,FALSE),0)</f>
        <v>0</v>
      </c>
      <c r="E1518" s="14">
        <f t="shared" ca="1" si="518"/>
        <v>1</v>
      </c>
      <c r="F1518" s="14">
        <f ca="1">(TRUNC(PRODUCT($E$12:$E1517),16))</f>
        <v>1.43115619200977</v>
      </c>
      <c r="G1518" s="14">
        <f t="shared" ca="1" si="519"/>
        <v>1.43115619200977</v>
      </c>
      <c r="H1518" s="14">
        <f t="shared" ca="1" si="520"/>
        <v>1</v>
      </c>
      <c r="I1518" s="13">
        <f t="shared" si="515"/>
        <v>0.11</v>
      </c>
      <c r="J1518" s="29">
        <f t="shared" si="521"/>
        <v>45646</v>
      </c>
      <c r="K1518" s="2">
        <f t="shared" si="522"/>
        <v>13</v>
      </c>
      <c r="L1518" s="17">
        <f t="shared" si="523"/>
        <v>14</v>
      </c>
      <c r="M1518" s="12">
        <f t="shared" si="524"/>
        <v>1.005814618</v>
      </c>
      <c r="N1518" s="12">
        <f t="shared" ca="1" si="525"/>
        <v>1.005814618</v>
      </c>
      <c r="O1518" s="17">
        <f t="shared" si="526"/>
        <v>0</v>
      </c>
      <c r="P1518" s="14">
        <f t="shared" ca="1" si="527"/>
        <v>-325.98060139</v>
      </c>
      <c r="Q1518" s="14">
        <f t="shared" si="512"/>
        <v>125.976922</v>
      </c>
      <c r="R1518" s="14">
        <f t="shared" ca="1" si="528"/>
        <v>-329.87711001000002</v>
      </c>
      <c r="S1518" s="20">
        <f t="shared" si="513"/>
        <v>0</v>
      </c>
      <c r="T1518" s="14">
        <f t="shared" si="529"/>
        <v>0</v>
      </c>
      <c r="U1518" s="4" t="str">
        <f t="shared" si="530"/>
        <v>J=</v>
      </c>
      <c r="V1518" s="29">
        <f t="shared" si="531"/>
        <v>45679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8">
        <f t="shared" si="514"/>
        <v>45669</v>
      </c>
      <c r="B1519" s="15" t="str">
        <f t="shared" ca="1" si="516"/>
        <v>n.d</v>
      </c>
      <c r="C1519" s="14">
        <f t="shared" si="517"/>
        <v>1000</v>
      </c>
      <c r="D1519" s="13">
        <f ca="1">IF(A1519&lt;$B$1,VLOOKUP(A1519,[1]DI!$A$4:$B$15000,2,FALSE),0)</f>
        <v>0</v>
      </c>
      <c r="E1519" s="14">
        <f t="shared" ca="1" si="518"/>
        <v>1</v>
      </c>
      <c r="F1519" s="14">
        <f ca="1">(TRUNC(PRODUCT($E$12:$E1518),16))</f>
        <v>1.43115619200977</v>
      </c>
      <c r="G1519" s="14">
        <f t="shared" ca="1" si="519"/>
        <v>1.43115619200977</v>
      </c>
      <c r="H1519" s="14">
        <f t="shared" ca="1" si="520"/>
        <v>1</v>
      </c>
      <c r="I1519" s="13">
        <f t="shared" si="515"/>
        <v>0.11</v>
      </c>
      <c r="J1519" s="29">
        <f t="shared" si="521"/>
        <v>45646</v>
      </c>
      <c r="K1519" s="2">
        <f t="shared" si="522"/>
        <v>13</v>
      </c>
      <c r="L1519" s="17">
        <f t="shared" si="523"/>
        <v>14</v>
      </c>
      <c r="M1519" s="12">
        <f t="shared" si="524"/>
        <v>1.005814618</v>
      </c>
      <c r="N1519" s="12">
        <f t="shared" ca="1" si="525"/>
        <v>1.005814618</v>
      </c>
      <c r="O1519" s="17">
        <f t="shared" si="526"/>
        <v>0</v>
      </c>
      <c r="P1519" s="14">
        <f t="shared" ca="1" si="527"/>
        <v>-325.98060139</v>
      </c>
      <c r="Q1519" s="14">
        <f t="shared" si="512"/>
        <v>125.976922</v>
      </c>
      <c r="R1519" s="14">
        <f t="shared" ca="1" si="528"/>
        <v>-329.87711001000002</v>
      </c>
      <c r="S1519" s="20">
        <f t="shared" si="513"/>
        <v>0</v>
      </c>
      <c r="T1519" s="14">
        <f t="shared" si="529"/>
        <v>0</v>
      </c>
      <c r="U1519" s="4" t="str">
        <f t="shared" si="530"/>
        <v>J=</v>
      </c>
      <c r="V1519" s="29">
        <f t="shared" si="531"/>
        <v>45679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8">
        <f t="shared" si="514"/>
        <v>45670</v>
      </c>
      <c r="B1520" s="15" t="str">
        <f t="shared" ca="1" si="516"/>
        <v>n.d</v>
      </c>
      <c r="C1520" s="14">
        <f t="shared" si="517"/>
        <v>1000</v>
      </c>
      <c r="D1520" s="13">
        <f ca="1">IF(A1520&lt;$B$1,VLOOKUP(A1520,[1]DI!$A$4:$B$15000,2,FALSE),0)</f>
        <v>0</v>
      </c>
      <c r="E1520" s="14">
        <f t="shared" ca="1" si="518"/>
        <v>1</v>
      </c>
      <c r="F1520" s="14">
        <f ca="1">(TRUNC(PRODUCT($E$12:$E1519),16))</f>
        <v>1.43115619200977</v>
      </c>
      <c r="G1520" s="14">
        <f t="shared" ca="1" si="519"/>
        <v>1.43115619200977</v>
      </c>
      <c r="H1520" s="14">
        <f t="shared" ca="1" si="520"/>
        <v>1</v>
      </c>
      <c r="I1520" s="13">
        <f t="shared" si="515"/>
        <v>0.11</v>
      </c>
      <c r="J1520" s="29">
        <f t="shared" si="521"/>
        <v>45646</v>
      </c>
      <c r="K1520" s="2">
        <f t="shared" si="522"/>
        <v>14</v>
      </c>
      <c r="L1520" s="17">
        <f t="shared" si="523"/>
        <v>14</v>
      </c>
      <c r="M1520" s="12">
        <f t="shared" si="524"/>
        <v>1.005814618</v>
      </c>
      <c r="N1520" s="12">
        <f t="shared" ca="1" si="525"/>
        <v>1.005814618</v>
      </c>
      <c r="O1520" s="17">
        <f t="shared" si="526"/>
        <v>0</v>
      </c>
      <c r="P1520" s="14">
        <f t="shared" ca="1" si="527"/>
        <v>-325.98060139</v>
      </c>
      <c r="Q1520" s="14">
        <f t="shared" si="512"/>
        <v>125.976922</v>
      </c>
      <c r="R1520" s="14">
        <f t="shared" ca="1" si="528"/>
        <v>-329.87711001000002</v>
      </c>
      <c r="S1520" s="20">
        <f t="shared" si="513"/>
        <v>0</v>
      </c>
      <c r="T1520" s="14">
        <f t="shared" si="529"/>
        <v>0</v>
      </c>
      <c r="U1520" s="4" t="str">
        <f t="shared" si="530"/>
        <v>J=</v>
      </c>
      <c r="V1520" s="29">
        <f t="shared" si="531"/>
        <v>45679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8">
        <f t="shared" si="514"/>
        <v>45671</v>
      </c>
      <c r="B1521" s="15" t="str">
        <f t="shared" ca="1" si="516"/>
        <v>n.d</v>
      </c>
      <c r="C1521" s="14">
        <f t="shared" si="517"/>
        <v>1000</v>
      </c>
      <c r="D1521" s="13">
        <f ca="1">IF(A1521&lt;$B$1,VLOOKUP(A1521,[1]DI!$A$4:$B$15000,2,FALSE),0)</f>
        <v>0</v>
      </c>
      <c r="E1521" s="14">
        <f t="shared" ca="1" si="518"/>
        <v>1</v>
      </c>
      <c r="F1521" s="14">
        <f ca="1">(TRUNC(PRODUCT($E$12:$E1520),16))</f>
        <v>1.43115619200977</v>
      </c>
      <c r="G1521" s="14">
        <f t="shared" ca="1" si="519"/>
        <v>1.43115619200977</v>
      </c>
      <c r="H1521" s="14">
        <f t="shared" ca="1" si="520"/>
        <v>1</v>
      </c>
      <c r="I1521" s="13">
        <f t="shared" si="515"/>
        <v>0.11</v>
      </c>
      <c r="J1521" s="29">
        <f t="shared" si="521"/>
        <v>45646</v>
      </c>
      <c r="K1521" s="2">
        <f t="shared" si="522"/>
        <v>15</v>
      </c>
      <c r="L1521" s="17">
        <f t="shared" si="523"/>
        <v>15</v>
      </c>
      <c r="M1521" s="12">
        <f t="shared" si="524"/>
        <v>1.00623124</v>
      </c>
      <c r="N1521" s="12">
        <f t="shared" ca="1" si="525"/>
        <v>1.00623124</v>
      </c>
      <c r="O1521" s="17">
        <f t="shared" si="526"/>
        <v>0</v>
      </c>
      <c r="P1521" s="14">
        <f t="shared" ca="1" si="527"/>
        <v>-325.70141345999997</v>
      </c>
      <c r="Q1521" s="14">
        <f t="shared" si="512"/>
        <v>125.976922</v>
      </c>
      <c r="R1521" s="14">
        <f t="shared" ca="1" si="528"/>
        <v>-329.87711001000002</v>
      </c>
      <c r="S1521" s="20">
        <f t="shared" si="513"/>
        <v>0</v>
      </c>
      <c r="T1521" s="14">
        <f t="shared" si="529"/>
        <v>0</v>
      </c>
      <c r="U1521" s="4" t="str">
        <f t="shared" si="530"/>
        <v>J=</v>
      </c>
      <c r="V1521" s="29">
        <f t="shared" si="531"/>
        <v>45679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8">
        <f t="shared" si="514"/>
        <v>45672</v>
      </c>
      <c r="B1522" s="15" t="str">
        <f t="shared" ca="1" si="516"/>
        <v>n.d</v>
      </c>
      <c r="C1522" s="14">
        <f t="shared" si="517"/>
        <v>1000</v>
      </c>
      <c r="D1522" s="13">
        <f ca="1">IF(A1522&lt;$B$1,VLOOKUP(A1522,[1]DI!$A$4:$B$15000,2,FALSE),0)</f>
        <v>0</v>
      </c>
      <c r="E1522" s="14">
        <f t="shared" ca="1" si="518"/>
        <v>1</v>
      </c>
      <c r="F1522" s="14">
        <f ca="1">(TRUNC(PRODUCT($E$12:$E1521),16))</f>
        <v>1.43115619200977</v>
      </c>
      <c r="G1522" s="14">
        <f t="shared" ca="1" si="519"/>
        <v>1.43115619200977</v>
      </c>
      <c r="H1522" s="14">
        <f t="shared" ca="1" si="520"/>
        <v>1</v>
      </c>
      <c r="I1522" s="13">
        <f t="shared" si="515"/>
        <v>0.11</v>
      </c>
      <c r="J1522" s="29">
        <f t="shared" si="521"/>
        <v>45646</v>
      </c>
      <c r="K1522" s="2">
        <f t="shared" si="522"/>
        <v>16</v>
      </c>
      <c r="L1522" s="17">
        <f t="shared" si="523"/>
        <v>16</v>
      </c>
      <c r="M1522" s="12">
        <f t="shared" si="524"/>
        <v>1.0066480330000001</v>
      </c>
      <c r="N1522" s="12">
        <f t="shared" ca="1" si="525"/>
        <v>1.0066480330000001</v>
      </c>
      <c r="O1522" s="17">
        <f t="shared" si="526"/>
        <v>0</v>
      </c>
      <c r="P1522" s="14">
        <f t="shared" ca="1" si="527"/>
        <v>-325.42211092000002</v>
      </c>
      <c r="Q1522" s="14">
        <f t="shared" ref="Q1522:Q1585" si="532">Q1521</f>
        <v>125.976922</v>
      </c>
      <c r="R1522" s="14">
        <f t="shared" ca="1" si="528"/>
        <v>-329.87711001000002</v>
      </c>
      <c r="S1522" s="20">
        <f t="shared" si="513"/>
        <v>0</v>
      </c>
      <c r="T1522" s="14">
        <f t="shared" si="529"/>
        <v>0</v>
      </c>
      <c r="U1522" s="4" t="str">
        <f t="shared" si="530"/>
        <v>J=</v>
      </c>
      <c r="V1522" s="29">
        <f t="shared" si="531"/>
        <v>45679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8">
        <f t="shared" si="514"/>
        <v>45673</v>
      </c>
      <c r="B1523" s="15" t="str">
        <f t="shared" ca="1" si="516"/>
        <v>n.d</v>
      </c>
      <c r="C1523" s="14">
        <f t="shared" si="517"/>
        <v>1000</v>
      </c>
      <c r="D1523" s="13">
        <f ca="1">IF(A1523&lt;$B$1,VLOOKUP(A1523,[1]DI!$A$4:$B$15000,2,FALSE),0)</f>
        <v>0</v>
      </c>
      <c r="E1523" s="14">
        <f t="shared" ca="1" si="518"/>
        <v>1</v>
      </c>
      <c r="F1523" s="14">
        <f ca="1">(TRUNC(PRODUCT($E$12:$E1522),16))</f>
        <v>1.43115619200977</v>
      </c>
      <c r="G1523" s="14">
        <f t="shared" ca="1" si="519"/>
        <v>1.43115619200977</v>
      </c>
      <c r="H1523" s="14">
        <f t="shared" ca="1" si="520"/>
        <v>1</v>
      </c>
      <c r="I1523" s="13">
        <f t="shared" si="515"/>
        <v>0.11</v>
      </c>
      <c r="J1523" s="29">
        <f t="shared" si="521"/>
        <v>45646</v>
      </c>
      <c r="K1523" s="2">
        <f t="shared" si="522"/>
        <v>17</v>
      </c>
      <c r="L1523" s="17">
        <f t="shared" si="523"/>
        <v>17</v>
      </c>
      <c r="M1523" s="12">
        <f t="shared" si="524"/>
        <v>1.0070650000000001</v>
      </c>
      <c r="N1523" s="12">
        <f t="shared" ca="1" si="525"/>
        <v>1.0070650000000001</v>
      </c>
      <c r="O1523" s="17">
        <f t="shared" si="526"/>
        <v>0</v>
      </c>
      <c r="P1523" s="14">
        <f t="shared" ca="1" si="527"/>
        <v>-325.14269179000001</v>
      </c>
      <c r="Q1523" s="14">
        <f t="shared" si="532"/>
        <v>125.976922</v>
      </c>
      <c r="R1523" s="14">
        <f t="shared" ca="1" si="528"/>
        <v>-329.87711001000002</v>
      </c>
      <c r="S1523" s="20">
        <f t="shared" si="513"/>
        <v>0</v>
      </c>
      <c r="T1523" s="14">
        <f t="shared" si="529"/>
        <v>0</v>
      </c>
      <c r="U1523" s="4" t="str">
        <f t="shared" si="530"/>
        <v>J=</v>
      </c>
      <c r="V1523" s="29">
        <f t="shared" si="531"/>
        <v>45679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8">
        <f t="shared" si="514"/>
        <v>45674</v>
      </c>
      <c r="B1524" s="15" t="str">
        <f t="shared" ca="1" si="516"/>
        <v>n.d</v>
      </c>
      <c r="C1524" s="14">
        <f t="shared" si="517"/>
        <v>1000</v>
      </c>
      <c r="D1524" s="13">
        <f ca="1">IF(A1524&lt;$B$1,VLOOKUP(A1524,[1]DI!$A$4:$B$15000,2,FALSE),0)</f>
        <v>0</v>
      </c>
      <c r="E1524" s="14">
        <f t="shared" ca="1" si="518"/>
        <v>1</v>
      </c>
      <c r="F1524" s="14">
        <f ca="1">(TRUNC(PRODUCT($E$12:$E1523),16))</f>
        <v>1.43115619200977</v>
      </c>
      <c r="G1524" s="14">
        <f t="shared" ca="1" si="519"/>
        <v>1.43115619200977</v>
      </c>
      <c r="H1524" s="14">
        <f t="shared" ca="1" si="520"/>
        <v>1</v>
      </c>
      <c r="I1524" s="13">
        <f t="shared" si="515"/>
        <v>0.11</v>
      </c>
      <c r="J1524" s="29">
        <f t="shared" si="521"/>
        <v>45646</v>
      </c>
      <c r="K1524" s="2">
        <f t="shared" si="522"/>
        <v>18</v>
      </c>
      <c r="L1524" s="17">
        <f t="shared" si="523"/>
        <v>18</v>
      </c>
      <c r="M1524" s="12">
        <f t="shared" si="524"/>
        <v>1.0074821389999999</v>
      </c>
      <c r="N1524" s="12">
        <f t="shared" ca="1" si="525"/>
        <v>1.0074821389999999</v>
      </c>
      <c r="O1524" s="17">
        <f t="shared" si="526"/>
        <v>0</v>
      </c>
      <c r="P1524" s="14">
        <f t="shared" ca="1" si="527"/>
        <v>-324.86315740999999</v>
      </c>
      <c r="Q1524" s="14">
        <f t="shared" si="532"/>
        <v>125.976922</v>
      </c>
      <c r="R1524" s="14">
        <f t="shared" ca="1" si="528"/>
        <v>-329.87711001000002</v>
      </c>
      <c r="S1524" s="20">
        <f t="shared" si="513"/>
        <v>0</v>
      </c>
      <c r="T1524" s="14">
        <f t="shared" si="529"/>
        <v>0</v>
      </c>
      <c r="U1524" s="4" t="str">
        <f t="shared" si="530"/>
        <v>J=</v>
      </c>
      <c r="V1524" s="29">
        <f t="shared" si="531"/>
        <v>45679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8">
        <f t="shared" si="514"/>
        <v>45675</v>
      </c>
      <c r="B1525" s="15" t="str">
        <f t="shared" ca="1" si="516"/>
        <v>n.d</v>
      </c>
      <c r="C1525" s="14">
        <f t="shared" si="517"/>
        <v>1000</v>
      </c>
      <c r="D1525" s="13">
        <f ca="1">IF(A1525&lt;$B$1,VLOOKUP(A1525,[1]DI!$A$4:$B$15000,2,FALSE),0)</f>
        <v>0</v>
      </c>
      <c r="E1525" s="14">
        <f t="shared" ca="1" si="518"/>
        <v>1</v>
      </c>
      <c r="F1525" s="14">
        <f ca="1">(TRUNC(PRODUCT($E$12:$E1524),16))</f>
        <v>1.43115619200977</v>
      </c>
      <c r="G1525" s="14">
        <f t="shared" ca="1" si="519"/>
        <v>1.43115619200977</v>
      </c>
      <c r="H1525" s="14">
        <f t="shared" ca="1" si="520"/>
        <v>1</v>
      </c>
      <c r="I1525" s="13">
        <f t="shared" si="515"/>
        <v>0.11</v>
      </c>
      <c r="J1525" s="29">
        <f t="shared" si="521"/>
        <v>45646</v>
      </c>
      <c r="K1525" s="2">
        <f t="shared" si="522"/>
        <v>18</v>
      </c>
      <c r="L1525" s="17">
        <f t="shared" si="523"/>
        <v>19</v>
      </c>
      <c r="M1525" s="12">
        <f t="shared" si="524"/>
        <v>1.0078994509999999</v>
      </c>
      <c r="N1525" s="12">
        <f t="shared" ca="1" si="525"/>
        <v>1.0078994509999999</v>
      </c>
      <c r="O1525" s="17">
        <f t="shared" si="526"/>
        <v>0</v>
      </c>
      <c r="P1525" s="14">
        <f t="shared" ca="1" si="527"/>
        <v>-324.58350708</v>
      </c>
      <c r="Q1525" s="14">
        <f t="shared" si="532"/>
        <v>125.976922</v>
      </c>
      <c r="R1525" s="14">
        <f t="shared" ca="1" si="528"/>
        <v>-329.87711001000002</v>
      </c>
      <c r="S1525" s="20">
        <f t="shared" si="513"/>
        <v>0</v>
      </c>
      <c r="T1525" s="14">
        <f t="shared" si="529"/>
        <v>0</v>
      </c>
      <c r="U1525" s="4" t="str">
        <f t="shared" si="530"/>
        <v>J=</v>
      </c>
      <c r="V1525" s="29">
        <f t="shared" si="531"/>
        <v>45679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8">
        <f t="shared" si="514"/>
        <v>45676</v>
      </c>
      <c r="B1526" s="15" t="str">
        <f t="shared" ca="1" si="516"/>
        <v>n.d</v>
      </c>
      <c r="C1526" s="14">
        <f t="shared" si="517"/>
        <v>1000</v>
      </c>
      <c r="D1526" s="13">
        <f ca="1">IF(A1526&lt;$B$1,VLOOKUP(A1526,[1]DI!$A$4:$B$15000,2,FALSE),0)</f>
        <v>0</v>
      </c>
      <c r="E1526" s="14">
        <f t="shared" ca="1" si="518"/>
        <v>1</v>
      </c>
      <c r="F1526" s="14">
        <f ca="1">(TRUNC(PRODUCT($E$12:$E1525),16))</f>
        <v>1.43115619200977</v>
      </c>
      <c r="G1526" s="14">
        <f t="shared" ca="1" si="519"/>
        <v>1.43115619200977</v>
      </c>
      <c r="H1526" s="14">
        <f t="shared" ca="1" si="520"/>
        <v>1</v>
      </c>
      <c r="I1526" s="13">
        <f t="shared" si="515"/>
        <v>0.11</v>
      </c>
      <c r="J1526" s="29">
        <f t="shared" si="521"/>
        <v>45646</v>
      </c>
      <c r="K1526" s="2">
        <f t="shared" si="522"/>
        <v>18</v>
      </c>
      <c r="L1526" s="17">
        <f t="shared" si="523"/>
        <v>19</v>
      </c>
      <c r="M1526" s="12">
        <f t="shared" si="524"/>
        <v>1.0078994509999999</v>
      </c>
      <c r="N1526" s="12">
        <f t="shared" ca="1" si="525"/>
        <v>1.0078994509999999</v>
      </c>
      <c r="O1526" s="17">
        <f t="shared" si="526"/>
        <v>0</v>
      </c>
      <c r="P1526" s="14">
        <f t="shared" ca="1" si="527"/>
        <v>-324.58350708</v>
      </c>
      <c r="Q1526" s="14">
        <f t="shared" si="532"/>
        <v>125.976922</v>
      </c>
      <c r="R1526" s="14">
        <f t="shared" ca="1" si="528"/>
        <v>-329.87711001000002</v>
      </c>
      <c r="S1526" s="20">
        <f t="shared" si="513"/>
        <v>0</v>
      </c>
      <c r="T1526" s="14">
        <f t="shared" si="529"/>
        <v>0</v>
      </c>
      <c r="U1526" s="4" t="str">
        <f t="shared" si="530"/>
        <v>J=</v>
      </c>
      <c r="V1526" s="29">
        <f t="shared" si="531"/>
        <v>45679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8">
        <f t="shared" si="514"/>
        <v>45677</v>
      </c>
      <c r="B1527" s="15" t="str">
        <f t="shared" ca="1" si="516"/>
        <v>n.d</v>
      </c>
      <c r="C1527" s="14">
        <f t="shared" si="517"/>
        <v>1000</v>
      </c>
      <c r="D1527" s="13">
        <f ca="1">IF(A1527&lt;$B$1,VLOOKUP(A1527,[1]DI!$A$4:$B$15000,2,FALSE),0)</f>
        <v>0</v>
      </c>
      <c r="E1527" s="14">
        <f t="shared" ca="1" si="518"/>
        <v>1</v>
      </c>
      <c r="F1527" s="14">
        <f ca="1">(TRUNC(PRODUCT($E$12:$E1526),16))</f>
        <v>1.43115619200977</v>
      </c>
      <c r="G1527" s="14">
        <f t="shared" ca="1" si="519"/>
        <v>1.43115619200977</v>
      </c>
      <c r="H1527" s="14">
        <f t="shared" ca="1" si="520"/>
        <v>1</v>
      </c>
      <c r="I1527" s="13">
        <f t="shared" si="515"/>
        <v>0.11</v>
      </c>
      <c r="J1527" s="29">
        <f t="shared" si="521"/>
        <v>45646</v>
      </c>
      <c r="K1527" s="2">
        <f t="shared" si="522"/>
        <v>19</v>
      </c>
      <c r="L1527" s="17">
        <f t="shared" si="523"/>
        <v>19</v>
      </c>
      <c r="M1527" s="12">
        <f t="shared" si="524"/>
        <v>1.0078994509999999</v>
      </c>
      <c r="N1527" s="12">
        <f t="shared" ca="1" si="525"/>
        <v>1.0078994509999999</v>
      </c>
      <c r="O1527" s="17">
        <f t="shared" si="526"/>
        <v>0</v>
      </c>
      <c r="P1527" s="14">
        <f t="shared" ca="1" si="527"/>
        <v>-324.58350708</v>
      </c>
      <c r="Q1527" s="14">
        <f t="shared" si="532"/>
        <v>125.976922</v>
      </c>
      <c r="R1527" s="14">
        <f t="shared" ca="1" si="528"/>
        <v>-329.87711001000002</v>
      </c>
      <c r="S1527" s="20">
        <f t="shared" si="513"/>
        <v>0</v>
      </c>
      <c r="T1527" s="14">
        <f t="shared" si="529"/>
        <v>0</v>
      </c>
      <c r="U1527" s="4" t="str">
        <f t="shared" si="530"/>
        <v>J=</v>
      </c>
      <c r="V1527" s="29">
        <f t="shared" si="531"/>
        <v>45679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8">
        <f t="shared" si="514"/>
        <v>45678</v>
      </c>
      <c r="B1528" s="15" t="str">
        <f t="shared" ca="1" si="516"/>
        <v>n.d</v>
      </c>
      <c r="C1528" s="14">
        <f t="shared" si="517"/>
        <v>1000</v>
      </c>
      <c r="D1528" s="13">
        <f ca="1">IF(A1528&lt;$B$1,VLOOKUP(A1528,[1]DI!$A$4:$B$15000,2,FALSE),0)</f>
        <v>0</v>
      </c>
      <c r="E1528" s="14">
        <f t="shared" ca="1" si="518"/>
        <v>1</v>
      </c>
      <c r="F1528" s="14">
        <f ca="1">(TRUNC(PRODUCT($E$12:$E1527),16))</f>
        <v>1.43115619200977</v>
      </c>
      <c r="G1528" s="14">
        <f t="shared" ca="1" si="519"/>
        <v>1.43115619200977</v>
      </c>
      <c r="H1528" s="14">
        <f t="shared" ca="1" si="520"/>
        <v>1</v>
      </c>
      <c r="I1528" s="13">
        <f t="shared" si="515"/>
        <v>0.11</v>
      </c>
      <c r="J1528" s="29">
        <f t="shared" si="521"/>
        <v>45646</v>
      </c>
      <c r="K1528" s="2">
        <f t="shared" si="522"/>
        <v>20</v>
      </c>
      <c r="L1528" s="17">
        <f t="shared" si="523"/>
        <v>20</v>
      </c>
      <c r="M1528" s="12">
        <f t="shared" si="524"/>
        <v>1.0083169359999999</v>
      </c>
      <c r="N1528" s="12">
        <f t="shared" ca="1" si="525"/>
        <v>1.0083169359999999</v>
      </c>
      <c r="O1528" s="17">
        <f t="shared" si="526"/>
        <v>0</v>
      </c>
      <c r="P1528" s="14">
        <f t="shared" ca="1" si="527"/>
        <v>-324.30374083000004</v>
      </c>
      <c r="Q1528" s="14">
        <f t="shared" si="532"/>
        <v>125.976922</v>
      </c>
      <c r="R1528" s="14">
        <f t="shared" ca="1" si="528"/>
        <v>-329.87711001000002</v>
      </c>
      <c r="S1528" s="20">
        <f t="shared" si="513"/>
        <v>0</v>
      </c>
      <c r="T1528" s="14">
        <f t="shared" si="529"/>
        <v>0</v>
      </c>
      <c r="U1528" s="4" t="str">
        <f t="shared" si="530"/>
        <v>J=</v>
      </c>
      <c r="V1528" s="29">
        <f t="shared" si="531"/>
        <v>45679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8">
        <f t="shared" si="514"/>
        <v>45679</v>
      </c>
      <c r="B1529" s="15" t="str">
        <f t="shared" ca="1" si="516"/>
        <v>n.d</v>
      </c>
      <c r="C1529" s="14">
        <f t="shared" si="517"/>
        <v>1000</v>
      </c>
      <c r="D1529" s="13">
        <f ca="1">IF(A1529&lt;$B$1,VLOOKUP(A1529,[1]DI!$A$4:$B$15000,2,FALSE),0)</f>
        <v>0</v>
      </c>
      <c r="E1529" s="14">
        <f t="shared" ca="1" si="518"/>
        <v>1</v>
      </c>
      <c r="F1529" s="14">
        <f ca="1">(TRUNC(PRODUCT($E$12:$E1528),16))</f>
        <v>1.43115619200977</v>
      </c>
      <c r="G1529" s="14">
        <f t="shared" ca="1" si="519"/>
        <v>1.43115619200977</v>
      </c>
      <c r="H1529" s="14">
        <f t="shared" ca="1" si="520"/>
        <v>1</v>
      </c>
      <c r="I1529" s="13">
        <f t="shared" si="515"/>
        <v>0.11</v>
      </c>
      <c r="J1529" s="29">
        <f t="shared" si="521"/>
        <v>45646</v>
      </c>
      <c r="K1529" s="2">
        <f t="shared" si="522"/>
        <v>21</v>
      </c>
      <c r="L1529" s="17">
        <f t="shared" si="523"/>
        <v>21</v>
      </c>
      <c r="M1529" s="12">
        <f t="shared" si="524"/>
        <v>1.0087345940000001</v>
      </c>
      <c r="N1529" s="12">
        <f t="shared" ca="1" si="525"/>
        <v>1.0087345940000001</v>
      </c>
      <c r="O1529" s="17">
        <f t="shared" si="526"/>
        <v>12</v>
      </c>
      <c r="P1529" s="14">
        <f t="shared" ca="1" si="527"/>
        <v>-324.02385863000001</v>
      </c>
      <c r="Q1529" s="14">
        <f t="shared" si="532"/>
        <v>125.976922</v>
      </c>
      <c r="R1529" s="14">
        <f t="shared" ca="1" si="528"/>
        <v>-450.00078063000001</v>
      </c>
      <c r="S1529" s="20">
        <f t="shared" si="513"/>
        <v>0</v>
      </c>
      <c r="T1529" s="14">
        <f t="shared" si="529"/>
        <v>0</v>
      </c>
      <c r="U1529" s="4" t="str">
        <f t="shared" si="530"/>
        <v>J=</v>
      </c>
      <c r="V1529" s="29">
        <f t="shared" si="531"/>
        <v>45679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8">
        <f t="shared" si="514"/>
        <v>45680</v>
      </c>
      <c r="B1530" s="15" t="str">
        <f t="shared" ca="1" si="516"/>
        <v>n.d</v>
      </c>
      <c r="C1530" s="14">
        <f t="shared" si="517"/>
        <v>1000</v>
      </c>
      <c r="D1530" s="13">
        <f ca="1">IF(A1530&lt;$B$1,VLOOKUP(A1530,[1]DI!$A$4:$B$15000,2,FALSE),0)</f>
        <v>0</v>
      </c>
      <c r="E1530" s="14">
        <f t="shared" ca="1" si="518"/>
        <v>1</v>
      </c>
      <c r="F1530" s="14">
        <f ca="1">(TRUNC(PRODUCT($E$12:$E1529),16))</f>
        <v>1.43115619200977</v>
      </c>
      <c r="G1530" s="14">
        <f t="shared" ca="1" si="519"/>
        <v>1.43115619200977</v>
      </c>
      <c r="H1530" s="14">
        <f t="shared" ca="1" si="520"/>
        <v>1</v>
      </c>
      <c r="I1530" s="13">
        <f t="shared" si="515"/>
        <v>0.11</v>
      </c>
      <c r="J1530" s="29">
        <f t="shared" si="521"/>
        <v>45679</v>
      </c>
      <c r="K1530" s="2">
        <f t="shared" si="522"/>
        <v>1</v>
      </c>
      <c r="L1530" s="17">
        <f t="shared" si="523"/>
        <v>1</v>
      </c>
      <c r="M1530" s="12">
        <f t="shared" si="524"/>
        <v>1.000414213</v>
      </c>
      <c r="N1530" s="12">
        <f t="shared" ca="1" si="525"/>
        <v>1.000414213</v>
      </c>
      <c r="O1530" s="17">
        <f t="shared" si="526"/>
        <v>0</v>
      </c>
      <c r="P1530" s="14">
        <f t="shared" ca="1" si="527"/>
        <v>-449.77296380999996</v>
      </c>
      <c r="Q1530" s="14">
        <f t="shared" si="532"/>
        <v>125.976922</v>
      </c>
      <c r="R1530" s="14">
        <f t="shared" ca="1" si="528"/>
        <v>-450.00078063000001</v>
      </c>
      <c r="S1530" s="20">
        <f t="shared" si="513"/>
        <v>0</v>
      </c>
      <c r="T1530" s="14">
        <f t="shared" si="529"/>
        <v>0</v>
      </c>
      <c r="U1530" s="4" t="str">
        <f t="shared" si="530"/>
        <v>J=</v>
      </c>
      <c r="V1530" s="29">
        <f t="shared" si="531"/>
        <v>45709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8">
        <f t="shared" si="514"/>
        <v>45681</v>
      </c>
      <c r="B1531" s="15" t="str">
        <f t="shared" ca="1" si="516"/>
        <v>n.d</v>
      </c>
      <c r="C1531" s="14">
        <f t="shared" si="517"/>
        <v>1000</v>
      </c>
      <c r="D1531" s="13">
        <f ca="1">IF(A1531&lt;$B$1,VLOOKUP(A1531,[1]DI!$A$4:$B$15000,2,FALSE),0)</f>
        <v>0</v>
      </c>
      <c r="E1531" s="14">
        <f t="shared" ca="1" si="518"/>
        <v>1</v>
      </c>
      <c r="F1531" s="14">
        <f ca="1">(TRUNC(PRODUCT($E$12:$E1530),16))</f>
        <v>1.43115619200977</v>
      </c>
      <c r="G1531" s="14">
        <f t="shared" ca="1" si="519"/>
        <v>1.43115619200977</v>
      </c>
      <c r="H1531" s="14">
        <f t="shared" ca="1" si="520"/>
        <v>1</v>
      </c>
      <c r="I1531" s="13">
        <f t="shared" si="515"/>
        <v>0.11</v>
      </c>
      <c r="J1531" s="29">
        <f t="shared" si="521"/>
        <v>45679</v>
      </c>
      <c r="K1531" s="2">
        <f t="shared" si="522"/>
        <v>2</v>
      </c>
      <c r="L1531" s="17">
        <f t="shared" si="523"/>
        <v>2</v>
      </c>
      <c r="M1531" s="12">
        <f t="shared" si="524"/>
        <v>1.0008285969999999</v>
      </c>
      <c r="N1531" s="12">
        <f t="shared" ca="1" si="525"/>
        <v>1.0008285969999999</v>
      </c>
      <c r="O1531" s="17">
        <f t="shared" si="526"/>
        <v>0</v>
      </c>
      <c r="P1531" s="14">
        <f t="shared" ca="1" si="527"/>
        <v>-449.54505293</v>
      </c>
      <c r="Q1531" s="14">
        <f t="shared" si="532"/>
        <v>125.976922</v>
      </c>
      <c r="R1531" s="14">
        <f t="shared" ca="1" si="528"/>
        <v>-450.00078063000001</v>
      </c>
      <c r="S1531" s="20">
        <f t="shared" si="513"/>
        <v>0</v>
      </c>
      <c r="T1531" s="14">
        <f t="shared" si="529"/>
        <v>0</v>
      </c>
      <c r="U1531" s="4" t="str">
        <f t="shared" si="530"/>
        <v>J=</v>
      </c>
      <c r="V1531" s="29">
        <f t="shared" si="531"/>
        <v>45709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8">
        <f t="shared" si="514"/>
        <v>45682</v>
      </c>
      <c r="B1532" s="15" t="str">
        <f t="shared" ca="1" si="516"/>
        <v>n.d</v>
      </c>
      <c r="C1532" s="14">
        <f t="shared" si="517"/>
        <v>1000</v>
      </c>
      <c r="D1532" s="13">
        <f ca="1">IF(A1532&lt;$B$1,VLOOKUP(A1532,[1]DI!$A$4:$B$15000,2,FALSE),0)</f>
        <v>0</v>
      </c>
      <c r="E1532" s="14">
        <f t="shared" ca="1" si="518"/>
        <v>1</v>
      </c>
      <c r="F1532" s="14">
        <f ca="1">(TRUNC(PRODUCT($E$12:$E1531),16))</f>
        <v>1.43115619200977</v>
      </c>
      <c r="G1532" s="14">
        <f t="shared" ca="1" si="519"/>
        <v>1.43115619200977</v>
      </c>
      <c r="H1532" s="14">
        <f t="shared" ca="1" si="520"/>
        <v>1</v>
      </c>
      <c r="I1532" s="13">
        <f t="shared" si="515"/>
        <v>0.11</v>
      </c>
      <c r="J1532" s="29">
        <f t="shared" si="521"/>
        <v>45679</v>
      </c>
      <c r="K1532" s="2">
        <f t="shared" si="522"/>
        <v>2</v>
      </c>
      <c r="L1532" s="17">
        <f t="shared" si="523"/>
        <v>3</v>
      </c>
      <c r="M1532" s="12">
        <f t="shared" si="524"/>
        <v>1.0012431530000001</v>
      </c>
      <c r="N1532" s="12">
        <f t="shared" ca="1" si="525"/>
        <v>1.0012431530000001</v>
      </c>
      <c r="O1532" s="17">
        <f t="shared" si="526"/>
        <v>0</v>
      </c>
      <c r="P1532" s="14">
        <f t="shared" ca="1" si="527"/>
        <v>-449.31704745000002</v>
      </c>
      <c r="Q1532" s="14">
        <f t="shared" si="532"/>
        <v>125.976922</v>
      </c>
      <c r="R1532" s="14">
        <f t="shared" ca="1" si="528"/>
        <v>-450.00078063000001</v>
      </c>
      <c r="S1532" s="20">
        <f t="shared" si="513"/>
        <v>0</v>
      </c>
      <c r="T1532" s="14">
        <f t="shared" si="529"/>
        <v>0</v>
      </c>
      <c r="U1532" s="4" t="str">
        <f t="shared" si="530"/>
        <v>J=</v>
      </c>
      <c r="V1532" s="29">
        <f t="shared" si="531"/>
        <v>45709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8">
        <f t="shared" si="514"/>
        <v>45683</v>
      </c>
      <c r="B1533" s="15" t="str">
        <f t="shared" ca="1" si="516"/>
        <v>n.d</v>
      </c>
      <c r="C1533" s="14">
        <f t="shared" si="517"/>
        <v>1000</v>
      </c>
      <c r="D1533" s="13">
        <f ca="1">IF(A1533&lt;$B$1,VLOOKUP(A1533,[1]DI!$A$4:$B$15000,2,FALSE),0)</f>
        <v>0</v>
      </c>
      <c r="E1533" s="14">
        <f t="shared" ca="1" si="518"/>
        <v>1</v>
      </c>
      <c r="F1533" s="14">
        <f ca="1">(TRUNC(PRODUCT($E$12:$E1532),16))</f>
        <v>1.43115619200977</v>
      </c>
      <c r="G1533" s="14">
        <f t="shared" ca="1" si="519"/>
        <v>1.43115619200977</v>
      </c>
      <c r="H1533" s="14">
        <f t="shared" ca="1" si="520"/>
        <v>1</v>
      </c>
      <c r="I1533" s="13">
        <f t="shared" si="515"/>
        <v>0.11</v>
      </c>
      <c r="J1533" s="29">
        <f t="shared" si="521"/>
        <v>45679</v>
      </c>
      <c r="K1533" s="2">
        <f t="shared" si="522"/>
        <v>2</v>
      </c>
      <c r="L1533" s="17">
        <f t="shared" si="523"/>
        <v>3</v>
      </c>
      <c r="M1533" s="12">
        <f t="shared" si="524"/>
        <v>1.0012431530000001</v>
      </c>
      <c r="N1533" s="12">
        <f t="shared" ca="1" si="525"/>
        <v>1.0012431530000001</v>
      </c>
      <c r="O1533" s="17">
        <f t="shared" si="526"/>
        <v>0</v>
      </c>
      <c r="P1533" s="14">
        <f t="shared" ca="1" si="527"/>
        <v>-449.31704745000002</v>
      </c>
      <c r="Q1533" s="14">
        <f t="shared" si="532"/>
        <v>125.976922</v>
      </c>
      <c r="R1533" s="14">
        <f t="shared" ca="1" si="528"/>
        <v>-450.00078063000001</v>
      </c>
      <c r="S1533" s="20">
        <f t="shared" si="513"/>
        <v>0</v>
      </c>
      <c r="T1533" s="14">
        <f t="shared" si="529"/>
        <v>0</v>
      </c>
      <c r="U1533" s="4" t="str">
        <f t="shared" si="530"/>
        <v>J=</v>
      </c>
      <c r="V1533" s="29">
        <f t="shared" si="531"/>
        <v>45709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8">
        <f t="shared" si="514"/>
        <v>45684</v>
      </c>
      <c r="B1534" s="15" t="str">
        <f t="shared" ca="1" si="516"/>
        <v>n.d</v>
      </c>
      <c r="C1534" s="14">
        <f t="shared" si="517"/>
        <v>1000</v>
      </c>
      <c r="D1534" s="13">
        <f ca="1">IF(A1534&lt;$B$1,VLOOKUP(A1534,[1]DI!$A$4:$B$15000,2,FALSE),0)</f>
        <v>0</v>
      </c>
      <c r="E1534" s="14">
        <f t="shared" ca="1" si="518"/>
        <v>1</v>
      </c>
      <c r="F1534" s="14">
        <f ca="1">(TRUNC(PRODUCT($E$12:$E1533),16))</f>
        <v>1.43115619200977</v>
      </c>
      <c r="G1534" s="14">
        <f t="shared" ca="1" si="519"/>
        <v>1.43115619200977</v>
      </c>
      <c r="H1534" s="14">
        <f t="shared" ca="1" si="520"/>
        <v>1</v>
      </c>
      <c r="I1534" s="13">
        <f t="shared" si="515"/>
        <v>0.11</v>
      </c>
      <c r="J1534" s="29">
        <f t="shared" si="521"/>
        <v>45679</v>
      </c>
      <c r="K1534" s="2">
        <f t="shared" si="522"/>
        <v>3</v>
      </c>
      <c r="L1534" s="17">
        <f t="shared" si="523"/>
        <v>3</v>
      </c>
      <c r="M1534" s="12">
        <f t="shared" si="524"/>
        <v>1.0012431530000001</v>
      </c>
      <c r="N1534" s="12">
        <f t="shared" ca="1" si="525"/>
        <v>1.0012431530000001</v>
      </c>
      <c r="O1534" s="17">
        <f t="shared" si="526"/>
        <v>0</v>
      </c>
      <c r="P1534" s="14">
        <f t="shared" ca="1" si="527"/>
        <v>-449.31704745000002</v>
      </c>
      <c r="Q1534" s="14">
        <f t="shared" si="532"/>
        <v>125.976922</v>
      </c>
      <c r="R1534" s="14">
        <f t="shared" ca="1" si="528"/>
        <v>-450.00078063000001</v>
      </c>
      <c r="S1534" s="20">
        <f t="shared" si="513"/>
        <v>0</v>
      </c>
      <c r="T1534" s="14">
        <f t="shared" si="529"/>
        <v>0</v>
      </c>
      <c r="U1534" s="4" t="str">
        <f t="shared" si="530"/>
        <v>J=</v>
      </c>
      <c r="V1534" s="29">
        <f t="shared" si="531"/>
        <v>45709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8">
        <f t="shared" si="514"/>
        <v>45685</v>
      </c>
      <c r="B1535" s="15" t="str">
        <f t="shared" ca="1" si="516"/>
        <v>n.d</v>
      </c>
      <c r="C1535" s="14">
        <f t="shared" si="517"/>
        <v>1000</v>
      </c>
      <c r="D1535" s="13">
        <f ca="1">IF(A1535&lt;$B$1,VLOOKUP(A1535,[1]DI!$A$4:$B$15000,2,FALSE),0)</f>
        <v>0</v>
      </c>
      <c r="E1535" s="14">
        <f t="shared" ca="1" si="518"/>
        <v>1</v>
      </c>
      <c r="F1535" s="14">
        <f ca="1">(TRUNC(PRODUCT($E$12:$E1534),16))</f>
        <v>1.43115619200977</v>
      </c>
      <c r="G1535" s="14">
        <f t="shared" ca="1" si="519"/>
        <v>1.43115619200977</v>
      </c>
      <c r="H1535" s="14">
        <f t="shared" ca="1" si="520"/>
        <v>1</v>
      </c>
      <c r="I1535" s="13">
        <f t="shared" si="515"/>
        <v>0.11</v>
      </c>
      <c r="J1535" s="29">
        <f t="shared" si="521"/>
        <v>45679</v>
      </c>
      <c r="K1535" s="2">
        <f t="shared" si="522"/>
        <v>4</v>
      </c>
      <c r="L1535" s="17">
        <f t="shared" si="523"/>
        <v>4</v>
      </c>
      <c r="M1535" s="12">
        <f t="shared" si="524"/>
        <v>1.0016578810000001</v>
      </c>
      <c r="N1535" s="12">
        <f t="shared" ca="1" si="525"/>
        <v>1.0016578810000001</v>
      </c>
      <c r="O1535" s="17">
        <f t="shared" si="526"/>
        <v>0</v>
      </c>
      <c r="P1535" s="14">
        <f t="shared" ca="1" si="527"/>
        <v>-449.08894737000003</v>
      </c>
      <c r="Q1535" s="14">
        <f t="shared" si="532"/>
        <v>125.976922</v>
      </c>
      <c r="R1535" s="14">
        <f t="shared" ca="1" si="528"/>
        <v>-450.00078063000001</v>
      </c>
      <c r="S1535" s="20">
        <f t="shared" si="513"/>
        <v>0</v>
      </c>
      <c r="T1535" s="14">
        <f t="shared" si="529"/>
        <v>0</v>
      </c>
      <c r="U1535" s="4" t="str">
        <f t="shared" si="530"/>
        <v>J=</v>
      </c>
      <c r="V1535" s="29">
        <f t="shared" si="531"/>
        <v>45709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8">
        <f t="shared" si="514"/>
        <v>45686</v>
      </c>
      <c r="B1536" s="15" t="str">
        <f t="shared" ca="1" si="516"/>
        <v>n.d</v>
      </c>
      <c r="C1536" s="14">
        <f t="shared" si="517"/>
        <v>1000</v>
      </c>
      <c r="D1536" s="13">
        <f ca="1">IF(A1536&lt;$B$1,VLOOKUP(A1536,[1]DI!$A$4:$B$15000,2,FALSE),0)</f>
        <v>0</v>
      </c>
      <c r="E1536" s="14">
        <f t="shared" ca="1" si="518"/>
        <v>1</v>
      </c>
      <c r="F1536" s="14">
        <f ca="1">(TRUNC(PRODUCT($E$12:$E1535),16))</f>
        <v>1.43115619200977</v>
      </c>
      <c r="G1536" s="14">
        <f t="shared" ca="1" si="519"/>
        <v>1.43115619200977</v>
      </c>
      <c r="H1536" s="14">
        <f t="shared" ca="1" si="520"/>
        <v>1</v>
      </c>
      <c r="I1536" s="13">
        <f t="shared" si="515"/>
        <v>0.11</v>
      </c>
      <c r="J1536" s="29">
        <f t="shared" si="521"/>
        <v>45679</v>
      </c>
      <c r="K1536" s="2">
        <f t="shared" si="522"/>
        <v>5</v>
      </c>
      <c r="L1536" s="17">
        <f t="shared" si="523"/>
        <v>5</v>
      </c>
      <c r="M1536" s="12">
        <f t="shared" si="524"/>
        <v>1.00207278</v>
      </c>
      <c r="N1536" s="12">
        <f t="shared" ca="1" si="525"/>
        <v>1.00207278</v>
      </c>
      <c r="O1536" s="17">
        <f t="shared" si="526"/>
        <v>0</v>
      </c>
      <c r="P1536" s="14">
        <f t="shared" ca="1" si="527"/>
        <v>-448.86075323999995</v>
      </c>
      <c r="Q1536" s="14">
        <f t="shared" si="532"/>
        <v>125.976922</v>
      </c>
      <c r="R1536" s="14">
        <f t="shared" ca="1" si="528"/>
        <v>-450.00078063000001</v>
      </c>
      <c r="S1536" s="20">
        <f t="shared" si="513"/>
        <v>0</v>
      </c>
      <c r="T1536" s="14">
        <f t="shared" si="529"/>
        <v>0</v>
      </c>
      <c r="U1536" s="4" t="str">
        <f t="shared" si="530"/>
        <v>J=</v>
      </c>
      <c r="V1536" s="29">
        <f t="shared" si="531"/>
        <v>45709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8">
        <f t="shared" si="514"/>
        <v>45687</v>
      </c>
      <c r="B1537" s="15" t="str">
        <f t="shared" ca="1" si="516"/>
        <v>n.d</v>
      </c>
      <c r="C1537" s="14">
        <f t="shared" si="517"/>
        <v>1000</v>
      </c>
      <c r="D1537" s="13">
        <f ca="1">IF(A1537&lt;$B$1,VLOOKUP(A1537,[1]DI!$A$4:$B$15000,2,FALSE),0)</f>
        <v>0</v>
      </c>
      <c r="E1537" s="14">
        <f t="shared" ca="1" si="518"/>
        <v>1</v>
      </c>
      <c r="F1537" s="14">
        <f ca="1">(TRUNC(PRODUCT($E$12:$E1536),16))</f>
        <v>1.43115619200977</v>
      </c>
      <c r="G1537" s="14">
        <f t="shared" ca="1" si="519"/>
        <v>1.43115619200977</v>
      </c>
      <c r="H1537" s="14">
        <f t="shared" ca="1" si="520"/>
        <v>1</v>
      </c>
      <c r="I1537" s="13">
        <f t="shared" si="515"/>
        <v>0.11</v>
      </c>
      <c r="J1537" s="29">
        <f t="shared" si="521"/>
        <v>45679</v>
      </c>
      <c r="K1537" s="2">
        <f t="shared" si="522"/>
        <v>6</v>
      </c>
      <c r="L1537" s="17">
        <f t="shared" si="523"/>
        <v>6</v>
      </c>
      <c r="M1537" s="12">
        <f t="shared" si="524"/>
        <v>1.002487852</v>
      </c>
      <c r="N1537" s="12">
        <f t="shared" ca="1" si="525"/>
        <v>1.002487852</v>
      </c>
      <c r="O1537" s="17">
        <f t="shared" si="526"/>
        <v>0</v>
      </c>
      <c r="P1537" s="14">
        <f t="shared" ca="1" si="527"/>
        <v>-448.63246397</v>
      </c>
      <c r="Q1537" s="14">
        <f t="shared" si="532"/>
        <v>125.976922</v>
      </c>
      <c r="R1537" s="14">
        <f t="shared" ca="1" si="528"/>
        <v>-450.00078063000001</v>
      </c>
      <c r="S1537" s="20">
        <f t="shared" si="513"/>
        <v>0</v>
      </c>
      <c r="T1537" s="14">
        <f t="shared" si="529"/>
        <v>0</v>
      </c>
      <c r="U1537" s="4" t="str">
        <f t="shared" si="530"/>
        <v>J=</v>
      </c>
      <c r="V1537" s="29">
        <f t="shared" si="531"/>
        <v>45709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8">
        <f t="shared" si="514"/>
        <v>45688</v>
      </c>
      <c r="B1538" s="15" t="str">
        <f t="shared" ca="1" si="516"/>
        <v>n.d</v>
      </c>
      <c r="C1538" s="14">
        <f t="shared" si="517"/>
        <v>1000</v>
      </c>
      <c r="D1538" s="13">
        <f ca="1">IF(A1538&lt;$B$1,VLOOKUP(A1538,[1]DI!$A$4:$B$15000,2,FALSE),0)</f>
        <v>0</v>
      </c>
      <c r="E1538" s="14">
        <f t="shared" ca="1" si="518"/>
        <v>1</v>
      </c>
      <c r="F1538" s="14">
        <f ca="1">(TRUNC(PRODUCT($E$12:$E1537),16))</f>
        <v>1.43115619200977</v>
      </c>
      <c r="G1538" s="14">
        <f t="shared" ca="1" si="519"/>
        <v>1.43115619200977</v>
      </c>
      <c r="H1538" s="14">
        <f t="shared" ca="1" si="520"/>
        <v>1</v>
      </c>
      <c r="I1538" s="13">
        <f t="shared" si="515"/>
        <v>0.11</v>
      </c>
      <c r="J1538" s="29">
        <f t="shared" si="521"/>
        <v>45679</v>
      </c>
      <c r="K1538" s="2">
        <f t="shared" si="522"/>
        <v>7</v>
      </c>
      <c r="L1538" s="17">
        <f t="shared" si="523"/>
        <v>7</v>
      </c>
      <c r="M1538" s="12">
        <f t="shared" si="524"/>
        <v>1.002903095</v>
      </c>
      <c r="N1538" s="12">
        <f t="shared" ca="1" si="525"/>
        <v>1.002903095</v>
      </c>
      <c r="O1538" s="17">
        <f t="shared" si="526"/>
        <v>0</v>
      </c>
      <c r="P1538" s="14">
        <f t="shared" ca="1" si="527"/>
        <v>-448.40408065000003</v>
      </c>
      <c r="Q1538" s="14">
        <f t="shared" si="532"/>
        <v>125.976922</v>
      </c>
      <c r="R1538" s="14">
        <f t="shared" ca="1" si="528"/>
        <v>-450.00078063000001</v>
      </c>
      <c r="S1538" s="20">
        <f t="shared" si="513"/>
        <v>0</v>
      </c>
      <c r="T1538" s="14">
        <f t="shared" si="529"/>
        <v>0</v>
      </c>
      <c r="U1538" s="4" t="str">
        <f t="shared" si="530"/>
        <v>J=</v>
      </c>
      <c r="V1538" s="29">
        <f t="shared" si="531"/>
        <v>45709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8">
        <f t="shared" si="514"/>
        <v>45689</v>
      </c>
      <c r="B1539" s="15" t="str">
        <f t="shared" ca="1" si="516"/>
        <v>n.d</v>
      </c>
      <c r="C1539" s="14">
        <f t="shared" si="517"/>
        <v>1000</v>
      </c>
      <c r="D1539" s="13">
        <f ca="1">IF(A1539&lt;$B$1,VLOOKUP(A1539,[1]DI!$A$4:$B$15000,2,FALSE),0)</f>
        <v>0</v>
      </c>
      <c r="E1539" s="14">
        <f t="shared" ca="1" si="518"/>
        <v>1</v>
      </c>
      <c r="F1539" s="14">
        <f ca="1">(TRUNC(PRODUCT($E$12:$E1538),16))</f>
        <v>1.43115619200977</v>
      </c>
      <c r="G1539" s="14">
        <f t="shared" ca="1" si="519"/>
        <v>1.43115619200977</v>
      </c>
      <c r="H1539" s="14">
        <f t="shared" ca="1" si="520"/>
        <v>1</v>
      </c>
      <c r="I1539" s="13">
        <f t="shared" si="515"/>
        <v>0.11</v>
      </c>
      <c r="J1539" s="29">
        <f t="shared" si="521"/>
        <v>45679</v>
      </c>
      <c r="K1539" s="2">
        <f t="shared" si="522"/>
        <v>7</v>
      </c>
      <c r="L1539" s="17">
        <f t="shared" si="523"/>
        <v>8</v>
      </c>
      <c r="M1539" s="12">
        <f t="shared" si="524"/>
        <v>1.0033185099999999</v>
      </c>
      <c r="N1539" s="12">
        <f t="shared" ca="1" si="525"/>
        <v>1.0033185099999999</v>
      </c>
      <c r="O1539" s="17">
        <f t="shared" si="526"/>
        <v>0</v>
      </c>
      <c r="P1539" s="14">
        <f t="shared" ca="1" si="527"/>
        <v>-448.17560272999998</v>
      </c>
      <c r="Q1539" s="14">
        <f t="shared" si="532"/>
        <v>125.976922</v>
      </c>
      <c r="R1539" s="14">
        <f t="shared" ca="1" si="528"/>
        <v>-450.00078063000001</v>
      </c>
      <c r="S1539" s="20">
        <f t="shared" si="513"/>
        <v>0</v>
      </c>
      <c r="T1539" s="14">
        <f t="shared" si="529"/>
        <v>0</v>
      </c>
      <c r="U1539" s="4" t="str">
        <f t="shared" si="530"/>
        <v>J=</v>
      </c>
      <c r="V1539" s="29">
        <f t="shared" si="531"/>
        <v>45709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8">
        <f t="shared" si="514"/>
        <v>45690</v>
      </c>
      <c r="B1540" s="15" t="str">
        <f t="shared" ca="1" si="516"/>
        <v>n.d</v>
      </c>
      <c r="C1540" s="14">
        <f t="shared" si="517"/>
        <v>1000</v>
      </c>
      <c r="D1540" s="13">
        <f ca="1">IF(A1540&lt;$B$1,VLOOKUP(A1540,[1]DI!$A$4:$B$15000,2,FALSE),0)</f>
        <v>0</v>
      </c>
      <c r="E1540" s="14">
        <f t="shared" ca="1" si="518"/>
        <v>1</v>
      </c>
      <c r="F1540" s="14">
        <f ca="1">(TRUNC(PRODUCT($E$12:$E1539),16))</f>
        <v>1.43115619200977</v>
      </c>
      <c r="G1540" s="14">
        <f t="shared" ca="1" si="519"/>
        <v>1.43115619200977</v>
      </c>
      <c r="H1540" s="14">
        <f t="shared" ca="1" si="520"/>
        <v>1</v>
      </c>
      <c r="I1540" s="13">
        <f t="shared" si="515"/>
        <v>0.11</v>
      </c>
      <c r="J1540" s="29">
        <f t="shared" si="521"/>
        <v>45679</v>
      </c>
      <c r="K1540" s="2">
        <f t="shared" si="522"/>
        <v>7</v>
      </c>
      <c r="L1540" s="17">
        <f t="shared" si="523"/>
        <v>8</v>
      </c>
      <c r="M1540" s="12">
        <f t="shared" si="524"/>
        <v>1.0033185099999999</v>
      </c>
      <c r="N1540" s="12">
        <f t="shared" ca="1" si="525"/>
        <v>1.0033185099999999</v>
      </c>
      <c r="O1540" s="17">
        <f t="shared" si="526"/>
        <v>0</v>
      </c>
      <c r="P1540" s="14">
        <f t="shared" ca="1" si="527"/>
        <v>-448.17560272999998</v>
      </c>
      <c r="Q1540" s="14">
        <f t="shared" si="532"/>
        <v>125.976922</v>
      </c>
      <c r="R1540" s="14">
        <f t="shared" ca="1" si="528"/>
        <v>-450.00078063000001</v>
      </c>
      <c r="S1540" s="20">
        <f t="shared" si="513"/>
        <v>0</v>
      </c>
      <c r="T1540" s="14">
        <f t="shared" si="529"/>
        <v>0</v>
      </c>
      <c r="U1540" s="4" t="str">
        <f t="shared" si="530"/>
        <v>J=</v>
      </c>
      <c r="V1540" s="29">
        <f t="shared" si="531"/>
        <v>45709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8">
        <f t="shared" si="514"/>
        <v>45691</v>
      </c>
      <c r="B1541" s="15" t="str">
        <f t="shared" ca="1" si="516"/>
        <v>n.d</v>
      </c>
      <c r="C1541" s="14">
        <f t="shared" si="517"/>
        <v>1000</v>
      </c>
      <c r="D1541" s="13">
        <f ca="1">IF(A1541&lt;$B$1,VLOOKUP(A1541,[1]DI!$A$4:$B$15000,2,FALSE),0)</f>
        <v>0</v>
      </c>
      <c r="E1541" s="14">
        <f t="shared" ca="1" si="518"/>
        <v>1</v>
      </c>
      <c r="F1541" s="14">
        <f ca="1">(TRUNC(PRODUCT($E$12:$E1540),16))</f>
        <v>1.43115619200977</v>
      </c>
      <c r="G1541" s="14">
        <f t="shared" ca="1" si="519"/>
        <v>1.43115619200977</v>
      </c>
      <c r="H1541" s="14">
        <f t="shared" ca="1" si="520"/>
        <v>1</v>
      </c>
      <c r="I1541" s="13">
        <f t="shared" si="515"/>
        <v>0.11</v>
      </c>
      <c r="J1541" s="29">
        <f t="shared" si="521"/>
        <v>45679</v>
      </c>
      <c r="K1541" s="2">
        <f t="shared" si="522"/>
        <v>8</v>
      </c>
      <c r="L1541" s="17">
        <f t="shared" si="523"/>
        <v>8</v>
      </c>
      <c r="M1541" s="12">
        <f t="shared" si="524"/>
        <v>1.0033185099999999</v>
      </c>
      <c r="N1541" s="12">
        <f t="shared" ca="1" si="525"/>
        <v>1.0033185099999999</v>
      </c>
      <c r="O1541" s="17">
        <f t="shared" si="526"/>
        <v>0</v>
      </c>
      <c r="P1541" s="14">
        <f t="shared" ca="1" si="527"/>
        <v>-448.17560272999998</v>
      </c>
      <c r="Q1541" s="14">
        <f t="shared" si="532"/>
        <v>125.976922</v>
      </c>
      <c r="R1541" s="14">
        <f t="shared" ca="1" si="528"/>
        <v>-450.00078063000001</v>
      </c>
      <c r="S1541" s="20">
        <f t="shared" si="513"/>
        <v>0</v>
      </c>
      <c r="T1541" s="14">
        <f t="shared" si="529"/>
        <v>0</v>
      </c>
      <c r="U1541" s="4" t="str">
        <f t="shared" si="530"/>
        <v>J=</v>
      </c>
      <c r="V1541" s="29">
        <f t="shared" si="531"/>
        <v>45709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8">
        <f t="shared" si="514"/>
        <v>45692</v>
      </c>
      <c r="B1542" s="15" t="str">
        <f t="shared" ca="1" si="516"/>
        <v>n.d</v>
      </c>
      <c r="C1542" s="14">
        <f t="shared" si="517"/>
        <v>1000</v>
      </c>
      <c r="D1542" s="13">
        <f ca="1">IF(A1542&lt;$B$1,VLOOKUP(A1542,[1]DI!$A$4:$B$15000,2,FALSE),0)</f>
        <v>0</v>
      </c>
      <c r="E1542" s="14">
        <f t="shared" ca="1" si="518"/>
        <v>1</v>
      </c>
      <c r="F1542" s="14">
        <f ca="1">(TRUNC(PRODUCT($E$12:$E1541),16))</f>
        <v>1.43115619200977</v>
      </c>
      <c r="G1542" s="14">
        <f t="shared" ca="1" si="519"/>
        <v>1.43115619200977</v>
      </c>
      <c r="H1542" s="14">
        <f t="shared" ca="1" si="520"/>
        <v>1</v>
      </c>
      <c r="I1542" s="13">
        <f t="shared" si="515"/>
        <v>0.11</v>
      </c>
      <c r="J1542" s="29">
        <f t="shared" si="521"/>
        <v>45679</v>
      </c>
      <c r="K1542" s="2">
        <f t="shared" si="522"/>
        <v>9</v>
      </c>
      <c r="L1542" s="17">
        <f t="shared" si="523"/>
        <v>9</v>
      </c>
      <c r="M1542" s="12">
        <f t="shared" si="524"/>
        <v>1.003734098</v>
      </c>
      <c r="N1542" s="12">
        <f t="shared" ca="1" si="525"/>
        <v>1.003734098</v>
      </c>
      <c r="O1542" s="17">
        <f t="shared" si="526"/>
        <v>0</v>
      </c>
      <c r="P1542" s="14">
        <f t="shared" ca="1" si="527"/>
        <v>-447.94702963999998</v>
      </c>
      <c r="Q1542" s="14">
        <f t="shared" si="532"/>
        <v>125.976922</v>
      </c>
      <c r="R1542" s="14">
        <f t="shared" ca="1" si="528"/>
        <v>-450.00078063000001</v>
      </c>
      <c r="S1542" s="20">
        <f t="shared" si="513"/>
        <v>0</v>
      </c>
      <c r="T1542" s="14">
        <f t="shared" si="529"/>
        <v>0</v>
      </c>
      <c r="U1542" s="4" t="str">
        <f t="shared" si="530"/>
        <v>J=</v>
      </c>
      <c r="V1542" s="29">
        <f t="shared" si="531"/>
        <v>45709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8">
        <f t="shared" si="514"/>
        <v>45693</v>
      </c>
      <c r="B1543" s="15" t="str">
        <f t="shared" ca="1" si="516"/>
        <v>n.d</v>
      </c>
      <c r="C1543" s="14">
        <f t="shared" si="517"/>
        <v>1000</v>
      </c>
      <c r="D1543" s="13">
        <f ca="1">IF(A1543&lt;$B$1,VLOOKUP(A1543,[1]DI!$A$4:$B$15000,2,FALSE),0)</f>
        <v>0</v>
      </c>
      <c r="E1543" s="14">
        <f t="shared" ca="1" si="518"/>
        <v>1</v>
      </c>
      <c r="F1543" s="14">
        <f ca="1">(TRUNC(PRODUCT($E$12:$E1542),16))</f>
        <v>1.43115619200977</v>
      </c>
      <c r="G1543" s="14">
        <f t="shared" ca="1" si="519"/>
        <v>1.43115619200977</v>
      </c>
      <c r="H1543" s="14">
        <f t="shared" ca="1" si="520"/>
        <v>1</v>
      </c>
      <c r="I1543" s="13">
        <f t="shared" si="515"/>
        <v>0.11</v>
      </c>
      <c r="J1543" s="29">
        <f t="shared" si="521"/>
        <v>45679</v>
      </c>
      <c r="K1543" s="2">
        <f t="shared" si="522"/>
        <v>10</v>
      </c>
      <c r="L1543" s="17">
        <f t="shared" si="523"/>
        <v>10</v>
      </c>
      <c r="M1543" s="12">
        <f t="shared" si="524"/>
        <v>1.004149857</v>
      </c>
      <c r="N1543" s="12">
        <f t="shared" ca="1" si="525"/>
        <v>1.004149857</v>
      </c>
      <c r="O1543" s="17">
        <f t="shared" si="526"/>
        <v>0</v>
      </c>
      <c r="P1543" s="14">
        <f t="shared" ca="1" si="527"/>
        <v>-447.71836251000002</v>
      </c>
      <c r="Q1543" s="14">
        <f t="shared" si="532"/>
        <v>125.976922</v>
      </c>
      <c r="R1543" s="14">
        <f t="shared" ca="1" si="528"/>
        <v>-450.00078063000001</v>
      </c>
      <c r="S1543" s="20">
        <f t="shared" si="513"/>
        <v>0</v>
      </c>
      <c r="T1543" s="14">
        <f t="shared" si="529"/>
        <v>0</v>
      </c>
      <c r="U1543" s="4" t="str">
        <f t="shared" si="530"/>
        <v>J=</v>
      </c>
      <c r="V1543" s="29">
        <f t="shared" si="531"/>
        <v>45709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8">
        <f t="shared" si="514"/>
        <v>45694</v>
      </c>
      <c r="B1544" s="15" t="str">
        <f t="shared" ca="1" si="516"/>
        <v>n.d</v>
      </c>
      <c r="C1544" s="14">
        <f t="shared" si="517"/>
        <v>1000</v>
      </c>
      <c r="D1544" s="13">
        <f ca="1">IF(A1544&lt;$B$1,VLOOKUP(A1544,[1]DI!$A$4:$B$15000,2,FALSE),0)</f>
        <v>0</v>
      </c>
      <c r="E1544" s="14">
        <f t="shared" ca="1" si="518"/>
        <v>1</v>
      </c>
      <c r="F1544" s="14">
        <f ca="1">(TRUNC(PRODUCT($E$12:$E1543),16))</f>
        <v>1.43115619200977</v>
      </c>
      <c r="G1544" s="14">
        <f t="shared" ca="1" si="519"/>
        <v>1.43115619200977</v>
      </c>
      <c r="H1544" s="14">
        <f t="shared" ca="1" si="520"/>
        <v>1</v>
      </c>
      <c r="I1544" s="13">
        <f t="shared" si="515"/>
        <v>0.11</v>
      </c>
      <c r="J1544" s="29">
        <f t="shared" si="521"/>
        <v>45679</v>
      </c>
      <c r="K1544" s="2">
        <f t="shared" si="522"/>
        <v>11</v>
      </c>
      <c r="L1544" s="17">
        <f t="shared" si="523"/>
        <v>11</v>
      </c>
      <c r="M1544" s="12">
        <f t="shared" si="524"/>
        <v>1.0045657889999999</v>
      </c>
      <c r="N1544" s="12">
        <f t="shared" ca="1" si="525"/>
        <v>1.0045657889999999</v>
      </c>
      <c r="O1544" s="17">
        <f t="shared" si="526"/>
        <v>0</v>
      </c>
      <c r="P1544" s="14">
        <f t="shared" ca="1" si="527"/>
        <v>-447.48960025000002</v>
      </c>
      <c r="Q1544" s="14">
        <f t="shared" si="532"/>
        <v>125.976922</v>
      </c>
      <c r="R1544" s="14">
        <f t="shared" ca="1" si="528"/>
        <v>-450.00078063000001</v>
      </c>
      <c r="S1544" s="20">
        <f t="shared" si="513"/>
        <v>0</v>
      </c>
      <c r="T1544" s="14">
        <f t="shared" si="529"/>
        <v>0</v>
      </c>
      <c r="U1544" s="4" t="str">
        <f t="shared" si="530"/>
        <v>J=</v>
      </c>
      <c r="V1544" s="29">
        <f t="shared" si="531"/>
        <v>45709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8">
        <f t="shared" si="514"/>
        <v>45695</v>
      </c>
      <c r="B1545" s="15" t="str">
        <f t="shared" ca="1" si="516"/>
        <v>n.d</v>
      </c>
      <c r="C1545" s="14">
        <f t="shared" si="517"/>
        <v>1000</v>
      </c>
      <c r="D1545" s="13">
        <f ca="1">IF(A1545&lt;$B$1,VLOOKUP(A1545,[1]DI!$A$4:$B$15000,2,FALSE),0)</f>
        <v>0</v>
      </c>
      <c r="E1545" s="14">
        <f t="shared" ca="1" si="518"/>
        <v>1</v>
      </c>
      <c r="F1545" s="14">
        <f ca="1">(TRUNC(PRODUCT($E$12:$E1544),16))</f>
        <v>1.43115619200977</v>
      </c>
      <c r="G1545" s="14">
        <f t="shared" ca="1" si="519"/>
        <v>1.43115619200977</v>
      </c>
      <c r="H1545" s="14">
        <f t="shared" ca="1" si="520"/>
        <v>1</v>
      </c>
      <c r="I1545" s="13">
        <f t="shared" si="515"/>
        <v>0.11</v>
      </c>
      <c r="J1545" s="29">
        <f t="shared" si="521"/>
        <v>45679</v>
      </c>
      <c r="K1545" s="2">
        <f t="shared" si="522"/>
        <v>12</v>
      </c>
      <c r="L1545" s="17">
        <f t="shared" si="523"/>
        <v>12</v>
      </c>
      <c r="M1545" s="12">
        <f t="shared" si="524"/>
        <v>1.0049818930000001</v>
      </c>
      <c r="N1545" s="12">
        <f t="shared" ca="1" si="525"/>
        <v>1.0049818930000001</v>
      </c>
      <c r="O1545" s="17">
        <f t="shared" si="526"/>
        <v>0</v>
      </c>
      <c r="P1545" s="14">
        <f t="shared" ca="1" si="527"/>
        <v>-447.26074335999999</v>
      </c>
      <c r="Q1545" s="14">
        <f t="shared" si="532"/>
        <v>125.976922</v>
      </c>
      <c r="R1545" s="14">
        <f t="shared" ca="1" si="528"/>
        <v>-450.00078063000001</v>
      </c>
      <c r="S1545" s="20">
        <f t="shared" si="513"/>
        <v>0</v>
      </c>
      <c r="T1545" s="14">
        <f t="shared" si="529"/>
        <v>0</v>
      </c>
      <c r="U1545" s="4" t="str">
        <f t="shared" si="530"/>
        <v>J=</v>
      </c>
      <c r="V1545" s="29">
        <f t="shared" si="531"/>
        <v>45709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8">
        <f t="shared" si="514"/>
        <v>45696</v>
      </c>
      <c r="B1546" s="15" t="str">
        <f t="shared" ca="1" si="516"/>
        <v>n.d</v>
      </c>
      <c r="C1546" s="14">
        <f t="shared" si="517"/>
        <v>1000</v>
      </c>
      <c r="D1546" s="13">
        <f ca="1">IF(A1546&lt;$B$1,VLOOKUP(A1546,[1]DI!$A$4:$B$15000,2,FALSE),0)</f>
        <v>0</v>
      </c>
      <c r="E1546" s="14">
        <f t="shared" ca="1" si="518"/>
        <v>1</v>
      </c>
      <c r="F1546" s="14">
        <f ca="1">(TRUNC(PRODUCT($E$12:$E1545),16))</f>
        <v>1.43115619200977</v>
      </c>
      <c r="G1546" s="14">
        <f t="shared" ca="1" si="519"/>
        <v>1.43115619200977</v>
      </c>
      <c r="H1546" s="14">
        <f t="shared" ca="1" si="520"/>
        <v>1</v>
      </c>
      <c r="I1546" s="13">
        <f t="shared" si="515"/>
        <v>0.11</v>
      </c>
      <c r="J1546" s="29">
        <f t="shared" si="521"/>
        <v>45679</v>
      </c>
      <c r="K1546" s="2">
        <f t="shared" si="522"/>
        <v>12</v>
      </c>
      <c r="L1546" s="17">
        <f t="shared" si="523"/>
        <v>13</v>
      </c>
      <c r="M1546" s="12">
        <f t="shared" si="524"/>
        <v>1.005398169</v>
      </c>
      <c r="N1546" s="12">
        <f t="shared" ca="1" si="525"/>
        <v>1.005398169</v>
      </c>
      <c r="O1546" s="17">
        <f t="shared" si="526"/>
        <v>0</v>
      </c>
      <c r="P1546" s="14">
        <f t="shared" ca="1" si="527"/>
        <v>-447.03179189000002</v>
      </c>
      <c r="Q1546" s="14">
        <f t="shared" si="532"/>
        <v>125.976922</v>
      </c>
      <c r="R1546" s="14">
        <f t="shared" ca="1" si="528"/>
        <v>-450.00078063000001</v>
      </c>
      <c r="S1546" s="20">
        <f t="shared" si="513"/>
        <v>0</v>
      </c>
      <c r="T1546" s="14">
        <f t="shared" si="529"/>
        <v>0</v>
      </c>
      <c r="U1546" s="4" t="str">
        <f t="shared" si="530"/>
        <v>J=</v>
      </c>
      <c r="V1546" s="29">
        <f t="shared" si="531"/>
        <v>45709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8">
        <f t="shared" si="514"/>
        <v>45697</v>
      </c>
      <c r="B1547" s="15" t="str">
        <f t="shared" ca="1" si="516"/>
        <v>n.d</v>
      </c>
      <c r="C1547" s="14">
        <f t="shared" si="517"/>
        <v>1000</v>
      </c>
      <c r="D1547" s="13">
        <f ca="1">IF(A1547&lt;$B$1,VLOOKUP(A1547,[1]DI!$A$4:$B$15000,2,FALSE),0)</f>
        <v>0</v>
      </c>
      <c r="E1547" s="14">
        <f t="shared" ca="1" si="518"/>
        <v>1</v>
      </c>
      <c r="F1547" s="14">
        <f ca="1">(TRUNC(PRODUCT($E$12:$E1546),16))</f>
        <v>1.43115619200977</v>
      </c>
      <c r="G1547" s="14">
        <f t="shared" ca="1" si="519"/>
        <v>1.43115619200977</v>
      </c>
      <c r="H1547" s="14">
        <f t="shared" ca="1" si="520"/>
        <v>1</v>
      </c>
      <c r="I1547" s="13">
        <f t="shared" si="515"/>
        <v>0.11</v>
      </c>
      <c r="J1547" s="29">
        <f t="shared" si="521"/>
        <v>45679</v>
      </c>
      <c r="K1547" s="2">
        <f t="shared" si="522"/>
        <v>12</v>
      </c>
      <c r="L1547" s="17">
        <f t="shared" si="523"/>
        <v>13</v>
      </c>
      <c r="M1547" s="12">
        <f t="shared" si="524"/>
        <v>1.005398169</v>
      </c>
      <c r="N1547" s="12">
        <f t="shared" ca="1" si="525"/>
        <v>1.005398169</v>
      </c>
      <c r="O1547" s="17">
        <f t="shared" si="526"/>
        <v>0</v>
      </c>
      <c r="P1547" s="14">
        <f t="shared" ca="1" si="527"/>
        <v>-447.03179189000002</v>
      </c>
      <c r="Q1547" s="14">
        <f t="shared" si="532"/>
        <v>125.976922</v>
      </c>
      <c r="R1547" s="14">
        <f t="shared" ca="1" si="528"/>
        <v>-450.00078063000001</v>
      </c>
      <c r="S1547" s="20">
        <f t="shared" si="513"/>
        <v>0</v>
      </c>
      <c r="T1547" s="14">
        <f t="shared" si="529"/>
        <v>0</v>
      </c>
      <c r="U1547" s="4" t="str">
        <f t="shared" si="530"/>
        <v>J=</v>
      </c>
      <c r="V1547" s="29">
        <f t="shared" si="531"/>
        <v>45709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8">
        <f t="shared" si="514"/>
        <v>45698</v>
      </c>
      <c r="B1548" s="15" t="str">
        <f t="shared" ca="1" si="516"/>
        <v>n.d</v>
      </c>
      <c r="C1548" s="14">
        <f t="shared" si="517"/>
        <v>1000</v>
      </c>
      <c r="D1548" s="13">
        <f ca="1">IF(A1548&lt;$B$1,VLOOKUP(A1548,[1]DI!$A$4:$B$15000,2,FALSE),0)</f>
        <v>0</v>
      </c>
      <c r="E1548" s="14">
        <f t="shared" ca="1" si="518"/>
        <v>1</v>
      </c>
      <c r="F1548" s="14">
        <f ca="1">(TRUNC(PRODUCT($E$12:$E1547),16))</f>
        <v>1.43115619200977</v>
      </c>
      <c r="G1548" s="14">
        <f t="shared" ca="1" si="519"/>
        <v>1.43115619200977</v>
      </c>
      <c r="H1548" s="14">
        <f t="shared" ca="1" si="520"/>
        <v>1</v>
      </c>
      <c r="I1548" s="13">
        <f t="shared" si="515"/>
        <v>0.11</v>
      </c>
      <c r="J1548" s="29">
        <f t="shared" si="521"/>
        <v>45679</v>
      </c>
      <c r="K1548" s="2">
        <f t="shared" si="522"/>
        <v>13</v>
      </c>
      <c r="L1548" s="17">
        <f t="shared" si="523"/>
        <v>13</v>
      </c>
      <c r="M1548" s="12">
        <f t="shared" si="524"/>
        <v>1.005398169</v>
      </c>
      <c r="N1548" s="12">
        <f t="shared" ca="1" si="525"/>
        <v>1.005398169</v>
      </c>
      <c r="O1548" s="17">
        <f t="shared" si="526"/>
        <v>0</v>
      </c>
      <c r="P1548" s="14">
        <f t="shared" ca="1" si="527"/>
        <v>-447.03179189000002</v>
      </c>
      <c r="Q1548" s="14">
        <f t="shared" si="532"/>
        <v>125.976922</v>
      </c>
      <c r="R1548" s="14">
        <f t="shared" ca="1" si="528"/>
        <v>-450.00078063000001</v>
      </c>
      <c r="S1548" s="20">
        <f t="shared" ref="S1548:S1611" si="533">IF($O1548&gt;0,VLOOKUP($O1548,$Y$12:$AE$150,7),0)</f>
        <v>0</v>
      </c>
      <c r="T1548" s="14">
        <f t="shared" si="529"/>
        <v>0</v>
      </c>
      <c r="U1548" s="4" t="str">
        <f t="shared" si="530"/>
        <v>J=</v>
      </c>
      <c r="V1548" s="29">
        <f t="shared" si="531"/>
        <v>45709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8">
        <f t="shared" ref="A1549:A1612" si="534">(A1548+1)</f>
        <v>45699</v>
      </c>
      <c r="B1549" s="15" t="str">
        <f t="shared" ca="1" si="516"/>
        <v>n.d</v>
      </c>
      <c r="C1549" s="14">
        <f t="shared" si="517"/>
        <v>1000</v>
      </c>
      <c r="D1549" s="13">
        <f ca="1">IF(A1549&lt;$B$1,VLOOKUP(A1549,[1]DI!$A$4:$B$15000,2,FALSE),0)</f>
        <v>0</v>
      </c>
      <c r="E1549" s="14">
        <f t="shared" ca="1" si="518"/>
        <v>1</v>
      </c>
      <c r="F1549" s="14">
        <f ca="1">(TRUNC(PRODUCT($E$12:$E1548),16))</f>
        <v>1.43115619200977</v>
      </c>
      <c r="G1549" s="14">
        <f t="shared" ca="1" si="519"/>
        <v>1.43115619200977</v>
      </c>
      <c r="H1549" s="14">
        <f t="shared" ca="1" si="520"/>
        <v>1</v>
      </c>
      <c r="I1549" s="13">
        <f t="shared" ref="I1549:I1612" si="535">I1548</f>
        <v>0.11</v>
      </c>
      <c r="J1549" s="29">
        <f t="shared" si="521"/>
        <v>45679</v>
      </c>
      <c r="K1549" s="2">
        <f t="shared" si="522"/>
        <v>14</v>
      </c>
      <c r="L1549" s="17">
        <f t="shared" si="523"/>
        <v>14</v>
      </c>
      <c r="M1549" s="12">
        <f t="shared" si="524"/>
        <v>1.005814618</v>
      </c>
      <c r="N1549" s="12">
        <f t="shared" ca="1" si="525"/>
        <v>1.005814618</v>
      </c>
      <c r="O1549" s="17">
        <f t="shared" si="526"/>
        <v>0</v>
      </c>
      <c r="P1549" s="14">
        <f t="shared" ca="1" si="527"/>
        <v>-446.80274525999999</v>
      </c>
      <c r="Q1549" s="14">
        <f t="shared" si="532"/>
        <v>125.976922</v>
      </c>
      <c r="R1549" s="14">
        <f t="shared" ca="1" si="528"/>
        <v>-450.00078063000001</v>
      </c>
      <c r="S1549" s="20">
        <f t="shared" si="533"/>
        <v>0</v>
      </c>
      <c r="T1549" s="14">
        <f t="shared" si="529"/>
        <v>0</v>
      </c>
      <c r="U1549" s="4" t="str">
        <f t="shared" si="530"/>
        <v>J=</v>
      </c>
      <c r="V1549" s="29">
        <f t="shared" si="531"/>
        <v>45709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8">
        <f t="shared" si="534"/>
        <v>45700</v>
      </c>
      <c r="B1550" s="15" t="str">
        <f t="shared" ca="1" si="516"/>
        <v>n.d</v>
      </c>
      <c r="C1550" s="14">
        <f t="shared" si="517"/>
        <v>1000</v>
      </c>
      <c r="D1550" s="13">
        <f ca="1">IF(A1550&lt;$B$1,VLOOKUP(A1550,[1]DI!$A$4:$B$15000,2,FALSE),0)</f>
        <v>0</v>
      </c>
      <c r="E1550" s="14">
        <f t="shared" ca="1" si="518"/>
        <v>1</v>
      </c>
      <c r="F1550" s="14">
        <f ca="1">(TRUNC(PRODUCT($E$12:$E1549),16))</f>
        <v>1.43115619200977</v>
      </c>
      <c r="G1550" s="14">
        <f t="shared" ca="1" si="519"/>
        <v>1.43115619200977</v>
      </c>
      <c r="H1550" s="14">
        <f t="shared" ca="1" si="520"/>
        <v>1</v>
      </c>
      <c r="I1550" s="13">
        <f t="shared" si="535"/>
        <v>0.11</v>
      </c>
      <c r="J1550" s="29">
        <f t="shared" si="521"/>
        <v>45679</v>
      </c>
      <c r="K1550" s="2">
        <f t="shared" si="522"/>
        <v>15</v>
      </c>
      <c r="L1550" s="17">
        <f t="shared" si="523"/>
        <v>15</v>
      </c>
      <c r="M1550" s="12">
        <f t="shared" si="524"/>
        <v>1.00623124</v>
      </c>
      <c r="N1550" s="12">
        <f t="shared" ca="1" si="525"/>
        <v>1.00623124</v>
      </c>
      <c r="O1550" s="17">
        <f t="shared" si="526"/>
        <v>0</v>
      </c>
      <c r="P1550" s="14">
        <f t="shared" ca="1" si="527"/>
        <v>-446.57360349999999</v>
      </c>
      <c r="Q1550" s="14">
        <f t="shared" si="532"/>
        <v>125.976922</v>
      </c>
      <c r="R1550" s="14">
        <f t="shared" ca="1" si="528"/>
        <v>-450.00078063000001</v>
      </c>
      <c r="S1550" s="20">
        <f t="shared" si="533"/>
        <v>0</v>
      </c>
      <c r="T1550" s="14">
        <f t="shared" si="529"/>
        <v>0</v>
      </c>
      <c r="U1550" s="4" t="str">
        <f t="shared" si="530"/>
        <v>J=</v>
      </c>
      <c r="V1550" s="29">
        <f t="shared" si="531"/>
        <v>45709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8">
        <f t="shared" si="534"/>
        <v>45701</v>
      </c>
      <c r="B1551" s="15" t="str">
        <f t="shared" ca="1" si="516"/>
        <v>n.d</v>
      </c>
      <c r="C1551" s="14">
        <f t="shared" si="517"/>
        <v>1000</v>
      </c>
      <c r="D1551" s="13">
        <f ca="1">IF(A1551&lt;$B$1,VLOOKUP(A1551,[1]DI!$A$4:$B$15000,2,FALSE),0)</f>
        <v>0</v>
      </c>
      <c r="E1551" s="14">
        <f t="shared" ca="1" si="518"/>
        <v>1</v>
      </c>
      <c r="F1551" s="14">
        <f ca="1">(TRUNC(PRODUCT($E$12:$E1550),16))</f>
        <v>1.43115619200977</v>
      </c>
      <c r="G1551" s="14">
        <f t="shared" ca="1" si="519"/>
        <v>1.43115619200977</v>
      </c>
      <c r="H1551" s="14">
        <f t="shared" ca="1" si="520"/>
        <v>1</v>
      </c>
      <c r="I1551" s="13">
        <f t="shared" si="535"/>
        <v>0.11</v>
      </c>
      <c r="J1551" s="29">
        <f t="shared" si="521"/>
        <v>45679</v>
      </c>
      <c r="K1551" s="2">
        <f t="shared" si="522"/>
        <v>16</v>
      </c>
      <c r="L1551" s="17">
        <f t="shared" si="523"/>
        <v>16</v>
      </c>
      <c r="M1551" s="12">
        <f t="shared" si="524"/>
        <v>1.0066480330000001</v>
      </c>
      <c r="N1551" s="12">
        <f t="shared" ca="1" si="525"/>
        <v>1.0066480330000001</v>
      </c>
      <c r="O1551" s="17">
        <f t="shared" si="526"/>
        <v>0</v>
      </c>
      <c r="P1551" s="14">
        <f t="shared" ca="1" si="527"/>
        <v>-446.34436765999999</v>
      </c>
      <c r="Q1551" s="14">
        <f t="shared" si="532"/>
        <v>125.976922</v>
      </c>
      <c r="R1551" s="14">
        <f t="shared" ca="1" si="528"/>
        <v>-450.00078063000001</v>
      </c>
      <c r="S1551" s="20">
        <f t="shared" si="533"/>
        <v>0</v>
      </c>
      <c r="T1551" s="14">
        <f t="shared" si="529"/>
        <v>0</v>
      </c>
      <c r="U1551" s="4" t="str">
        <f t="shared" si="530"/>
        <v>J=</v>
      </c>
      <c r="V1551" s="29">
        <f t="shared" si="531"/>
        <v>45709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8">
        <f t="shared" si="534"/>
        <v>45702</v>
      </c>
      <c r="B1552" s="15" t="str">
        <f t="shared" ca="1" si="516"/>
        <v>n.d</v>
      </c>
      <c r="C1552" s="14">
        <f t="shared" si="517"/>
        <v>1000</v>
      </c>
      <c r="D1552" s="13">
        <f ca="1">IF(A1552&lt;$B$1,VLOOKUP(A1552,[1]DI!$A$4:$B$15000,2,FALSE),0)</f>
        <v>0</v>
      </c>
      <c r="E1552" s="14">
        <f t="shared" ca="1" si="518"/>
        <v>1</v>
      </c>
      <c r="F1552" s="14">
        <f ca="1">(TRUNC(PRODUCT($E$12:$E1551),16))</f>
        <v>1.43115619200977</v>
      </c>
      <c r="G1552" s="14">
        <f t="shared" ca="1" si="519"/>
        <v>1.43115619200977</v>
      </c>
      <c r="H1552" s="14">
        <f t="shared" ca="1" si="520"/>
        <v>1</v>
      </c>
      <c r="I1552" s="13">
        <f t="shared" si="535"/>
        <v>0.11</v>
      </c>
      <c r="J1552" s="29">
        <f t="shared" si="521"/>
        <v>45679</v>
      </c>
      <c r="K1552" s="2">
        <f t="shared" si="522"/>
        <v>17</v>
      </c>
      <c r="L1552" s="17">
        <f t="shared" si="523"/>
        <v>17</v>
      </c>
      <c r="M1552" s="12">
        <f t="shared" si="524"/>
        <v>1.0070650000000001</v>
      </c>
      <c r="N1552" s="12">
        <f t="shared" ca="1" si="525"/>
        <v>1.0070650000000001</v>
      </c>
      <c r="O1552" s="17">
        <f t="shared" si="526"/>
        <v>0</v>
      </c>
      <c r="P1552" s="14">
        <f t="shared" ca="1" si="527"/>
        <v>-446.11503614000003</v>
      </c>
      <c r="Q1552" s="14">
        <f t="shared" si="532"/>
        <v>125.976922</v>
      </c>
      <c r="R1552" s="14">
        <f t="shared" ca="1" si="528"/>
        <v>-450.00078063000001</v>
      </c>
      <c r="S1552" s="20">
        <f t="shared" si="533"/>
        <v>0</v>
      </c>
      <c r="T1552" s="14">
        <f t="shared" si="529"/>
        <v>0</v>
      </c>
      <c r="U1552" s="4" t="str">
        <f t="shared" si="530"/>
        <v>J=</v>
      </c>
      <c r="V1552" s="29">
        <f t="shared" si="531"/>
        <v>45709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8">
        <f t="shared" si="534"/>
        <v>45703</v>
      </c>
      <c r="B1553" s="15" t="str">
        <f t="shared" ca="1" si="516"/>
        <v>n.d</v>
      </c>
      <c r="C1553" s="14">
        <f t="shared" si="517"/>
        <v>1000</v>
      </c>
      <c r="D1553" s="13">
        <f ca="1">IF(A1553&lt;$B$1,VLOOKUP(A1553,[1]DI!$A$4:$B$15000,2,FALSE),0)</f>
        <v>0</v>
      </c>
      <c r="E1553" s="14">
        <f t="shared" ca="1" si="518"/>
        <v>1</v>
      </c>
      <c r="F1553" s="14">
        <f ca="1">(TRUNC(PRODUCT($E$12:$E1552),16))</f>
        <v>1.43115619200977</v>
      </c>
      <c r="G1553" s="14">
        <f t="shared" ca="1" si="519"/>
        <v>1.43115619200977</v>
      </c>
      <c r="H1553" s="14">
        <f t="shared" ca="1" si="520"/>
        <v>1</v>
      </c>
      <c r="I1553" s="13">
        <f t="shared" si="535"/>
        <v>0.11</v>
      </c>
      <c r="J1553" s="29">
        <f t="shared" si="521"/>
        <v>45679</v>
      </c>
      <c r="K1553" s="2">
        <f t="shared" si="522"/>
        <v>17</v>
      </c>
      <c r="L1553" s="17">
        <f t="shared" si="523"/>
        <v>18</v>
      </c>
      <c r="M1553" s="12">
        <f t="shared" si="524"/>
        <v>1.0074821389999999</v>
      </c>
      <c r="N1553" s="12">
        <f t="shared" ca="1" si="525"/>
        <v>1.0074821389999999</v>
      </c>
      <c r="O1553" s="17">
        <f t="shared" si="526"/>
        <v>0</v>
      </c>
      <c r="P1553" s="14">
        <f t="shared" ca="1" si="527"/>
        <v>-445.88561003000001</v>
      </c>
      <c r="Q1553" s="14">
        <f t="shared" si="532"/>
        <v>125.976922</v>
      </c>
      <c r="R1553" s="14">
        <f t="shared" ca="1" si="528"/>
        <v>-450.00078063000001</v>
      </c>
      <c r="S1553" s="20">
        <f t="shared" si="533"/>
        <v>0</v>
      </c>
      <c r="T1553" s="14">
        <f t="shared" si="529"/>
        <v>0</v>
      </c>
      <c r="U1553" s="4" t="str">
        <f t="shared" si="530"/>
        <v>J=</v>
      </c>
      <c r="V1553" s="29">
        <f t="shared" si="531"/>
        <v>45709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8">
        <f t="shared" si="534"/>
        <v>45704</v>
      </c>
      <c r="B1554" s="15" t="str">
        <f t="shared" ca="1" si="516"/>
        <v>n.d</v>
      </c>
      <c r="C1554" s="14">
        <f t="shared" si="517"/>
        <v>1000</v>
      </c>
      <c r="D1554" s="13">
        <f ca="1">IF(A1554&lt;$B$1,VLOOKUP(A1554,[1]DI!$A$4:$B$15000,2,FALSE),0)</f>
        <v>0</v>
      </c>
      <c r="E1554" s="14">
        <f t="shared" ca="1" si="518"/>
        <v>1</v>
      </c>
      <c r="F1554" s="14">
        <f ca="1">(TRUNC(PRODUCT($E$12:$E1553),16))</f>
        <v>1.43115619200977</v>
      </c>
      <c r="G1554" s="14">
        <f t="shared" ca="1" si="519"/>
        <v>1.43115619200977</v>
      </c>
      <c r="H1554" s="14">
        <f t="shared" ca="1" si="520"/>
        <v>1</v>
      </c>
      <c r="I1554" s="13">
        <f t="shared" si="535"/>
        <v>0.11</v>
      </c>
      <c r="J1554" s="29">
        <f t="shared" si="521"/>
        <v>45679</v>
      </c>
      <c r="K1554" s="2">
        <f t="shared" si="522"/>
        <v>17</v>
      </c>
      <c r="L1554" s="17">
        <f t="shared" si="523"/>
        <v>18</v>
      </c>
      <c r="M1554" s="12">
        <f t="shared" si="524"/>
        <v>1.0074821389999999</v>
      </c>
      <c r="N1554" s="12">
        <f t="shared" ca="1" si="525"/>
        <v>1.0074821389999999</v>
      </c>
      <c r="O1554" s="17">
        <f t="shared" si="526"/>
        <v>0</v>
      </c>
      <c r="P1554" s="14">
        <f t="shared" ca="1" si="527"/>
        <v>-445.88561003000001</v>
      </c>
      <c r="Q1554" s="14">
        <f t="shared" si="532"/>
        <v>125.976922</v>
      </c>
      <c r="R1554" s="14">
        <f t="shared" ca="1" si="528"/>
        <v>-450.00078063000001</v>
      </c>
      <c r="S1554" s="20">
        <f t="shared" si="533"/>
        <v>0</v>
      </c>
      <c r="T1554" s="14">
        <f t="shared" si="529"/>
        <v>0</v>
      </c>
      <c r="U1554" s="4" t="str">
        <f t="shared" si="530"/>
        <v>J=</v>
      </c>
      <c r="V1554" s="29">
        <f t="shared" si="531"/>
        <v>45709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8">
        <f t="shared" si="534"/>
        <v>45705</v>
      </c>
      <c r="B1555" s="15" t="str">
        <f t="shared" ref="B1555:B1618" ca="1" si="536">IF(A1555&lt;=TODAY(),C1555+P1555,IF(AND(A1555&gt;TODAY(),A1555&lt;=$B$1),IF(VLOOKUP(TODAY(),$A$10:$D$5000,4,FALSE)=0,"n.d",C1555+P1555),"n.d"))</f>
        <v>n.d</v>
      </c>
      <c r="C1555" s="14">
        <f t="shared" ref="C1555:C1618" si="537">(C1554-T1554)</f>
        <v>1000</v>
      </c>
      <c r="D1555" s="13">
        <f ca="1">IF(A1555&lt;$B$1,VLOOKUP(A1555,[1]DI!$A$4:$B$15000,2,FALSE),0)</f>
        <v>0</v>
      </c>
      <c r="E1555" s="14">
        <f t="shared" ref="E1555:E1618" ca="1" si="538">ROUND(((1+D1555)^(1/252)),8)</f>
        <v>1</v>
      </c>
      <c r="F1555" s="14">
        <f ca="1">(TRUNC(PRODUCT($E$12:$E1554),16))</f>
        <v>1.43115619200977</v>
      </c>
      <c r="G1555" s="14">
        <f t="shared" ref="G1555:G1618" ca="1" si="539">IF(O1554&gt;0,F1554,G1554)</f>
        <v>1.43115619200977</v>
      </c>
      <c r="H1555" s="14">
        <f t="shared" ref="H1555:H1618" ca="1" si="540">ROUND(F1555/G1555,8)</f>
        <v>1</v>
      </c>
      <c r="I1555" s="13">
        <f t="shared" si="535"/>
        <v>0.11</v>
      </c>
      <c r="J1555" s="29">
        <f t="shared" ref="J1555:J1618" si="541">IF(O1554&gt;0,VLOOKUP(O1554,Y$12:AI$150,2),J1554)</f>
        <v>45679</v>
      </c>
      <c r="K1555" s="2">
        <f t="shared" ref="K1555:K1618" si="542">IF(A1555&gt;J1555,IF(NETWORKDAYS(J1555,A1555,$Y$160:$Y$544)-1=0,1,NETWORKDAYS(J1555,A1555,$Y$160:$Y$544)-1),0)</f>
        <v>18</v>
      </c>
      <c r="L1555" s="17">
        <f t="shared" ref="L1555:L1618" si="543">IF(AND(K1555=1,K1554=1),1,IF(K1555&gt;0,IF(K1555=K1554,K1555+1,K1555),0))</f>
        <v>18</v>
      </c>
      <c r="M1555" s="12">
        <f t="shared" ref="M1555:M1618" si="544">ROUND((I1555+1)^(L1555/252),9)</f>
        <v>1.0074821389999999</v>
      </c>
      <c r="N1555" s="12">
        <f t="shared" ref="N1555:N1618" ca="1" si="545">ROUND(H1555*M1555,9)</f>
        <v>1.0074821389999999</v>
      </c>
      <c r="O1555" s="17">
        <f t="shared" ref="O1555:O1618" si="546">IF(VLOOKUP(A1555,Z$12:AG$150,8)=VLOOKUP(A1554,Z$12:AG$150,8),0,VLOOKUP(A1555,Z$12:AG$150,8))</f>
        <v>0</v>
      </c>
      <c r="P1555" s="14">
        <f t="shared" ref="P1555:P1618" ca="1" si="547">TRUNC(((N1555-1)*C1555),8)+TRUNC(R1554*N1555,8)</f>
        <v>-445.88561003000001</v>
      </c>
      <c r="Q1555" s="14">
        <f t="shared" si="532"/>
        <v>125.976922</v>
      </c>
      <c r="R1555" s="14">
        <f t="shared" ref="R1555:R1618" ca="1" si="548">IF(O1555&gt;0,P1555-Q1555,R1554)</f>
        <v>-450.00078063000001</v>
      </c>
      <c r="S1555" s="20">
        <f t="shared" si="533"/>
        <v>0</v>
      </c>
      <c r="T1555" s="14">
        <f t="shared" ref="T1555:T1618" si="549">IF(S1555&gt;0,TRUNC(S1555*C1555,8),0)</f>
        <v>0</v>
      </c>
      <c r="U1555" s="4" t="str">
        <f t="shared" ref="U1555:U1618" si="550">IF(O1554&gt;0,VLOOKUP(O1554,Y$12:AI$150,10),U1554)</f>
        <v>J=</v>
      </c>
      <c r="V1555" s="29">
        <f t="shared" ref="V1555:V1618" si="551">IF(O1554&gt;0,VLOOKUP(O1554,Y$12:AI$150,11),V1554)</f>
        <v>45709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8">
        <f t="shared" si="534"/>
        <v>45706</v>
      </c>
      <c r="B1556" s="15" t="str">
        <f t="shared" ca="1" si="536"/>
        <v>n.d</v>
      </c>
      <c r="C1556" s="14">
        <f t="shared" si="537"/>
        <v>1000</v>
      </c>
      <c r="D1556" s="13">
        <f ca="1">IF(A1556&lt;$B$1,VLOOKUP(A1556,[1]DI!$A$4:$B$15000,2,FALSE),0)</f>
        <v>0</v>
      </c>
      <c r="E1556" s="14">
        <f t="shared" ca="1" si="538"/>
        <v>1</v>
      </c>
      <c r="F1556" s="14">
        <f ca="1">(TRUNC(PRODUCT($E$12:$E1555),16))</f>
        <v>1.43115619200977</v>
      </c>
      <c r="G1556" s="14">
        <f t="shared" ca="1" si="539"/>
        <v>1.43115619200977</v>
      </c>
      <c r="H1556" s="14">
        <f t="shared" ca="1" si="540"/>
        <v>1</v>
      </c>
      <c r="I1556" s="13">
        <f t="shared" si="535"/>
        <v>0.11</v>
      </c>
      <c r="J1556" s="29">
        <f t="shared" si="541"/>
        <v>45679</v>
      </c>
      <c r="K1556" s="2">
        <f t="shared" si="542"/>
        <v>19</v>
      </c>
      <c r="L1556" s="17">
        <f t="shared" si="543"/>
        <v>19</v>
      </c>
      <c r="M1556" s="12">
        <f t="shared" si="544"/>
        <v>1.0078994509999999</v>
      </c>
      <c r="N1556" s="12">
        <f t="shared" ca="1" si="545"/>
        <v>1.0078994509999999</v>
      </c>
      <c r="O1556" s="17">
        <f t="shared" si="546"/>
        <v>0</v>
      </c>
      <c r="P1556" s="14">
        <f t="shared" ca="1" si="547"/>
        <v>-445.65608874999998</v>
      </c>
      <c r="Q1556" s="14">
        <f t="shared" si="532"/>
        <v>125.976922</v>
      </c>
      <c r="R1556" s="14">
        <f t="shared" ca="1" si="548"/>
        <v>-450.00078063000001</v>
      </c>
      <c r="S1556" s="20">
        <f t="shared" si="533"/>
        <v>0</v>
      </c>
      <c r="T1556" s="14">
        <f t="shared" si="549"/>
        <v>0</v>
      </c>
      <c r="U1556" s="4" t="str">
        <f t="shared" si="550"/>
        <v>J=</v>
      </c>
      <c r="V1556" s="29">
        <f t="shared" si="551"/>
        <v>45709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8">
        <f t="shared" si="534"/>
        <v>45707</v>
      </c>
      <c r="B1557" s="15" t="str">
        <f t="shared" ca="1" si="536"/>
        <v>n.d</v>
      </c>
      <c r="C1557" s="14">
        <f t="shared" si="537"/>
        <v>1000</v>
      </c>
      <c r="D1557" s="13">
        <f ca="1">IF(A1557&lt;$B$1,VLOOKUP(A1557,[1]DI!$A$4:$B$15000,2,FALSE),0)</f>
        <v>0</v>
      </c>
      <c r="E1557" s="14">
        <f t="shared" ca="1" si="538"/>
        <v>1</v>
      </c>
      <c r="F1557" s="14">
        <f ca="1">(TRUNC(PRODUCT($E$12:$E1556),16))</f>
        <v>1.43115619200977</v>
      </c>
      <c r="G1557" s="14">
        <f t="shared" ca="1" si="539"/>
        <v>1.43115619200977</v>
      </c>
      <c r="H1557" s="14">
        <f t="shared" ca="1" si="540"/>
        <v>1</v>
      </c>
      <c r="I1557" s="13">
        <f t="shared" si="535"/>
        <v>0.11</v>
      </c>
      <c r="J1557" s="29">
        <f t="shared" si="541"/>
        <v>45679</v>
      </c>
      <c r="K1557" s="2">
        <f t="shared" si="542"/>
        <v>20</v>
      </c>
      <c r="L1557" s="17">
        <f t="shared" si="543"/>
        <v>20</v>
      </c>
      <c r="M1557" s="12">
        <f t="shared" si="544"/>
        <v>1.0083169359999999</v>
      </c>
      <c r="N1557" s="12">
        <f t="shared" ca="1" si="545"/>
        <v>1.0083169359999999</v>
      </c>
      <c r="O1557" s="17">
        <f t="shared" si="546"/>
        <v>0</v>
      </c>
      <c r="P1557" s="14">
        <f t="shared" ca="1" si="547"/>
        <v>-445.42647233000002</v>
      </c>
      <c r="Q1557" s="14">
        <f t="shared" si="532"/>
        <v>125.976922</v>
      </c>
      <c r="R1557" s="14">
        <f t="shared" ca="1" si="548"/>
        <v>-450.00078063000001</v>
      </c>
      <c r="S1557" s="20">
        <f t="shared" si="533"/>
        <v>0</v>
      </c>
      <c r="T1557" s="14">
        <f t="shared" si="549"/>
        <v>0</v>
      </c>
      <c r="U1557" s="4" t="str">
        <f t="shared" si="550"/>
        <v>J=</v>
      </c>
      <c r="V1557" s="29">
        <f t="shared" si="551"/>
        <v>45709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8">
        <f t="shared" si="534"/>
        <v>45708</v>
      </c>
      <c r="B1558" s="15" t="str">
        <f t="shared" ca="1" si="536"/>
        <v>n.d</v>
      </c>
      <c r="C1558" s="14">
        <f t="shared" si="537"/>
        <v>1000</v>
      </c>
      <c r="D1558" s="13">
        <f ca="1">IF(A1558&lt;$B$1,VLOOKUP(A1558,[1]DI!$A$4:$B$15000,2,FALSE),0)</f>
        <v>0</v>
      </c>
      <c r="E1558" s="14">
        <f t="shared" ca="1" si="538"/>
        <v>1</v>
      </c>
      <c r="F1558" s="14">
        <f ca="1">(TRUNC(PRODUCT($E$12:$E1557),16))</f>
        <v>1.43115619200977</v>
      </c>
      <c r="G1558" s="14">
        <f t="shared" ca="1" si="539"/>
        <v>1.43115619200977</v>
      </c>
      <c r="H1558" s="14">
        <f t="shared" ca="1" si="540"/>
        <v>1</v>
      </c>
      <c r="I1558" s="13">
        <f t="shared" si="535"/>
        <v>0.11</v>
      </c>
      <c r="J1558" s="29">
        <f t="shared" si="541"/>
        <v>45679</v>
      </c>
      <c r="K1558" s="2">
        <f t="shared" si="542"/>
        <v>21</v>
      </c>
      <c r="L1558" s="17">
        <f t="shared" si="543"/>
        <v>21</v>
      </c>
      <c r="M1558" s="12">
        <f t="shared" si="544"/>
        <v>1.0087345940000001</v>
      </c>
      <c r="N1558" s="12">
        <f t="shared" ca="1" si="545"/>
        <v>1.0087345940000001</v>
      </c>
      <c r="O1558" s="17">
        <f t="shared" si="546"/>
        <v>0</v>
      </c>
      <c r="P1558" s="14">
        <f t="shared" ca="1" si="547"/>
        <v>-445.19676074</v>
      </c>
      <c r="Q1558" s="14">
        <f t="shared" si="532"/>
        <v>125.976922</v>
      </c>
      <c r="R1558" s="14">
        <f t="shared" ca="1" si="548"/>
        <v>-450.00078063000001</v>
      </c>
      <c r="S1558" s="20">
        <f t="shared" si="533"/>
        <v>0</v>
      </c>
      <c r="T1558" s="14">
        <f t="shared" si="549"/>
        <v>0</v>
      </c>
      <c r="U1558" s="4" t="str">
        <f t="shared" si="550"/>
        <v>J=</v>
      </c>
      <c r="V1558" s="29">
        <f t="shared" si="551"/>
        <v>45709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8">
        <f t="shared" si="534"/>
        <v>45709</v>
      </c>
      <c r="B1559" s="15" t="str">
        <f t="shared" ca="1" si="536"/>
        <v>n.d</v>
      </c>
      <c r="C1559" s="14">
        <f t="shared" si="537"/>
        <v>1000</v>
      </c>
      <c r="D1559" s="13">
        <f ca="1">IF(A1559&lt;$B$1,VLOOKUP(A1559,[1]DI!$A$4:$B$15000,2,FALSE),0)</f>
        <v>0</v>
      </c>
      <c r="E1559" s="14">
        <f t="shared" ca="1" si="538"/>
        <v>1</v>
      </c>
      <c r="F1559" s="14">
        <f ca="1">(TRUNC(PRODUCT($E$12:$E1558),16))</f>
        <v>1.43115619200977</v>
      </c>
      <c r="G1559" s="14">
        <f t="shared" ca="1" si="539"/>
        <v>1.43115619200977</v>
      </c>
      <c r="H1559" s="14">
        <f t="shared" ca="1" si="540"/>
        <v>1</v>
      </c>
      <c r="I1559" s="13">
        <f t="shared" si="535"/>
        <v>0.11</v>
      </c>
      <c r="J1559" s="29">
        <f t="shared" si="541"/>
        <v>45679</v>
      </c>
      <c r="K1559" s="2">
        <f t="shared" si="542"/>
        <v>22</v>
      </c>
      <c r="L1559" s="17">
        <f t="shared" si="543"/>
        <v>22</v>
      </c>
      <c r="M1559" s="12">
        <f t="shared" si="544"/>
        <v>1.0091524249999999</v>
      </c>
      <c r="N1559" s="12">
        <f t="shared" ca="1" si="545"/>
        <v>1.0091524249999999</v>
      </c>
      <c r="O1559" s="17">
        <f t="shared" si="546"/>
        <v>13</v>
      </c>
      <c r="P1559" s="14">
        <f t="shared" ca="1" si="547"/>
        <v>-444.96695403000001</v>
      </c>
      <c r="Q1559" s="14">
        <f t="shared" si="532"/>
        <v>125.976922</v>
      </c>
      <c r="R1559" s="14">
        <f t="shared" ca="1" si="548"/>
        <v>-570.94387602999996</v>
      </c>
      <c r="S1559" s="20">
        <f t="shared" si="533"/>
        <v>0</v>
      </c>
      <c r="T1559" s="14">
        <f t="shared" si="549"/>
        <v>0</v>
      </c>
      <c r="U1559" s="4" t="str">
        <f t="shared" si="550"/>
        <v>J=</v>
      </c>
      <c r="V1559" s="29">
        <f t="shared" si="551"/>
        <v>45709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8">
        <f t="shared" si="534"/>
        <v>45710</v>
      </c>
      <c r="B1560" s="15" t="str">
        <f t="shared" ca="1" si="536"/>
        <v>n.d</v>
      </c>
      <c r="C1560" s="14">
        <f t="shared" si="537"/>
        <v>1000</v>
      </c>
      <c r="D1560" s="13">
        <f ca="1">IF(A1560&lt;$B$1,VLOOKUP(A1560,[1]DI!$A$4:$B$15000,2,FALSE),0)</f>
        <v>0</v>
      </c>
      <c r="E1560" s="14">
        <f t="shared" ca="1" si="538"/>
        <v>1</v>
      </c>
      <c r="F1560" s="14">
        <f ca="1">(TRUNC(PRODUCT($E$12:$E1559),16))</f>
        <v>1.43115619200977</v>
      </c>
      <c r="G1560" s="14">
        <f t="shared" ca="1" si="539"/>
        <v>1.43115619200977</v>
      </c>
      <c r="H1560" s="14">
        <f t="shared" ca="1" si="540"/>
        <v>1</v>
      </c>
      <c r="I1560" s="13">
        <f t="shared" si="535"/>
        <v>0.11</v>
      </c>
      <c r="J1560" s="29">
        <f t="shared" si="541"/>
        <v>45709</v>
      </c>
      <c r="K1560" s="2">
        <f t="shared" si="542"/>
        <v>1</v>
      </c>
      <c r="L1560" s="17">
        <f t="shared" si="543"/>
        <v>1</v>
      </c>
      <c r="M1560" s="12">
        <f t="shared" si="544"/>
        <v>1.000414213</v>
      </c>
      <c r="N1560" s="12">
        <f t="shared" ca="1" si="545"/>
        <v>1.000414213</v>
      </c>
      <c r="O1560" s="17">
        <f t="shared" si="546"/>
        <v>0</v>
      </c>
      <c r="P1560" s="14">
        <f t="shared" ca="1" si="547"/>
        <v>-570.76615541000001</v>
      </c>
      <c r="Q1560" s="14">
        <f t="shared" si="532"/>
        <v>125.976922</v>
      </c>
      <c r="R1560" s="14">
        <f t="shared" ca="1" si="548"/>
        <v>-570.94387602999996</v>
      </c>
      <c r="S1560" s="20">
        <f t="shared" si="533"/>
        <v>0</v>
      </c>
      <c r="T1560" s="14">
        <f t="shared" si="549"/>
        <v>0</v>
      </c>
      <c r="U1560" s="4" t="str">
        <f t="shared" si="550"/>
        <v>J=</v>
      </c>
      <c r="V1560" s="29">
        <f t="shared" si="551"/>
        <v>45741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8">
        <f t="shared" si="534"/>
        <v>45711</v>
      </c>
      <c r="B1561" s="15" t="str">
        <f t="shared" ca="1" si="536"/>
        <v>n.d</v>
      </c>
      <c r="C1561" s="14">
        <f t="shared" si="537"/>
        <v>1000</v>
      </c>
      <c r="D1561" s="13">
        <f ca="1">IF(A1561&lt;$B$1,VLOOKUP(A1561,[1]DI!$A$4:$B$15000,2,FALSE),0)</f>
        <v>0</v>
      </c>
      <c r="E1561" s="14">
        <f t="shared" ca="1" si="538"/>
        <v>1</v>
      </c>
      <c r="F1561" s="14">
        <f ca="1">(TRUNC(PRODUCT($E$12:$E1560),16))</f>
        <v>1.43115619200977</v>
      </c>
      <c r="G1561" s="14">
        <f t="shared" ca="1" si="539"/>
        <v>1.43115619200977</v>
      </c>
      <c r="H1561" s="14">
        <f t="shared" ca="1" si="540"/>
        <v>1</v>
      </c>
      <c r="I1561" s="13">
        <f t="shared" si="535"/>
        <v>0.11</v>
      </c>
      <c r="J1561" s="29">
        <f t="shared" si="541"/>
        <v>45709</v>
      </c>
      <c r="K1561" s="2">
        <f t="shared" si="542"/>
        <v>1</v>
      </c>
      <c r="L1561" s="17">
        <f t="shared" si="543"/>
        <v>1</v>
      </c>
      <c r="M1561" s="12">
        <f t="shared" si="544"/>
        <v>1.000414213</v>
      </c>
      <c r="N1561" s="12">
        <f t="shared" ca="1" si="545"/>
        <v>1.000414213</v>
      </c>
      <c r="O1561" s="17">
        <f t="shared" si="546"/>
        <v>0</v>
      </c>
      <c r="P1561" s="14">
        <f t="shared" ca="1" si="547"/>
        <v>-570.76615541000001</v>
      </c>
      <c r="Q1561" s="14">
        <f t="shared" si="532"/>
        <v>125.976922</v>
      </c>
      <c r="R1561" s="14">
        <f t="shared" ca="1" si="548"/>
        <v>-570.94387602999996</v>
      </c>
      <c r="S1561" s="20">
        <f t="shared" si="533"/>
        <v>0</v>
      </c>
      <c r="T1561" s="14">
        <f t="shared" si="549"/>
        <v>0</v>
      </c>
      <c r="U1561" s="4" t="str">
        <f t="shared" si="550"/>
        <v>J=</v>
      </c>
      <c r="V1561" s="29">
        <f t="shared" si="551"/>
        <v>45741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8">
        <f t="shared" si="534"/>
        <v>45712</v>
      </c>
      <c r="B1562" s="15" t="str">
        <f t="shared" ca="1" si="536"/>
        <v>n.d</v>
      </c>
      <c r="C1562" s="14">
        <f t="shared" si="537"/>
        <v>1000</v>
      </c>
      <c r="D1562" s="13">
        <f ca="1">IF(A1562&lt;$B$1,VLOOKUP(A1562,[1]DI!$A$4:$B$15000,2,FALSE),0)</f>
        <v>0</v>
      </c>
      <c r="E1562" s="14">
        <f t="shared" ca="1" si="538"/>
        <v>1</v>
      </c>
      <c r="F1562" s="14">
        <f ca="1">(TRUNC(PRODUCT($E$12:$E1561),16))</f>
        <v>1.43115619200977</v>
      </c>
      <c r="G1562" s="14">
        <f t="shared" ca="1" si="539"/>
        <v>1.43115619200977</v>
      </c>
      <c r="H1562" s="14">
        <f t="shared" ca="1" si="540"/>
        <v>1</v>
      </c>
      <c r="I1562" s="13">
        <f t="shared" si="535"/>
        <v>0.11</v>
      </c>
      <c r="J1562" s="29">
        <f t="shared" si="541"/>
        <v>45709</v>
      </c>
      <c r="K1562" s="2">
        <f t="shared" si="542"/>
        <v>1</v>
      </c>
      <c r="L1562" s="17">
        <f t="shared" si="543"/>
        <v>1</v>
      </c>
      <c r="M1562" s="12">
        <f t="shared" si="544"/>
        <v>1.000414213</v>
      </c>
      <c r="N1562" s="12">
        <f t="shared" ca="1" si="545"/>
        <v>1.000414213</v>
      </c>
      <c r="O1562" s="17">
        <f t="shared" si="546"/>
        <v>0</v>
      </c>
      <c r="P1562" s="14">
        <f t="shared" ca="1" si="547"/>
        <v>-570.76615541000001</v>
      </c>
      <c r="Q1562" s="14">
        <f t="shared" si="532"/>
        <v>125.976922</v>
      </c>
      <c r="R1562" s="14">
        <f t="shared" ca="1" si="548"/>
        <v>-570.94387602999996</v>
      </c>
      <c r="S1562" s="20">
        <f t="shared" si="533"/>
        <v>0</v>
      </c>
      <c r="T1562" s="14">
        <f t="shared" si="549"/>
        <v>0</v>
      </c>
      <c r="U1562" s="4" t="str">
        <f t="shared" si="550"/>
        <v>J=</v>
      </c>
      <c r="V1562" s="29">
        <f t="shared" si="551"/>
        <v>45741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8">
        <f t="shared" si="534"/>
        <v>45713</v>
      </c>
      <c r="B1563" s="15" t="str">
        <f t="shared" ca="1" si="536"/>
        <v>n.d</v>
      </c>
      <c r="C1563" s="14">
        <f t="shared" si="537"/>
        <v>1000</v>
      </c>
      <c r="D1563" s="13">
        <f ca="1">IF(A1563&lt;$B$1,VLOOKUP(A1563,[1]DI!$A$4:$B$15000,2,FALSE),0)</f>
        <v>0</v>
      </c>
      <c r="E1563" s="14">
        <f t="shared" ca="1" si="538"/>
        <v>1</v>
      </c>
      <c r="F1563" s="14">
        <f ca="1">(TRUNC(PRODUCT($E$12:$E1562),16))</f>
        <v>1.43115619200977</v>
      </c>
      <c r="G1563" s="14">
        <f t="shared" ca="1" si="539"/>
        <v>1.43115619200977</v>
      </c>
      <c r="H1563" s="14">
        <f t="shared" ca="1" si="540"/>
        <v>1</v>
      </c>
      <c r="I1563" s="13">
        <f t="shared" si="535"/>
        <v>0.11</v>
      </c>
      <c r="J1563" s="29">
        <f t="shared" si="541"/>
        <v>45709</v>
      </c>
      <c r="K1563" s="2">
        <f t="shared" si="542"/>
        <v>2</v>
      </c>
      <c r="L1563" s="17">
        <f t="shared" si="543"/>
        <v>2</v>
      </c>
      <c r="M1563" s="12">
        <f t="shared" si="544"/>
        <v>1.0008285969999999</v>
      </c>
      <c r="N1563" s="12">
        <f t="shared" ca="1" si="545"/>
        <v>1.0008285969999999</v>
      </c>
      <c r="O1563" s="17">
        <f t="shared" si="546"/>
        <v>0</v>
      </c>
      <c r="P1563" s="14">
        <f t="shared" ca="1" si="547"/>
        <v>-570.58836141999996</v>
      </c>
      <c r="Q1563" s="14">
        <f t="shared" si="532"/>
        <v>125.976922</v>
      </c>
      <c r="R1563" s="14">
        <f t="shared" ca="1" si="548"/>
        <v>-570.94387602999996</v>
      </c>
      <c r="S1563" s="20">
        <f t="shared" si="533"/>
        <v>0</v>
      </c>
      <c r="T1563" s="14">
        <f t="shared" si="549"/>
        <v>0</v>
      </c>
      <c r="U1563" s="4" t="str">
        <f t="shared" si="550"/>
        <v>J=</v>
      </c>
      <c r="V1563" s="29">
        <f t="shared" si="551"/>
        <v>45741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8">
        <f t="shared" si="534"/>
        <v>45714</v>
      </c>
      <c r="B1564" s="15" t="str">
        <f t="shared" ca="1" si="536"/>
        <v>n.d</v>
      </c>
      <c r="C1564" s="14">
        <f t="shared" si="537"/>
        <v>1000</v>
      </c>
      <c r="D1564" s="13">
        <f ca="1">IF(A1564&lt;$B$1,VLOOKUP(A1564,[1]DI!$A$4:$B$15000,2,FALSE),0)</f>
        <v>0</v>
      </c>
      <c r="E1564" s="14">
        <f t="shared" ca="1" si="538"/>
        <v>1</v>
      </c>
      <c r="F1564" s="14">
        <f ca="1">(TRUNC(PRODUCT($E$12:$E1563),16))</f>
        <v>1.43115619200977</v>
      </c>
      <c r="G1564" s="14">
        <f t="shared" ca="1" si="539"/>
        <v>1.43115619200977</v>
      </c>
      <c r="H1564" s="14">
        <f t="shared" ca="1" si="540"/>
        <v>1</v>
      </c>
      <c r="I1564" s="13">
        <f t="shared" si="535"/>
        <v>0.11</v>
      </c>
      <c r="J1564" s="29">
        <f t="shared" si="541"/>
        <v>45709</v>
      </c>
      <c r="K1564" s="2">
        <f t="shared" si="542"/>
        <v>3</v>
      </c>
      <c r="L1564" s="17">
        <f t="shared" si="543"/>
        <v>3</v>
      </c>
      <c r="M1564" s="12">
        <f t="shared" si="544"/>
        <v>1.0012431530000001</v>
      </c>
      <c r="N1564" s="12">
        <f t="shared" ca="1" si="545"/>
        <v>1.0012431530000001</v>
      </c>
      <c r="O1564" s="17">
        <f t="shared" si="546"/>
        <v>0</v>
      </c>
      <c r="P1564" s="14">
        <f t="shared" ca="1" si="547"/>
        <v>-570.41049362000001</v>
      </c>
      <c r="Q1564" s="14">
        <f t="shared" si="532"/>
        <v>125.976922</v>
      </c>
      <c r="R1564" s="14">
        <f t="shared" ca="1" si="548"/>
        <v>-570.94387602999996</v>
      </c>
      <c r="S1564" s="20">
        <f t="shared" si="533"/>
        <v>0</v>
      </c>
      <c r="T1564" s="14">
        <f t="shared" si="549"/>
        <v>0</v>
      </c>
      <c r="U1564" s="4" t="str">
        <f t="shared" si="550"/>
        <v>J=</v>
      </c>
      <c r="V1564" s="29">
        <f t="shared" si="551"/>
        <v>45741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8">
        <f t="shared" si="534"/>
        <v>45715</v>
      </c>
      <c r="B1565" s="15" t="str">
        <f t="shared" ca="1" si="536"/>
        <v>n.d</v>
      </c>
      <c r="C1565" s="14">
        <f t="shared" si="537"/>
        <v>1000</v>
      </c>
      <c r="D1565" s="13">
        <f ca="1">IF(A1565&lt;$B$1,VLOOKUP(A1565,[1]DI!$A$4:$B$15000,2,FALSE),0)</f>
        <v>0</v>
      </c>
      <c r="E1565" s="14">
        <f t="shared" ca="1" si="538"/>
        <v>1</v>
      </c>
      <c r="F1565" s="14">
        <f ca="1">(TRUNC(PRODUCT($E$12:$E1564),16))</f>
        <v>1.43115619200977</v>
      </c>
      <c r="G1565" s="14">
        <f t="shared" ca="1" si="539"/>
        <v>1.43115619200977</v>
      </c>
      <c r="H1565" s="14">
        <f t="shared" ca="1" si="540"/>
        <v>1</v>
      </c>
      <c r="I1565" s="13">
        <f t="shared" si="535"/>
        <v>0.11</v>
      </c>
      <c r="J1565" s="29">
        <f t="shared" si="541"/>
        <v>45709</v>
      </c>
      <c r="K1565" s="2">
        <f t="shared" si="542"/>
        <v>4</v>
      </c>
      <c r="L1565" s="17">
        <f t="shared" si="543"/>
        <v>4</v>
      </c>
      <c r="M1565" s="12">
        <f t="shared" si="544"/>
        <v>1.0016578810000001</v>
      </c>
      <c r="N1565" s="12">
        <f t="shared" ca="1" si="545"/>
        <v>1.0016578810000001</v>
      </c>
      <c r="O1565" s="17">
        <f t="shared" si="546"/>
        <v>0</v>
      </c>
      <c r="P1565" s="14">
        <f t="shared" ca="1" si="547"/>
        <v>-570.23255203000008</v>
      </c>
      <c r="Q1565" s="14">
        <f t="shared" si="532"/>
        <v>125.976922</v>
      </c>
      <c r="R1565" s="14">
        <f t="shared" ca="1" si="548"/>
        <v>-570.94387602999996</v>
      </c>
      <c r="S1565" s="20">
        <f t="shared" si="533"/>
        <v>0</v>
      </c>
      <c r="T1565" s="14">
        <f t="shared" si="549"/>
        <v>0</v>
      </c>
      <c r="U1565" s="4" t="str">
        <f t="shared" si="550"/>
        <v>J=</v>
      </c>
      <c r="V1565" s="29">
        <f t="shared" si="551"/>
        <v>45741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8">
        <f t="shared" si="534"/>
        <v>45716</v>
      </c>
      <c r="B1566" s="15" t="str">
        <f t="shared" ca="1" si="536"/>
        <v>n.d</v>
      </c>
      <c r="C1566" s="14">
        <f t="shared" si="537"/>
        <v>1000</v>
      </c>
      <c r="D1566" s="13">
        <f ca="1">IF(A1566&lt;$B$1,VLOOKUP(A1566,[1]DI!$A$4:$B$15000,2,FALSE),0)</f>
        <v>0</v>
      </c>
      <c r="E1566" s="14">
        <f t="shared" ca="1" si="538"/>
        <v>1</v>
      </c>
      <c r="F1566" s="14">
        <f ca="1">(TRUNC(PRODUCT($E$12:$E1565),16))</f>
        <v>1.43115619200977</v>
      </c>
      <c r="G1566" s="14">
        <f t="shared" ca="1" si="539"/>
        <v>1.43115619200977</v>
      </c>
      <c r="H1566" s="14">
        <f t="shared" ca="1" si="540"/>
        <v>1</v>
      </c>
      <c r="I1566" s="13">
        <f t="shared" si="535"/>
        <v>0.11</v>
      </c>
      <c r="J1566" s="29">
        <f t="shared" si="541"/>
        <v>45709</v>
      </c>
      <c r="K1566" s="2">
        <f t="shared" si="542"/>
        <v>5</v>
      </c>
      <c r="L1566" s="17">
        <f t="shared" si="543"/>
        <v>5</v>
      </c>
      <c r="M1566" s="12">
        <f t="shared" si="544"/>
        <v>1.00207278</v>
      </c>
      <c r="N1566" s="12">
        <f t="shared" ca="1" si="545"/>
        <v>1.00207278</v>
      </c>
      <c r="O1566" s="17">
        <f t="shared" si="546"/>
        <v>0</v>
      </c>
      <c r="P1566" s="14">
        <f t="shared" ca="1" si="547"/>
        <v>-570.05453707000004</v>
      </c>
      <c r="Q1566" s="14">
        <f t="shared" si="532"/>
        <v>125.976922</v>
      </c>
      <c r="R1566" s="14">
        <f t="shared" ca="1" si="548"/>
        <v>-570.94387602999996</v>
      </c>
      <c r="S1566" s="20">
        <f t="shared" si="533"/>
        <v>0</v>
      </c>
      <c r="T1566" s="14">
        <f t="shared" si="549"/>
        <v>0</v>
      </c>
      <c r="U1566" s="4" t="str">
        <f t="shared" si="550"/>
        <v>J=</v>
      </c>
      <c r="V1566" s="29">
        <f t="shared" si="551"/>
        <v>45741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8">
        <f t="shared" si="534"/>
        <v>45717</v>
      </c>
      <c r="B1567" s="15" t="str">
        <f t="shared" ca="1" si="536"/>
        <v>n.d</v>
      </c>
      <c r="C1567" s="14">
        <f t="shared" si="537"/>
        <v>1000</v>
      </c>
      <c r="D1567" s="13">
        <f ca="1">IF(A1567&lt;$B$1,VLOOKUP(A1567,[1]DI!$A$4:$B$15000,2,FALSE),0)</f>
        <v>0</v>
      </c>
      <c r="E1567" s="14">
        <f t="shared" ca="1" si="538"/>
        <v>1</v>
      </c>
      <c r="F1567" s="14">
        <f ca="1">(TRUNC(PRODUCT($E$12:$E1566),16))</f>
        <v>1.43115619200977</v>
      </c>
      <c r="G1567" s="14">
        <f t="shared" ca="1" si="539"/>
        <v>1.43115619200977</v>
      </c>
      <c r="H1567" s="14">
        <f t="shared" ca="1" si="540"/>
        <v>1</v>
      </c>
      <c r="I1567" s="13">
        <f t="shared" si="535"/>
        <v>0.11</v>
      </c>
      <c r="J1567" s="29">
        <f t="shared" si="541"/>
        <v>45709</v>
      </c>
      <c r="K1567" s="2">
        <f t="shared" si="542"/>
        <v>5</v>
      </c>
      <c r="L1567" s="17">
        <f t="shared" si="543"/>
        <v>6</v>
      </c>
      <c r="M1567" s="12">
        <f t="shared" si="544"/>
        <v>1.002487852</v>
      </c>
      <c r="N1567" s="12">
        <f t="shared" ca="1" si="545"/>
        <v>1.002487852</v>
      </c>
      <c r="O1567" s="17">
        <f t="shared" si="546"/>
        <v>0</v>
      </c>
      <c r="P1567" s="14">
        <f t="shared" ca="1" si="547"/>
        <v>-569.87644789000001</v>
      </c>
      <c r="Q1567" s="14">
        <f t="shared" si="532"/>
        <v>125.976922</v>
      </c>
      <c r="R1567" s="14">
        <f t="shared" ca="1" si="548"/>
        <v>-570.94387602999996</v>
      </c>
      <c r="S1567" s="20">
        <f t="shared" si="533"/>
        <v>0</v>
      </c>
      <c r="T1567" s="14">
        <f t="shared" si="549"/>
        <v>0</v>
      </c>
      <c r="U1567" s="4" t="str">
        <f t="shared" si="550"/>
        <v>J=</v>
      </c>
      <c r="V1567" s="29">
        <f t="shared" si="551"/>
        <v>45741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8">
        <f t="shared" si="534"/>
        <v>45718</v>
      </c>
      <c r="B1568" s="15" t="str">
        <f t="shared" ca="1" si="536"/>
        <v>n.d</v>
      </c>
      <c r="C1568" s="14">
        <f t="shared" si="537"/>
        <v>1000</v>
      </c>
      <c r="D1568" s="13">
        <f ca="1">IF(A1568&lt;$B$1,VLOOKUP(A1568,[1]DI!$A$4:$B$15000,2,FALSE),0)</f>
        <v>0</v>
      </c>
      <c r="E1568" s="14">
        <f t="shared" ca="1" si="538"/>
        <v>1</v>
      </c>
      <c r="F1568" s="14">
        <f ca="1">(TRUNC(PRODUCT($E$12:$E1567),16))</f>
        <v>1.43115619200977</v>
      </c>
      <c r="G1568" s="14">
        <f t="shared" ca="1" si="539"/>
        <v>1.43115619200977</v>
      </c>
      <c r="H1568" s="14">
        <f t="shared" ca="1" si="540"/>
        <v>1</v>
      </c>
      <c r="I1568" s="13">
        <f t="shared" si="535"/>
        <v>0.11</v>
      </c>
      <c r="J1568" s="29">
        <f t="shared" si="541"/>
        <v>45709</v>
      </c>
      <c r="K1568" s="2">
        <f t="shared" si="542"/>
        <v>5</v>
      </c>
      <c r="L1568" s="17">
        <f t="shared" si="543"/>
        <v>6</v>
      </c>
      <c r="M1568" s="12">
        <f t="shared" si="544"/>
        <v>1.002487852</v>
      </c>
      <c r="N1568" s="12">
        <f t="shared" ca="1" si="545"/>
        <v>1.002487852</v>
      </c>
      <c r="O1568" s="17">
        <f t="shared" si="546"/>
        <v>0</v>
      </c>
      <c r="P1568" s="14">
        <f t="shared" ca="1" si="547"/>
        <v>-569.87644789000001</v>
      </c>
      <c r="Q1568" s="14">
        <f t="shared" si="532"/>
        <v>125.976922</v>
      </c>
      <c r="R1568" s="14">
        <f t="shared" ca="1" si="548"/>
        <v>-570.94387602999996</v>
      </c>
      <c r="S1568" s="20">
        <f t="shared" si="533"/>
        <v>0</v>
      </c>
      <c r="T1568" s="14">
        <f t="shared" si="549"/>
        <v>0</v>
      </c>
      <c r="U1568" s="4" t="str">
        <f t="shared" si="550"/>
        <v>J=</v>
      </c>
      <c r="V1568" s="29">
        <f t="shared" si="551"/>
        <v>45741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8">
        <f t="shared" si="534"/>
        <v>45719</v>
      </c>
      <c r="B1569" s="15" t="str">
        <f t="shared" ca="1" si="536"/>
        <v>n.d</v>
      </c>
      <c r="C1569" s="14">
        <f t="shared" si="537"/>
        <v>1000</v>
      </c>
      <c r="D1569" s="13">
        <f ca="1">IF(A1569&lt;$B$1,VLOOKUP(A1569,[1]DI!$A$4:$B$15000,2,FALSE),0)</f>
        <v>0</v>
      </c>
      <c r="E1569" s="14">
        <f t="shared" ca="1" si="538"/>
        <v>1</v>
      </c>
      <c r="F1569" s="14">
        <f ca="1">(TRUNC(PRODUCT($E$12:$E1568),16))</f>
        <v>1.43115619200977</v>
      </c>
      <c r="G1569" s="14">
        <f t="shared" ca="1" si="539"/>
        <v>1.43115619200977</v>
      </c>
      <c r="H1569" s="14">
        <f t="shared" ca="1" si="540"/>
        <v>1</v>
      </c>
      <c r="I1569" s="13">
        <f t="shared" si="535"/>
        <v>0.11</v>
      </c>
      <c r="J1569" s="29">
        <f t="shared" si="541"/>
        <v>45709</v>
      </c>
      <c r="K1569" s="2">
        <f t="shared" si="542"/>
        <v>5</v>
      </c>
      <c r="L1569" s="17">
        <f t="shared" si="543"/>
        <v>6</v>
      </c>
      <c r="M1569" s="12">
        <f t="shared" si="544"/>
        <v>1.002487852</v>
      </c>
      <c r="N1569" s="12">
        <f t="shared" ca="1" si="545"/>
        <v>1.002487852</v>
      </c>
      <c r="O1569" s="17">
        <f t="shared" si="546"/>
        <v>0</v>
      </c>
      <c r="P1569" s="14">
        <f t="shared" ca="1" si="547"/>
        <v>-569.87644789000001</v>
      </c>
      <c r="Q1569" s="14">
        <f t="shared" si="532"/>
        <v>125.976922</v>
      </c>
      <c r="R1569" s="14">
        <f t="shared" ca="1" si="548"/>
        <v>-570.94387602999996</v>
      </c>
      <c r="S1569" s="20">
        <f t="shared" si="533"/>
        <v>0</v>
      </c>
      <c r="T1569" s="14">
        <f t="shared" si="549"/>
        <v>0</v>
      </c>
      <c r="U1569" s="4" t="str">
        <f t="shared" si="550"/>
        <v>J=</v>
      </c>
      <c r="V1569" s="29">
        <f t="shared" si="551"/>
        <v>45741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8">
        <f t="shared" si="534"/>
        <v>45720</v>
      </c>
      <c r="B1570" s="15" t="str">
        <f t="shared" ca="1" si="536"/>
        <v>n.d</v>
      </c>
      <c r="C1570" s="14">
        <f t="shared" si="537"/>
        <v>1000</v>
      </c>
      <c r="D1570" s="13">
        <f ca="1">IF(A1570&lt;$B$1,VLOOKUP(A1570,[1]DI!$A$4:$B$15000,2,FALSE),0)</f>
        <v>0</v>
      </c>
      <c r="E1570" s="14">
        <f t="shared" ca="1" si="538"/>
        <v>1</v>
      </c>
      <c r="F1570" s="14">
        <f ca="1">(TRUNC(PRODUCT($E$12:$E1569),16))</f>
        <v>1.43115619200977</v>
      </c>
      <c r="G1570" s="14">
        <f t="shared" ca="1" si="539"/>
        <v>1.43115619200977</v>
      </c>
      <c r="H1570" s="14">
        <f t="shared" ca="1" si="540"/>
        <v>1</v>
      </c>
      <c r="I1570" s="13">
        <f t="shared" si="535"/>
        <v>0.11</v>
      </c>
      <c r="J1570" s="29">
        <f t="shared" si="541"/>
        <v>45709</v>
      </c>
      <c r="K1570" s="2">
        <f t="shared" si="542"/>
        <v>5</v>
      </c>
      <c r="L1570" s="17">
        <f t="shared" si="543"/>
        <v>6</v>
      </c>
      <c r="M1570" s="12">
        <f t="shared" si="544"/>
        <v>1.002487852</v>
      </c>
      <c r="N1570" s="12">
        <f t="shared" ca="1" si="545"/>
        <v>1.002487852</v>
      </c>
      <c r="O1570" s="17">
        <f t="shared" si="546"/>
        <v>0</v>
      </c>
      <c r="P1570" s="14">
        <f t="shared" ca="1" si="547"/>
        <v>-569.87644789000001</v>
      </c>
      <c r="Q1570" s="14">
        <f t="shared" si="532"/>
        <v>125.976922</v>
      </c>
      <c r="R1570" s="14">
        <f t="shared" ca="1" si="548"/>
        <v>-570.94387602999996</v>
      </c>
      <c r="S1570" s="20">
        <f t="shared" si="533"/>
        <v>0</v>
      </c>
      <c r="T1570" s="14">
        <f t="shared" si="549"/>
        <v>0</v>
      </c>
      <c r="U1570" s="4" t="str">
        <f t="shared" si="550"/>
        <v>J=</v>
      </c>
      <c r="V1570" s="29">
        <f t="shared" si="551"/>
        <v>45741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8">
        <f t="shared" si="534"/>
        <v>45721</v>
      </c>
      <c r="B1571" s="15" t="str">
        <f t="shared" ca="1" si="536"/>
        <v>n.d</v>
      </c>
      <c r="C1571" s="14">
        <f t="shared" si="537"/>
        <v>1000</v>
      </c>
      <c r="D1571" s="13">
        <f ca="1">IF(A1571&lt;$B$1,VLOOKUP(A1571,[1]DI!$A$4:$B$15000,2,FALSE),0)</f>
        <v>0</v>
      </c>
      <c r="E1571" s="14">
        <f t="shared" ca="1" si="538"/>
        <v>1</v>
      </c>
      <c r="F1571" s="14">
        <f ca="1">(TRUNC(PRODUCT($E$12:$E1570),16))</f>
        <v>1.43115619200977</v>
      </c>
      <c r="G1571" s="14">
        <f t="shared" ca="1" si="539"/>
        <v>1.43115619200977</v>
      </c>
      <c r="H1571" s="14">
        <f t="shared" ca="1" si="540"/>
        <v>1</v>
      </c>
      <c r="I1571" s="13">
        <f t="shared" si="535"/>
        <v>0.11</v>
      </c>
      <c r="J1571" s="29">
        <f t="shared" si="541"/>
        <v>45709</v>
      </c>
      <c r="K1571" s="2">
        <f t="shared" si="542"/>
        <v>6</v>
      </c>
      <c r="L1571" s="17">
        <f t="shared" si="543"/>
        <v>6</v>
      </c>
      <c r="M1571" s="12">
        <f t="shared" si="544"/>
        <v>1.002487852</v>
      </c>
      <c r="N1571" s="12">
        <f t="shared" ca="1" si="545"/>
        <v>1.002487852</v>
      </c>
      <c r="O1571" s="17">
        <f t="shared" si="546"/>
        <v>0</v>
      </c>
      <c r="P1571" s="14">
        <f t="shared" ca="1" si="547"/>
        <v>-569.87644789000001</v>
      </c>
      <c r="Q1571" s="14">
        <f t="shared" si="532"/>
        <v>125.976922</v>
      </c>
      <c r="R1571" s="14">
        <f t="shared" ca="1" si="548"/>
        <v>-570.94387602999996</v>
      </c>
      <c r="S1571" s="20">
        <f t="shared" si="533"/>
        <v>0</v>
      </c>
      <c r="T1571" s="14">
        <f t="shared" si="549"/>
        <v>0</v>
      </c>
      <c r="U1571" s="4" t="str">
        <f t="shared" si="550"/>
        <v>J=</v>
      </c>
      <c r="V1571" s="29">
        <f t="shared" si="551"/>
        <v>45741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8">
        <f t="shared" si="534"/>
        <v>45722</v>
      </c>
      <c r="B1572" s="15" t="str">
        <f t="shared" ca="1" si="536"/>
        <v>n.d</v>
      </c>
      <c r="C1572" s="14">
        <f t="shared" si="537"/>
        <v>1000</v>
      </c>
      <c r="D1572" s="13">
        <f ca="1">IF(A1572&lt;$B$1,VLOOKUP(A1572,[1]DI!$A$4:$B$15000,2,FALSE),0)</f>
        <v>0</v>
      </c>
      <c r="E1572" s="14">
        <f t="shared" ca="1" si="538"/>
        <v>1</v>
      </c>
      <c r="F1572" s="14">
        <f ca="1">(TRUNC(PRODUCT($E$12:$E1571),16))</f>
        <v>1.43115619200977</v>
      </c>
      <c r="G1572" s="14">
        <f t="shared" ca="1" si="539"/>
        <v>1.43115619200977</v>
      </c>
      <c r="H1572" s="14">
        <f t="shared" ca="1" si="540"/>
        <v>1</v>
      </c>
      <c r="I1572" s="13">
        <f t="shared" si="535"/>
        <v>0.11</v>
      </c>
      <c r="J1572" s="29">
        <f t="shared" si="541"/>
        <v>45709</v>
      </c>
      <c r="K1572" s="2">
        <f t="shared" si="542"/>
        <v>7</v>
      </c>
      <c r="L1572" s="17">
        <f t="shared" si="543"/>
        <v>7</v>
      </c>
      <c r="M1572" s="12">
        <f t="shared" si="544"/>
        <v>1.002903095</v>
      </c>
      <c r="N1572" s="12">
        <f t="shared" ca="1" si="545"/>
        <v>1.002903095</v>
      </c>
      <c r="O1572" s="17">
        <f t="shared" si="546"/>
        <v>0</v>
      </c>
      <c r="P1572" s="14">
        <f t="shared" ca="1" si="547"/>
        <v>-569.69828534999999</v>
      </c>
      <c r="Q1572" s="14">
        <f t="shared" si="532"/>
        <v>125.976922</v>
      </c>
      <c r="R1572" s="14">
        <f t="shared" ca="1" si="548"/>
        <v>-570.94387602999996</v>
      </c>
      <c r="S1572" s="20">
        <f t="shared" si="533"/>
        <v>0</v>
      </c>
      <c r="T1572" s="14">
        <f t="shared" si="549"/>
        <v>0</v>
      </c>
      <c r="U1572" s="4" t="str">
        <f t="shared" si="550"/>
        <v>J=</v>
      </c>
      <c r="V1572" s="29">
        <f t="shared" si="551"/>
        <v>45741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8">
        <f t="shared" si="534"/>
        <v>45723</v>
      </c>
      <c r="B1573" s="15" t="str">
        <f t="shared" ca="1" si="536"/>
        <v>n.d</v>
      </c>
      <c r="C1573" s="14">
        <f t="shared" si="537"/>
        <v>1000</v>
      </c>
      <c r="D1573" s="13">
        <f ca="1">IF(A1573&lt;$B$1,VLOOKUP(A1573,[1]DI!$A$4:$B$15000,2,FALSE),0)</f>
        <v>0</v>
      </c>
      <c r="E1573" s="14">
        <f t="shared" ca="1" si="538"/>
        <v>1</v>
      </c>
      <c r="F1573" s="14">
        <f ca="1">(TRUNC(PRODUCT($E$12:$E1572),16))</f>
        <v>1.43115619200977</v>
      </c>
      <c r="G1573" s="14">
        <f t="shared" ca="1" si="539"/>
        <v>1.43115619200977</v>
      </c>
      <c r="H1573" s="14">
        <f t="shared" ca="1" si="540"/>
        <v>1</v>
      </c>
      <c r="I1573" s="13">
        <f t="shared" si="535"/>
        <v>0.11</v>
      </c>
      <c r="J1573" s="29">
        <f t="shared" si="541"/>
        <v>45709</v>
      </c>
      <c r="K1573" s="2">
        <f t="shared" si="542"/>
        <v>8</v>
      </c>
      <c r="L1573" s="17">
        <f t="shared" si="543"/>
        <v>8</v>
      </c>
      <c r="M1573" s="12">
        <f t="shared" si="544"/>
        <v>1.0033185099999999</v>
      </c>
      <c r="N1573" s="12">
        <f t="shared" ca="1" si="545"/>
        <v>1.0033185099999999</v>
      </c>
      <c r="O1573" s="17">
        <f t="shared" si="546"/>
        <v>0</v>
      </c>
      <c r="P1573" s="14">
        <f t="shared" ca="1" si="547"/>
        <v>-569.52004899999997</v>
      </c>
      <c r="Q1573" s="14">
        <f t="shared" si="532"/>
        <v>125.976922</v>
      </c>
      <c r="R1573" s="14">
        <f t="shared" ca="1" si="548"/>
        <v>-570.94387602999996</v>
      </c>
      <c r="S1573" s="20">
        <f t="shared" si="533"/>
        <v>0</v>
      </c>
      <c r="T1573" s="14">
        <f t="shared" si="549"/>
        <v>0</v>
      </c>
      <c r="U1573" s="4" t="str">
        <f t="shared" si="550"/>
        <v>J=</v>
      </c>
      <c r="V1573" s="29">
        <f t="shared" si="551"/>
        <v>45741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8">
        <f t="shared" si="534"/>
        <v>45724</v>
      </c>
      <c r="B1574" s="15" t="str">
        <f t="shared" ca="1" si="536"/>
        <v>n.d</v>
      </c>
      <c r="C1574" s="14">
        <f t="shared" si="537"/>
        <v>1000</v>
      </c>
      <c r="D1574" s="13">
        <f ca="1">IF(A1574&lt;$B$1,VLOOKUP(A1574,[1]DI!$A$4:$B$15000,2,FALSE),0)</f>
        <v>0</v>
      </c>
      <c r="E1574" s="14">
        <f t="shared" ca="1" si="538"/>
        <v>1</v>
      </c>
      <c r="F1574" s="14">
        <f ca="1">(TRUNC(PRODUCT($E$12:$E1573),16))</f>
        <v>1.43115619200977</v>
      </c>
      <c r="G1574" s="14">
        <f t="shared" ca="1" si="539"/>
        <v>1.43115619200977</v>
      </c>
      <c r="H1574" s="14">
        <f t="shared" ca="1" si="540"/>
        <v>1</v>
      </c>
      <c r="I1574" s="13">
        <f t="shared" si="535"/>
        <v>0.11</v>
      </c>
      <c r="J1574" s="29">
        <f t="shared" si="541"/>
        <v>45709</v>
      </c>
      <c r="K1574" s="2">
        <f t="shared" si="542"/>
        <v>8</v>
      </c>
      <c r="L1574" s="17">
        <f t="shared" si="543"/>
        <v>9</v>
      </c>
      <c r="M1574" s="12">
        <f t="shared" si="544"/>
        <v>1.003734098</v>
      </c>
      <c r="N1574" s="12">
        <f t="shared" ca="1" si="545"/>
        <v>1.003734098</v>
      </c>
      <c r="O1574" s="17">
        <f t="shared" si="546"/>
        <v>0</v>
      </c>
      <c r="P1574" s="14">
        <f t="shared" ca="1" si="547"/>
        <v>-569.34173840999995</v>
      </c>
      <c r="Q1574" s="14">
        <f t="shared" si="532"/>
        <v>125.976922</v>
      </c>
      <c r="R1574" s="14">
        <f t="shared" ca="1" si="548"/>
        <v>-570.94387602999996</v>
      </c>
      <c r="S1574" s="20">
        <f t="shared" si="533"/>
        <v>0</v>
      </c>
      <c r="T1574" s="14">
        <f t="shared" si="549"/>
        <v>0</v>
      </c>
      <c r="U1574" s="4" t="str">
        <f t="shared" si="550"/>
        <v>J=</v>
      </c>
      <c r="V1574" s="29">
        <f t="shared" si="551"/>
        <v>45741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8">
        <f t="shared" si="534"/>
        <v>45725</v>
      </c>
      <c r="B1575" s="15" t="str">
        <f t="shared" ca="1" si="536"/>
        <v>n.d</v>
      </c>
      <c r="C1575" s="14">
        <f t="shared" si="537"/>
        <v>1000</v>
      </c>
      <c r="D1575" s="13">
        <f ca="1">IF(A1575&lt;$B$1,VLOOKUP(A1575,[1]DI!$A$4:$B$15000,2,FALSE),0)</f>
        <v>0</v>
      </c>
      <c r="E1575" s="14">
        <f t="shared" ca="1" si="538"/>
        <v>1</v>
      </c>
      <c r="F1575" s="14">
        <f ca="1">(TRUNC(PRODUCT($E$12:$E1574),16))</f>
        <v>1.43115619200977</v>
      </c>
      <c r="G1575" s="14">
        <f t="shared" ca="1" si="539"/>
        <v>1.43115619200977</v>
      </c>
      <c r="H1575" s="14">
        <f t="shared" ca="1" si="540"/>
        <v>1</v>
      </c>
      <c r="I1575" s="13">
        <f t="shared" si="535"/>
        <v>0.11</v>
      </c>
      <c r="J1575" s="29">
        <f t="shared" si="541"/>
        <v>45709</v>
      </c>
      <c r="K1575" s="2">
        <f t="shared" si="542"/>
        <v>8</v>
      </c>
      <c r="L1575" s="17">
        <f t="shared" si="543"/>
        <v>9</v>
      </c>
      <c r="M1575" s="12">
        <f t="shared" si="544"/>
        <v>1.003734098</v>
      </c>
      <c r="N1575" s="12">
        <f t="shared" ca="1" si="545"/>
        <v>1.003734098</v>
      </c>
      <c r="O1575" s="17">
        <f t="shared" si="546"/>
        <v>0</v>
      </c>
      <c r="P1575" s="14">
        <f t="shared" ca="1" si="547"/>
        <v>-569.34173840999995</v>
      </c>
      <c r="Q1575" s="14">
        <f t="shared" si="532"/>
        <v>125.976922</v>
      </c>
      <c r="R1575" s="14">
        <f t="shared" ca="1" si="548"/>
        <v>-570.94387602999996</v>
      </c>
      <c r="S1575" s="20">
        <f t="shared" si="533"/>
        <v>0</v>
      </c>
      <c r="T1575" s="14">
        <f t="shared" si="549"/>
        <v>0</v>
      </c>
      <c r="U1575" s="4" t="str">
        <f t="shared" si="550"/>
        <v>J=</v>
      </c>
      <c r="V1575" s="29">
        <f t="shared" si="551"/>
        <v>45741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8">
        <f t="shared" si="534"/>
        <v>45726</v>
      </c>
      <c r="B1576" s="15" t="str">
        <f t="shared" ca="1" si="536"/>
        <v>n.d</v>
      </c>
      <c r="C1576" s="14">
        <f t="shared" si="537"/>
        <v>1000</v>
      </c>
      <c r="D1576" s="13">
        <f ca="1">IF(A1576&lt;$B$1,VLOOKUP(A1576,[1]DI!$A$4:$B$15000,2,FALSE),0)</f>
        <v>0</v>
      </c>
      <c r="E1576" s="14">
        <f t="shared" ca="1" si="538"/>
        <v>1</v>
      </c>
      <c r="F1576" s="14">
        <f ca="1">(TRUNC(PRODUCT($E$12:$E1575),16))</f>
        <v>1.43115619200977</v>
      </c>
      <c r="G1576" s="14">
        <f t="shared" ca="1" si="539"/>
        <v>1.43115619200977</v>
      </c>
      <c r="H1576" s="14">
        <f t="shared" ca="1" si="540"/>
        <v>1</v>
      </c>
      <c r="I1576" s="13">
        <f t="shared" si="535"/>
        <v>0.11</v>
      </c>
      <c r="J1576" s="29">
        <f t="shared" si="541"/>
        <v>45709</v>
      </c>
      <c r="K1576" s="2">
        <f t="shared" si="542"/>
        <v>9</v>
      </c>
      <c r="L1576" s="17">
        <f t="shared" si="543"/>
        <v>9</v>
      </c>
      <c r="M1576" s="12">
        <f t="shared" si="544"/>
        <v>1.003734098</v>
      </c>
      <c r="N1576" s="12">
        <f t="shared" ca="1" si="545"/>
        <v>1.003734098</v>
      </c>
      <c r="O1576" s="17">
        <f t="shared" si="546"/>
        <v>0</v>
      </c>
      <c r="P1576" s="14">
        <f t="shared" ca="1" si="547"/>
        <v>-569.34173840999995</v>
      </c>
      <c r="Q1576" s="14">
        <f t="shared" si="532"/>
        <v>125.976922</v>
      </c>
      <c r="R1576" s="14">
        <f t="shared" ca="1" si="548"/>
        <v>-570.94387602999996</v>
      </c>
      <c r="S1576" s="20">
        <f t="shared" si="533"/>
        <v>0</v>
      </c>
      <c r="T1576" s="14">
        <f t="shared" si="549"/>
        <v>0</v>
      </c>
      <c r="U1576" s="4" t="str">
        <f t="shared" si="550"/>
        <v>J=</v>
      </c>
      <c r="V1576" s="29">
        <f t="shared" si="551"/>
        <v>45741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8">
        <f t="shared" si="534"/>
        <v>45727</v>
      </c>
      <c r="B1577" s="15" t="str">
        <f t="shared" ca="1" si="536"/>
        <v>n.d</v>
      </c>
      <c r="C1577" s="14">
        <f t="shared" si="537"/>
        <v>1000</v>
      </c>
      <c r="D1577" s="13">
        <f ca="1">IF(A1577&lt;$B$1,VLOOKUP(A1577,[1]DI!$A$4:$B$15000,2,FALSE),0)</f>
        <v>0</v>
      </c>
      <c r="E1577" s="14">
        <f t="shared" ca="1" si="538"/>
        <v>1</v>
      </c>
      <c r="F1577" s="14">
        <f ca="1">(TRUNC(PRODUCT($E$12:$E1576),16))</f>
        <v>1.43115619200977</v>
      </c>
      <c r="G1577" s="14">
        <f t="shared" ca="1" si="539"/>
        <v>1.43115619200977</v>
      </c>
      <c r="H1577" s="14">
        <f t="shared" ca="1" si="540"/>
        <v>1</v>
      </c>
      <c r="I1577" s="13">
        <f t="shared" si="535"/>
        <v>0.11</v>
      </c>
      <c r="J1577" s="29">
        <f t="shared" si="541"/>
        <v>45709</v>
      </c>
      <c r="K1577" s="2">
        <f t="shared" si="542"/>
        <v>10</v>
      </c>
      <c r="L1577" s="17">
        <f t="shared" si="543"/>
        <v>10</v>
      </c>
      <c r="M1577" s="12">
        <f t="shared" si="544"/>
        <v>1.004149857</v>
      </c>
      <c r="N1577" s="12">
        <f t="shared" ca="1" si="545"/>
        <v>1.004149857</v>
      </c>
      <c r="O1577" s="17">
        <f t="shared" si="546"/>
        <v>0</v>
      </c>
      <c r="P1577" s="14">
        <f t="shared" ca="1" si="547"/>
        <v>-569.16335447000006</v>
      </c>
      <c r="Q1577" s="14">
        <f t="shared" si="532"/>
        <v>125.976922</v>
      </c>
      <c r="R1577" s="14">
        <f t="shared" ca="1" si="548"/>
        <v>-570.94387602999996</v>
      </c>
      <c r="S1577" s="20">
        <f t="shared" si="533"/>
        <v>0</v>
      </c>
      <c r="T1577" s="14">
        <f t="shared" si="549"/>
        <v>0</v>
      </c>
      <c r="U1577" s="4" t="str">
        <f t="shared" si="550"/>
        <v>J=</v>
      </c>
      <c r="V1577" s="29">
        <f t="shared" si="551"/>
        <v>45741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8">
        <f t="shared" si="534"/>
        <v>45728</v>
      </c>
      <c r="B1578" s="15" t="str">
        <f t="shared" ca="1" si="536"/>
        <v>n.d</v>
      </c>
      <c r="C1578" s="14">
        <f t="shared" si="537"/>
        <v>1000</v>
      </c>
      <c r="D1578" s="13">
        <f ca="1">IF(A1578&lt;$B$1,VLOOKUP(A1578,[1]DI!$A$4:$B$15000,2,FALSE),0)</f>
        <v>0</v>
      </c>
      <c r="E1578" s="14">
        <f t="shared" ca="1" si="538"/>
        <v>1</v>
      </c>
      <c r="F1578" s="14">
        <f ca="1">(TRUNC(PRODUCT($E$12:$E1577),16))</f>
        <v>1.43115619200977</v>
      </c>
      <c r="G1578" s="14">
        <f t="shared" ca="1" si="539"/>
        <v>1.43115619200977</v>
      </c>
      <c r="H1578" s="14">
        <f t="shared" ca="1" si="540"/>
        <v>1</v>
      </c>
      <c r="I1578" s="13">
        <f t="shared" si="535"/>
        <v>0.11</v>
      </c>
      <c r="J1578" s="29">
        <f t="shared" si="541"/>
        <v>45709</v>
      </c>
      <c r="K1578" s="2">
        <f t="shared" si="542"/>
        <v>11</v>
      </c>
      <c r="L1578" s="17">
        <f t="shared" si="543"/>
        <v>11</v>
      </c>
      <c r="M1578" s="12">
        <f t="shared" si="544"/>
        <v>1.0045657889999999</v>
      </c>
      <c r="N1578" s="12">
        <f t="shared" ca="1" si="545"/>
        <v>1.0045657889999999</v>
      </c>
      <c r="O1578" s="17">
        <f t="shared" si="546"/>
        <v>0</v>
      </c>
      <c r="P1578" s="14">
        <f t="shared" ca="1" si="547"/>
        <v>-568.98489630000006</v>
      </c>
      <c r="Q1578" s="14">
        <f t="shared" si="532"/>
        <v>125.976922</v>
      </c>
      <c r="R1578" s="14">
        <f t="shared" ca="1" si="548"/>
        <v>-570.94387602999996</v>
      </c>
      <c r="S1578" s="20">
        <f t="shared" si="533"/>
        <v>0</v>
      </c>
      <c r="T1578" s="14">
        <f t="shared" si="549"/>
        <v>0</v>
      </c>
      <c r="U1578" s="4" t="str">
        <f t="shared" si="550"/>
        <v>J=</v>
      </c>
      <c r="V1578" s="29">
        <f t="shared" si="551"/>
        <v>45741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8">
        <f t="shared" si="534"/>
        <v>45729</v>
      </c>
      <c r="B1579" s="15" t="str">
        <f t="shared" ca="1" si="536"/>
        <v>n.d</v>
      </c>
      <c r="C1579" s="14">
        <f t="shared" si="537"/>
        <v>1000</v>
      </c>
      <c r="D1579" s="13">
        <f ca="1">IF(A1579&lt;$B$1,VLOOKUP(A1579,[1]DI!$A$4:$B$15000,2,FALSE),0)</f>
        <v>0</v>
      </c>
      <c r="E1579" s="14">
        <f t="shared" ca="1" si="538"/>
        <v>1</v>
      </c>
      <c r="F1579" s="14">
        <f ca="1">(TRUNC(PRODUCT($E$12:$E1578),16))</f>
        <v>1.43115619200977</v>
      </c>
      <c r="G1579" s="14">
        <f t="shared" ca="1" si="539"/>
        <v>1.43115619200977</v>
      </c>
      <c r="H1579" s="14">
        <f t="shared" ca="1" si="540"/>
        <v>1</v>
      </c>
      <c r="I1579" s="13">
        <f t="shared" si="535"/>
        <v>0.11</v>
      </c>
      <c r="J1579" s="29">
        <f t="shared" si="541"/>
        <v>45709</v>
      </c>
      <c r="K1579" s="2">
        <f t="shared" si="542"/>
        <v>12</v>
      </c>
      <c r="L1579" s="17">
        <f t="shared" si="543"/>
        <v>12</v>
      </c>
      <c r="M1579" s="12">
        <f t="shared" si="544"/>
        <v>1.0049818930000001</v>
      </c>
      <c r="N1579" s="12">
        <f t="shared" ca="1" si="545"/>
        <v>1.0049818930000001</v>
      </c>
      <c r="O1579" s="17">
        <f t="shared" si="546"/>
        <v>0</v>
      </c>
      <c r="P1579" s="14">
        <f t="shared" ca="1" si="547"/>
        <v>-568.80636431999994</v>
      </c>
      <c r="Q1579" s="14">
        <f t="shared" si="532"/>
        <v>125.976922</v>
      </c>
      <c r="R1579" s="14">
        <f t="shared" ca="1" si="548"/>
        <v>-570.94387602999996</v>
      </c>
      <c r="S1579" s="20">
        <f t="shared" si="533"/>
        <v>0</v>
      </c>
      <c r="T1579" s="14">
        <f t="shared" si="549"/>
        <v>0</v>
      </c>
      <c r="U1579" s="4" t="str">
        <f t="shared" si="550"/>
        <v>J=</v>
      </c>
      <c r="V1579" s="29">
        <f t="shared" si="551"/>
        <v>45741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8">
        <f t="shared" si="534"/>
        <v>45730</v>
      </c>
      <c r="B1580" s="15" t="str">
        <f t="shared" ca="1" si="536"/>
        <v>n.d</v>
      </c>
      <c r="C1580" s="14">
        <f t="shared" si="537"/>
        <v>1000</v>
      </c>
      <c r="D1580" s="13">
        <f ca="1">IF(A1580&lt;$B$1,VLOOKUP(A1580,[1]DI!$A$4:$B$15000,2,FALSE),0)</f>
        <v>0</v>
      </c>
      <c r="E1580" s="14">
        <f t="shared" ca="1" si="538"/>
        <v>1</v>
      </c>
      <c r="F1580" s="14">
        <f ca="1">(TRUNC(PRODUCT($E$12:$E1579),16))</f>
        <v>1.43115619200977</v>
      </c>
      <c r="G1580" s="14">
        <f t="shared" ca="1" si="539"/>
        <v>1.43115619200977</v>
      </c>
      <c r="H1580" s="14">
        <f t="shared" ca="1" si="540"/>
        <v>1</v>
      </c>
      <c r="I1580" s="13">
        <f t="shared" si="535"/>
        <v>0.11</v>
      </c>
      <c r="J1580" s="29">
        <f t="shared" si="541"/>
        <v>45709</v>
      </c>
      <c r="K1580" s="2">
        <f t="shared" si="542"/>
        <v>13</v>
      </c>
      <c r="L1580" s="17">
        <f t="shared" si="543"/>
        <v>13</v>
      </c>
      <c r="M1580" s="12">
        <f t="shared" si="544"/>
        <v>1.005398169</v>
      </c>
      <c r="N1580" s="12">
        <f t="shared" ca="1" si="545"/>
        <v>1.005398169</v>
      </c>
      <c r="O1580" s="17">
        <f t="shared" si="546"/>
        <v>0</v>
      </c>
      <c r="P1580" s="14">
        <f t="shared" ca="1" si="547"/>
        <v>-568.62775855999996</v>
      </c>
      <c r="Q1580" s="14">
        <f t="shared" si="532"/>
        <v>125.976922</v>
      </c>
      <c r="R1580" s="14">
        <f t="shared" ca="1" si="548"/>
        <v>-570.94387602999996</v>
      </c>
      <c r="S1580" s="20">
        <f t="shared" si="533"/>
        <v>0</v>
      </c>
      <c r="T1580" s="14">
        <f t="shared" si="549"/>
        <v>0</v>
      </c>
      <c r="U1580" s="4" t="str">
        <f t="shared" si="550"/>
        <v>J=</v>
      </c>
      <c r="V1580" s="29">
        <f t="shared" si="551"/>
        <v>45741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8">
        <f t="shared" si="534"/>
        <v>45731</v>
      </c>
      <c r="B1581" s="15" t="str">
        <f t="shared" ca="1" si="536"/>
        <v>n.d</v>
      </c>
      <c r="C1581" s="14">
        <f t="shared" si="537"/>
        <v>1000</v>
      </c>
      <c r="D1581" s="13">
        <f ca="1">IF(A1581&lt;$B$1,VLOOKUP(A1581,[1]DI!$A$4:$B$15000,2,FALSE),0)</f>
        <v>0</v>
      </c>
      <c r="E1581" s="14">
        <f t="shared" ca="1" si="538"/>
        <v>1</v>
      </c>
      <c r="F1581" s="14">
        <f ca="1">(TRUNC(PRODUCT($E$12:$E1580),16))</f>
        <v>1.43115619200977</v>
      </c>
      <c r="G1581" s="14">
        <f t="shared" ca="1" si="539"/>
        <v>1.43115619200977</v>
      </c>
      <c r="H1581" s="14">
        <f t="shared" ca="1" si="540"/>
        <v>1</v>
      </c>
      <c r="I1581" s="13">
        <f t="shared" si="535"/>
        <v>0.11</v>
      </c>
      <c r="J1581" s="29">
        <f t="shared" si="541"/>
        <v>45709</v>
      </c>
      <c r="K1581" s="2">
        <f t="shared" si="542"/>
        <v>13</v>
      </c>
      <c r="L1581" s="17">
        <f t="shared" si="543"/>
        <v>14</v>
      </c>
      <c r="M1581" s="12">
        <f t="shared" si="544"/>
        <v>1.005814618</v>
      </c>
      <c r="N1581" s="12">
        <f t="shared" ca="1" si="545"/>
        <v>1.005814618</v>
      </c>
      <c r="O1581" s="17">
        <f t="shared" si="546"/>
        <v>0</v>
      </c>
      <c r="P1581" s="14">
        <f t="shared" ca="1" si="547"/>
        <v>-568.44907855999998</v>
      </c>
      <c r="Q1581" s="14">
        <f t="shared" si="532"/>
        <v>125.976922</v>
      </c>
      <c r="R1581" s="14">
        <f t="shared" ca="1" si="548"/>
        <v>-570.94387602999996</v>
      </c>
      <c r="S1581" s="20">
        <f t="shared" si="533"/>
        <v>0</v>
      </c>
      <c r="T1581" s="14">
        <f t="shared" si="549"/>
        <v>0</v>
      </c>
      <c r="U1581" s="4" t="str">
        <f t="shared" si="550"/>
        <v>J=</v>
      </c>
      <c r="V1581" s="29">
        <f t="shared" si="551"/>
        <v>45741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8">
        <f t="shared" si="534"/>
        <v>45732</v>
      </c>
      <c r="B1582" s="15" t="str">
        <f t="shared" ca="1" si="536"/>
        <v>n.d</v>
      </c>
      <c r="C1582" s="14">
        <f t="shared" si="537"/>
        <v>1000</v>
      </c>
      <c r="D1582" s="13">
        <f ca="1">IF(A1582&lt;$B$1,VLOOKUP(A1582,[1]DI!$A$4:$B$15000,2,FALSE),0)</f>
        <v>0</v>
      </c>
      <c r="E1582" s="14">
        <f t="shared" ca="1" si="538"/>
        <v>1</v>
      </c>
      <c r="F1582" s="14">
        <f ca="1">(TRUNC(PRODUCT($E$12:$E1581),16))</f>
        <v>1.43115619200977</v>
      </c>
      <c r="G1582" s="14">
        <f t="shared" ca="1" si="539"/>
        <v>1.43115619200977</v>
      </c>
      <c r="H1582" s="14">
        <f t="shared" ca="1" si="540"/>
        <v>1</v>
      </c>
      <c r="I1582" s="13">
        <f t="shared" si="535"/>
        <v>0.11</v>
      </c>
      <c r="J1582" s="29">
        <f t="shared" si="541"/>
        <v>45709</v>
      </c>
      <c r="K1582" s="2">
        <f t="shared" si="542"/>
        <v>13</v>
      </c>
      <c r="L1582" s="17">
        <f t="shared" si="543"/>
        <v>14</v>
      </c>
      <c r="M1582" s="12">
        <f t="shared" si="544"/>
        <v>1.005814618</v>
      </c>
      <c r="N1582" s="12">
        <f t="shared" ca="1" si="545"/>
        <v>1.005814618</v>
      </c>
      <c r="O1582" s="17">
        <f t="shared" si="546"/>
        <v>0</v>
      </c>
      <c r="P1582" s="14">
        <f t="shared" ca="1" si="547"/>
        <v>-568.44907855999998</v>
      </c>
      <c r="Q1582" s="14">
        <f t="shared" si="532"/>
        <v>125.976922</v>
      </c>
      <c r="R1582" s="14">
        <f t="shared" ca="1" si="548"/>
        <v>-570.94387602999996</v>
      </c>
      <c r="S1582" s="20">
        <f t="shared" si="533"/>
        <v>0</v>
      </c>
      <c r="T1582" s="14">
        <f t="shared" si="549"/>
        <v>0</v>
      </c>
      <c r="U1582" s="4" t="str">
        <f t="shared" si="550"/>
        <v>J=</v>
      </c>
      <c r="V1582" s="29">
        <f t="shared" si="551"/>
        <v>45741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8">
        <f t="shared" si="534"/>
        <v>45733</v>
      </c>
      <c r="B1583" s="15" t="str">
        <f t="shared" ca="1" si="536"/>
        <v>n.d</v>
      </c>
      <c r="C1583" s="14">
        <f t="shared" si="537"/>
        <v>1000</v>
      </c>
      <c r="D1583" s="13">
        <f ca="1">IF(A1583&lt;$B$1,VLOOKUP(A1583,[1]DI!$A$4:$B$15000,2,FALSE),0)</f>
        <v>0</v>
      </c>
      <c r="E1583" s="14">
        <f t="shared" ca="1" si="538"/>
        <v>1</v>
      </c>
      <c r="F1583" s="14">
        <f ca="1">(TRUNC(PRODUCT($E$12:$E1582),16))</f>
        <v>1.43115619200977</v>
      </c>
      <c r="G1583" s="14">
        <f t="shared" ca="1" si="539"/>
        <v>1.43115619200977</v>
      </c>
      <c r="H1583" s="14">
        <f t="shared" ca="1" si="540"/>
        <v>1</v>
      </c>
      <c r="I1583" s="13">
        <f t="shared" si="535"/>
        <v>0.11</v>
      </c>
      <c r="J1583" s="29">
        <f t="shared" si="541"/>
        <v>45709</v>
      </c>
      <c r="K1583" s="2">
        <f t="shared" si="542"/>
        <v>14</v>
      </c>
      <c r="L1583" s="17">
        <f t="shared" si="543"/>
        <v>14</v>
      </c>
      <c r="M1583" s="12">
        <f t="shared" si="544"/>
        <v>1.005814618</v>
      </c>
      <c r="N1583" s="12">
        <f t="shared" ca="1" si="545"/>
        <v>1.005814618</v>
      </c>
      <c r="O1583" s="17">
        <f t="shared" si="546"/>
        <v>0</v>
      </c>
      <c r="P1583" s="14">
        <f t="shared" ca="1" si="547"/>
        <v>-568.44907855999998</v>
      </c>
      <c r="Q1583" s="14">
        <f t="shared" si="532"/>
        <v>125.976922</v>
      </c>
      <c r="R1583" s="14">
        <f t="shared" ca="1" si="548"/>
        <v>-570.94387602999996</v>
      </c>
      <c r="S1583" s="20">
        <f t="shared" si="533"/>
        <v>0</v>
      </c>
      <c r="T1583" s="14">
        <f t="shared" si="549"/>
        <v>0</v>
      </c>
      <c r="U1583" s="4" t="str">
        <f t="shared" si="550"/>
        <v>J=</v>
      </c>
      <c r="V1583" s="29">
        <f t="shared" si="551"/>
        <v>45741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8">
        <f t="shared" si="534"/>
        <v>45734</v>
      </c>
      <c r="B1584" s="15" t="str">
        <f t="shared" ca="1" si="536"/>
        <v>n.d</v>
      </c>
      <c r="C1584" s="14">
        <f t="shared" si="537"/>
        <v>1000</v>
      </c>
      <c r="D1584" s="13">
        <f ca="1">IF(A1584&lt;$B$1,VLOOKUP(A1584,[1]DI!$A$4:$B$15000,2,FALSE),0)</f>
        <v>0</v>
      </c>
      <c r="E1584" s="14">
        <f t="shared" ca="1" si="538"/>
        <v>1</v>
      </c>
      <c r="F1584" s="14">
        <f ca="1">(TRUNC(PRODUCT($E$12:$E1583),16))</f>
        <v>1.43115619200977</v>
      </c>
      <c r="G1584" s="14">
        <f t="shared" ca="1" si="539"/>
        <v>1.43115619200977</v>
      </c>
      <c r="H1584" s="14">
        <f t="shared" ca="1" si="540"/>
        <v>1</v>
      </c>
      <c r="I1584" s="13">
        <f t="shared" si="535"/>
        <v>0.11</v>
      </c>
      <c r="J1584" s="29">
        <f t="shared" si="541"/>
        <v>45709</v>
      </c>
      <c r="K1584" s="2">
        <f t="shared" si="542"/>
        <v>15</v>
      </c>
      <c r="L1584" s="17">
        <f t="shared" si="543"/>
        <v>15</v>
      </c>
      <c r="M1584" s="12">
        <f t="shared" si="544"/>
        <v>1.00623124</v>
      </c>
      <c r="N1584" s="12">
        <f t="shared" ca="1" si="545"/>
        <v>1.00623124</v>
      </c>
      <c r="O1584" s="17">
        <f t="shared" si="546"/>
        <v>0</v>
      </c>
      <c r="P1584" s="14">
        <f t="shared" ca="1" si="547"/>
        <v>-568.27032435000001</v>
      </c>
      <c r="Q1584" s="14">
        <f t="shared" si="532"/>
        <v>125.976922</v>
      </c>
      <c r="R1584" s="14">
        <f t="shared" ca="1" si="548"/>
        <v>-570.94387602999996</v>
      </c>
      <c r="S1584" s="20">
        <f t="shared" si="533"/>
        <v>0</v>
      </c>
      <c r="T1584" s="14">
        <f t="shared" si="549"/>
        <v>0</v>
      </c>
      <c r="U1584" s="4" t="str">
        <f t="shared" si="550"/>
        <v>J=</v>
      </c>
      <c r="V1584" s="29">
        <f t="shared" si="551"/>
        <v>45741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8">
        <f t="shared" si="534"/>
        <v>45735</v>
      </c>
      <c r="B1585" s="15" t="str">
        <f t="shared" ca="1" si="536"/>
        <v>n.d</v>
      </c>
      <c r="C1585" s="14">
        <f t="shared" si="537"/>
        <v>1000</v>
      </c>
      <c r="D1585" s="13">
        <f ca="1">IF(A1585&lt;$B$1,VLOOKUP(A1585,[1]DI!$A$4:$B$15000,2,FALSE),0)</f>
        <v>0</v>
      </c>
      <c r="E1585" s="14">
        <f t="shared" ca="1" si="538"/>
        <v>1</v>
      </c>
      <c r="F1585" s="14">
        <f ca="1">(TRUNC(PRODUCT($E$12:$E1584),16))</f>
        <v>1.43115619200977</v>
      </c>
      <c r="G1585" s="14">
        <f t="shared" ca="1" si="539"/>
        <v>1.43115619200977</v>
      </c>
      <c r="H1585" s="14">
        <f t="shared" ca="1" si="540"/>
        <v>1</v>
      </c>
      <c r="I1585" s="13">
        <f t="shared" si="535"/>
        <v>0.11</v>
      </c>
      <c r="J1585" s="29">
        <f t="shared" si="541"/>
        <v>45709</v>
      </c>
      <c r="K1585" s="2">
        <f t="shared" si="542"/>
        <v>16</v>
      </c>
      <c r="L1585" s="17">
        <f t="shared" si="543"/>
        <v>16</v>
      </c>
      <c r="M1585" s="12">
        <f t="shared" si="544"/>
        <v>1.0066480330000001</v>
      </c>
      <c r="N1585" s="12">
        <f t="shared" ca="1" si="545"/>
        <v>1.0066480330000001</v>
      </c>
      <c r="O1585" s="17">
        <f t="shared" si="546"/>
        <v>0</v>
      </c>
      <c r="P1585" s="14">
        <f t="shared" ca="1" si="547"/>
        <v>-568.09149674999992</v>
      </c>
      <c r="Q1585" s="14">
        <f t="shared" si="532"/>
        <v>125.976922</v>
      </c>
      <c r="R1585" s="14">
        <f t="shared" ca="1" si="548"/>
        <v>-570.94387602999996</v>
      </c>
      <c r="S1585" s="20">
        <f t="shared" si="533"/>
        <v>0</v>
      </c>
      <c r="T1585" s="14">
        <f t="shared" si="549"/>
        <v>0</v>
      </c>
      <c r="U1585" s="4" t="str">
        <f t="shared" si="550"/>
        <v>J=</v>
      </c>
      <c r="V1585" s="29">
        <f t="shared" si="551"/>
        <v>45741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8">
        <f t="shared" si="534"/>
        <v>45736</v>
      </c>
      <c r="B1586" s="15" t="str">
        <f t="shared" ca="1" si="536"/>
        <v>n.d</v>
      </c>
      <c r="C1586" s="14">
        <f t="shared" si="537"/>
        <v>1000</v>
      </c>
      <c r="D1586" s="13">
        <f ca="1">IF(A1586&lt;$B$1,VLOOKUP(A1586,[1]DI!$A$4:$B$15000,2,FALSE),0)</f>
        <v>0</v>
      </c>
      <c r="E1586" s="14">
        <f t="shared" ca="1" si="538"/>
        <v>1</v>
      </c>
      <c r="F1586" s="14">
        <f ca="1">(TRUNC(PRODUCT($E$12:$E1585),16))</f>
        <v>1.43115619200977</v>
      </c>
      <c r="G1586" s="14">
        <f t="shared" ca="1" si="539"/>
        <v>1.43115619200977</v>
      </c>
      <c r="H1586" s="14">
        <f t="shared" ca="1" si="540"/>
        <v>1</v>
      </c>
      <c r="I1586" s="13">
        <f t="shared" si="535"/>
        <v>0.11</v>
      </c>
      <c r="J1586" s="29">
        <f t="shared" si="541"/>
        <v>45709</v>
      </c>
      <c r="K1586" s="2">
        <f t="shared" si="542"/>
        <v>17</v>
      </c>
      <c r="L1586" s="17">
        <f t="shared" si="543"/>
        <v>17</v>
      </c>
      <c r="M1586" s="12">
        <f t="shared" si="544"/>
        <v>1.0070650000000001</v>
      </c>
      <c r="N1586" s="12">
        <f t="shared" ca="1" si="545"/>
        <v>1.0070650000000001</v>
      </c>
      <c r="O1586" s="17">
        <f t="shared" si="546"/>
        <v>0</v>
      </c>
      <c r="P1586" s="14">
        <f t="shared" ca="1" si="547"/>
        <v>-567.91259450999996</v>
      </c>
      <c r="Q1586" s="14">
        <f t="shared" ref="Q1586:Q1649" si="552">Q1585</f>
        <v>125.976922</v>
      </c>
      <c r="R1586" s="14">
        <f t="shared" ca="1" si="548"/>
        <v>-570.94387602999996</v>
      </c>
      <c r="S1586" s="20">
        <f t="shared" si="533"/>
        <v>0</v>
      </c>
      <c r="T1586" s="14">
        <f t="shared" si="549"/>
        <v>0</v>
      </c>
      <c r="U1586" s="4" t="str">
        <f t="shared" si="550"/>
        <v>J=</v>
      </c>
      <c r="V1586" s="29">
        <f t="shared" si="551"/>
        <v>45741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8">
        <f t="shared" si="534"/>
        <v>45737</v>
      </c>
      <c r="B1587" s="15" t="str">
        <f t="shared" ca="1" si="536"/>
        <v>n.d</v>
      </c>
      <c r="C1587" s="14">
        <f t="shared" si="537"/>
        <v>1000</v>
      </c>
      <c r="D1587" s="13">
        <f ca="1">IF(A1587&lt;$B$1,VLOOKUP(A1587,[1]DI!$A$4:$B$15000,2,FALSE),0)</f>
        <v>0</v>
      </c>
      <c r="E1587" s="14">
        <f t="shared" ca="1" si="538"/>
        <v>1</v>
      </c>
      <c r="F1587" s="14">
        <f ca="1">(TRUNC(PRODUCT($E$12:$E1586),16))</f>
        <v>1.43115619200977</v>
      </c>
      <c r="G1587" s="14">
        <f t="shared" ca="1" si="539"/>
        <v>1.43115619200977</v>
      </c>
      <c r="H1587" s="14">
        <f t="shared" ca="1" si="540"/>
        <v>1</v>
      </c>
      <c r="I1587" s="13">
        <f t="shared" si="535"/>
        <v>0.11</v>
      </c>
      <c r="J1587" s="29">
        <f t="shared" si="541"/>
        <v>45709</v>
      </c>
      <c r="K1587" s="2">
        <f t="shared" si="542"/>
        <v>18</v>
      </c>
      <c r="L1587" s="17">
        <f t="shared" si="543"/>
        <v>18</v>
      </c>
      <c r="M1587" s="12">
        <f t="shared" si="544"/>
        <v>1.0074821389999999</v>
      </c>
      <c r="N1587" s="12">
        <f t="shared" ca="1" si="545"/>
        <v>1.0074821389999999</v>
      </c>
      <c r="O1587" s="17">
        <f t="shared" si="546"/>
        <v>0</v>
      </c>
      <c r="P1587" s="14">
        <f t="shared" ca="1" si="547"/>
        <v>-567.73361848000002</v>
      </c>
      <c r="Q1587" s="14">
        <f t="shared" si="552"/>
        <v>125.976922</v>
      </c>
      <c r="R1587" s="14">
        <f t="shared" ca="1" si="548"/>
        <v>-570.94387602999996</v>
      </c>
      <c r="S1587" s="20">
        <f t="shared" si="533"/>
        <v>0</v>
      </c>
      <c r="T1587" s="14">
        <f t="shared" si="549"/>
        <v>0</v>
      </c>
      <c r="U1587" s="4" t="str">
        <f t="shared" si="550"/>
        <v>J=</v>
      </c>
      <c r="V1587" s="29">
        <f t="shared" si="551"/>
        <v>45741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8">
        <f t="shared" si="534"/>
        <v>45738</v>
      </c>
      <c r="B1588" s="15" t="str">
        <f t="shared" ca="1" si="536"/>
        <v>n.d</v>
      </c>
      <c r="C1588" s="14">
        <f t="shared" si="537"/>
        <v>1000</v>
      </c>
      <c r="D1588" s="13">
        <f ca="1">IF(A1588&lt;$B$1,VLOOKUP(A1588,[1]DI!$A$4:$B$15000,2,FALSE),0)</f>
        <v>0</v>
      </c>
      <c r="E1588" s="14">
        <f t="shared" ca="1" si="538"/>
        <v>1</v>
      </c>
      <c r="F1588" s="14">
        <f ca="1">(TRUNC(PRODUCT($E$12:$E1587),16))</f>
        <v>1.43115619200977</v>
      </c>
      <c r="G1588" s="14">
        <f t="shared" ca="1" si="539"/>
        <v>1.43115619200977</v>
      </c>
      <c r="H1588" s="14">
        <f t="shared" ca="1" si="540"/>
        <v>1</v>
      </c>
      <c r="I1588" s="13">
        <f t="shared" si="535"/>
        <v>0.11</v>
      </c>
      <c r="J1588" s="29">
        <f t="shared" si="541"/>
        <v>45709</v>
      </c>
      <c r="K1588" s="2">
        <f t="shared" si="542"/>
        <v>18</v>
      </c>
      <c r="L1588" s="17">
        <f t="shared" si="543"/>
        <v>19</v>
      </c>
      <c r="M1588" s="12">
        <f t="shared" si="544"/>
        <v>1.0078994509999999</v>
      </c>
      <c r="N1588" s="12">
        <f t="shared" ca="1" si="545"/>
        <v>1.0078994509999999</v>
      </c>
      <c r="O1588" s="17">
        <f t="shared" si="546"/>
        <v>0</v>
      </c>
      <c r="P1588" s="14">
        <f t="shared" ca="1" si="547"/>
        <v>-567.55456820999996</v>
      </c>
      <c r="Q1588" s="14">
        <f t="shared" si="552"/>
        <v>125.976922</v>
      </c>
      <c r="R1588" s="14">
        <f t="shared" ca="1" si="548"/>
        <v>-570.94387602999996</v>
      </c>
      <c r="S1588" s="20">
        <f t="shared" si="533"/>
        <v>0</v>
      </c>
      <c r="T1588" s="14">
        <f t="shared" si="549"/>
        <v>0</v>
      </c>
      <c r="U1588" s="4" t="str">
        <f t="shared" si="550"/>
        <v>J=</v>
      </c>
      <c r="V1588" s="29">
        <f t="shared" si="551"/>
        <v>45741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8">
        <f t="shared" si="534"/>
        <v>45739</v>
      </c>
      <c r="B1589" s="15" t="str">
        <f t="shared" ca="1" si="536"/>
        <v>n.d</v>
      </c>
      <c r="C1589" s="14">
        <f t="shared" si="537"/>
        <v>1000</v>
      </c>
      <c r="D1589" s="13">
        <f ca="1">IF(A1589&lt;$B$1,VLOOKUP(A1589,[1]DI!$A$4:$B$15000,2,FALSE),0)</f>
        <v>0</v>
      </c>
      <c r="E1589" s="14">
        <f t="shared" ca="1" si="538"/>
        <v>1</v>
      </c>
      <c r="F1589" s="14">
        <f ca="1">(TRUNC(PRODUCT($E$12:$E1588),16))</f>
        <v>1.43115619200977</v>
      </c>
      <c r="G1589" s="14">
        <f t="shared" ca="1" si="539"/>
        <v>1.43115619200977</v>
      </c>
      <c r="H1589" s="14">
        <f t="shared" ca="1" si="540"/>
        <v>1</v>
      </c>
      <c r="I1589" s="13">
        <f t="shared" si="535"/>
        <v>0.11</v>
      </c>
      <c r="J1589" s="29">
        <f t="shared" si="541"/>
        <v>45709</v>
      </c>
      <c r="K1589" s="2">
        <f t="shared" si="542"/>
        <v>18</v>
      </c>
      <c r="L1589" s="17">
        <f t="shared" si="543"/>
        <v>19</v>
      </c>
      <c r="M1589" s="12">
        <f t="shared" si="544"/>
        <v>1.0078994509999999</v>
      </c>
      <c r="N1589" s="12">
        <f t="shared" ca="1" si="545"/>
        <v>1.0078994509999999</v>
      </c>
      <c r="O1589" s="17">
        <f t="shared" si="546"/>
        <v>0</v>
      </c>
      <c r="P1589" s="14">
        <f t="shared" ca="1" si="547"/>
        <v>-567.55456820999996</v>
      </c>
      <c r="Q1589" s="14">
        <f t="shared" si="552"/>
        <v>125.976922</v>
      </c>
      <c r="R1589" s="14">
        <f t="shared" ca="1" si="548"/>
        <v>-570.94387602999996</v>
      </c>
      <c r="S1589" s="20">
        <f t="shared" si="533"/>
        <v>0</v>
      </c>
      <c r="T1589" s="14">
        <f t="shared" si="549"/>
        <v>0</v>
      </c>
      <c r="U1589" s="4" t="str">
        <f t="shared" si="550"/>
        <v>J=</v>
      </c>
      <c r="V1589" s="29">
        <f t="shared" si="551"/>
        <v>45741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8">
        <f t="shared" si="534"/>
        <v>45740</v>
      </c>
      <c r="B1590" s="15" t="str">
        <f t="shared" ca="1" si="536"/>
        <v>n.d</v>
      </c>
      <c r="C1590" s="14">
        <f t="shared" si="537"/>
        <v>1000</v>
      </c>
      <c r="D1590" s="13">
        <f ca="1">IF(A1590&lt;$B$1,VLOOKUP(A1590,[1]DI!$A$4:$B$15000,2,FALSE),0)</f>
        <v>0</v>
      </c>
      <c r="E1590" s="14">
        <f t="shared" ca="1" si="538"/>
        <v>1</v>
      </c>
      <c r="F1590" s="14">
        <f ca="1">(TRUNC(PRODUCT($E$12:$E1589),16))</f>
        <v>1.43115619200977</v>
      </c>
      <c r="G1590" s="14">
        <f t="shared" ca="1" si="539"/>
        <v>1.43115619200977</v>
      </c>
      <c r="H1590" s="14">
        <f t="shared" ca="1" si="540"/>
        <v>1</v>
      </c>
      <c r="I1590" s="13">
        <f t="shared" si="535"/>
        <v>0.11</v>
      </c>
      <c r="J1590" s="29">
        <f t="shared" si="541"/>
        <v>45709</v>
      </c>
      <c r="K1590" s="2">
        <f t="shared" si="542"/>
        <v>19</v>
      </c>
      <c r="L1590" s="17">
        <f t="shared" si="543"/>
        <v>19</v>
      </c>
      <c r="M1590" s="12">
        <f t="shared" si="544"/>
        <v>1.0078994509999999</v>
      </c>
      <c r="N1590" s="12">
        <f t="shared" ca="1" si="545"/>
        <v>1.0078994509999999</v>
      </c>
      <c r="O1590" s="17">
        <f t="shared" si="546"/>
        <v>0</v>
      </c>
      <c r="P1590" s="14">
        <f t="shared" ca="1" si="547"/>
        <v>-567.55456820999996</v>
      </c>
      <c r="Q1590" s="14">
        <f t="shared" si="552"/>
        <v>125.976922</v>
      </c>
      <c r="R1590" s="14">
        <f t="shared" ca="1" si="548"/>
        <v>-570.94387602999996</v>
      </c>
      <c r="S1590" s="20">
        <f t="shared" si="533"/>
        <v>0</v>
      </c>
      <c r="T1590" s="14">
        <f t="shared" si="549"/>
        <v>0</v>
      </c>
      <c r="U1590" s="4" t="str">
        <f t="shared" si="550"/>
        <v>J=</v>
      </c>
      <c r="V1590" s="29">
        <f t="shared" si="551"/>
        <v>45741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8">
        <f t="shared" si="534"/>
        <v>45741</v>
      </c>
      <c r="B1591" s="15" t="str">
        <f t="shared" ca="1" si="536"/>
        <v>n.d</v>
      </c>
      <c r="C1591" s="14">
        <f t="shared" si="537"/>
        <v>1000</v>
      </c>
      <c r="D1591" s="13">
        <f ca="1">IF(A1591&lt;$B$1,VLOOKUP(A1591,[1]DI!$A$4:$B$15000,2,FALSE),0)</f>
        <v>0</v>
      </c>
      <c r="E1591" s="14">
        <f t="shared" ca="1" si="538"/>
        <v>1</v>
      </c>
      <c r="F1591" s="14">
        <f ca="1">(TRUNC(PRODUCT($E$12:$E1590),16))</f>
        <v>1.43115619200977</v>
      </c>
      <c r="G1591" s="14">
        <f t="shared" ca="1" si="539"/>
        <v>1.43115619200977</v>
      </c>
      <c r="H1591" s="14">
        <f t="shared" ca="1" si="540"/>
        <v>1</v>
      </c>
      <c r="I1591" s="13">
        <f t="shared" si="535"/>
        <v>0.11</v>
      </c>
      <c r="J1591" s="29">
        <f t="shared" si="541"/>
        <v>45709</v>
      </c>
      <c r="K1591" s="2">
        <f t="shared" si="542"/>
        <v>20</v>
      </c>
      <c r="L1591" s="17">
        <f t="shared" si="543"/>
        <v>20</v>
      </c>
      <c r="M1591" s="12">
        <f t="shared" si="544"/>
        <v>1.0083169359999999</v>
      </c>
      <c r="N1591" s="12">
        <f t="shared" ca="1" si="545"/>
        <v>1.0083169359999999</v>
      </c>
      <c r="O1591" s="17">
        <f t="shared" si="546"/>
        <v>14</v>
      </c>
      <c r="P1591" s="14">
        <f t="shared" ca="1" si="547"/>
        <v>-567.3754437099999</v>
      </c>
      <c r="Q1591" s="14">
        <f t="shared" si="552"/>
        <v>125.976922</v>
      </c>
      <c r="R1591" s="14">
        <f t="shared" ca="1" si="548"/>
        <v>-693.35236570999996</v>
      </c>
      <c r="S1591" s="20">
        <f t="shared" si="533"/>
        <v>0</v>
      </c>
      <c r="T1591" s="14">
        <f t="shared" si="549"/>
        <v>0</v>
      </c>
      <c r="U1591" s="4" t="str">
        <f t="shared" si="550"/>
        <v>J=</v>
      </c>
      <c r="V1591" s="29">
        <f t="shared" si="551"/>
        <v>45741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8">
        <f t="shared" si="534"/>
        <v>45742</v>
      </c>
      <c r="B1592" s="15" t="str">
        <f t="shared" ca="1" si="536"/>
        <v>n.d</v>
      </c>
      <c r="C1592" s="14">
        <f t="shared" si="537"/>
        <v>1000</v>
      </c>
      <c r="D1592" s="13">
        <f ca="1">IF(A1592&lt;$B$1,VLOOKUP(A1592,[1]DI!$A$4:$B$15000,2,FALSE),0)</f>
        <v>0</v>
      </c>
      <c r="E1592" s="14">
        <f t="shared" ca="1" si="538"/>
        <v>1</v>
      </c>
      <c r="F1592" s="14">
        <f ca="1">(TRUNC(PRODUCT($E$12:$E1591),16))</f>
        <v>1.43115619200977</v>
      </c>
      <c r="G1592" s="14">
        <f t="shared" ca="1" si="539"/>
        <v>1.43115619200977</v>
      </c>
      <c r="H1592" s="14">
        <f t="shared" ca="1" si="540"/>
        <v>1</v>
      </c>
      <c r="I1592" s="13">
        <f t="shared" si="535"/>
        <v>0.11</v>
      </c>
      <c r="J1592" s="29">
        <f t="shared" si="541"/>
        <v>45741</v>
      </c>
      <c r="K1592" s="2">
        <f t="shared" si="542"/>
        <v>1</v>
      </c>
      <c r="L1592" s="17">
        <f t="shared" si="543"/>
        <v>1</v>
      </c>
      <c r="M1592" s="12">
        <f t="shared" si="544"/>
        <v>1.000414213</v>
      </c>
      <c r="N1592" s="12">
        <f t="shared" ca="1" si="545"/>
        <v>1.000414213</v>
      </c>
      <c r="O1592" s="17">
        <f t="shared" si="546"/>
        <v>0</v>
      </c>
      <c r="P1592" s="14">
        <f t="shared" ca="1" si="547"/>
        <v>-693.22534827999993</v>
      </c>
      <c r="Q1592" s="14">
        <f t="shared" si="552"/>
        <v>125.976922</v>
      </c>
      <c r="R1592" s="14">
        <f t="shared" ca="1" si="548"/>
        <v>-693.35236570999996</v>
      </c>
      <c r="S1592" s="20">
        <f t="shared" si="533"/>
        <v>0</v>
      </c>
      <c r="T1592" s="14">
        <f t="shared" si="549"/>
        <v>0</v>
      </c>
      <c r="U1592" s="4" t="str">
        <f t="shared" si="550"/>
        <v>J=</v>
      </c>
      <c r="V1592" s="29">
        <f t="shared" si="551"/>
        <v>45770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8">
        <f t="shared" si="534"/>
        <v>45743</v>
      </c>
      <c r="B1593" s="15" t="str">
        <f t="shared" ca="1" si="536"/>
        <v>n.d</v>
      </c>
      <c r="C1593" s="14">
        <f t="shared" si="537"/>
        <v>1000</v>
      </c>
      <c r="D1593" s="13">
        <f ca="1">IF(A1593&lt;$B$1,VLOOKUP(A1593,[1]DI!$A$4:$B$15000,2,FALSE),0)</f>
        <v>0</v>
      </c>
      <c r="E1593" s="14">
        <f t="shared" ca="1" si="538"/>
        <v>1</v>
      </c>
      <c r="F1593" s="14">
        <f ca="1">(TRUNC(PRODUCT($E$12:$E1592),16))</f>
        <v>1.43115619200977</v>
      </c>
      <c r="G1593" s="14">
        <f t="shared" ca="1" si="539"/>
        <v>1.43115619200977</v>
      </c>
      <c r="H1593" s="14">
        <f t="shared" ca="1" si="540"/>
        <v>1</v>
      </c>
      <c r="I1593" s="13">
        <f t="shared" si="535"/>
        <v>0.11</v>
      </c>
      <c r="J1593" s="29">
        <f t="shared" si="541"/>
        <v>45741</v>
      </c>
      <c r="K1593" s="2">
        <f t="shared" si="542"/>
        <v>2</v>
      </c>
      <c r="L1593" s="17">
        <f t="shared" si="543"/>
        <v>2</v>
      </c>
      <c r="M1593" s="12">
        <f t="shared" si="544"/>
        <v>1.0008285969999999</v>
      </c>
      <c r="N1593" s="12">
        <f t="shared" ca="1" si="545"/>
        <v>1.0008285969999999</v>
      </c>
      <c r="O1593" s="17">
        <f t="shared" si="546"/>
        <v>0</v>
      </c>
      <c r="P1593" s="14">
        <f t="shared" ca="1" si="547"/>
        <v>-693.09827840999992</v>
      </c>
      <c r="Q1593" s="14">
        <f t="shared" si="552"/>
        <v>125.976922</v>
      </c>
      <c r="R1593" s="14">
        <f t="shared" ca="1" si="548"/>
        <v>-693.35236570999996</v>
      </c>
      <c r="S1593" s="20">
        <f t="shared" si="533"/>
        <v>0</v>
      </c>
      <c r="T1593" s="14">
        <f t="shared" si="549"/>
        <v>0</v>
      </c>
      <c r="U1593" s="4" t="str">
        <f t="shared" si="550"/>
        <v>J=</v>
      </c>
      <c r="V1593" s="29">
        <f t="shared" si="551"/>
        <v>45770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8">
        <f t="shared" si="534"/>
        <v>45744</v>
      </c>
      <c r="B1594" s="15" t="str">
        <f t="shared" ca="1" si="536"/>
        <v>n.d</v>
      </c>
      <c r="C1594" s="14">
        <f t="shared" si="537"/>
        <v>1000</v>
      </c>
      <c r="D1594" s="13">
        <f ca="1">IF(A1594&lt;$B$1,VLOOKUP(A1594,[1]DI!$A$4:$B$15000,2,FALSE),0)</f>
        <v>0</v>
      </c>
      <c r="E1594" s="14">
        <f t="shared" ca="1" si="538"/>
        <v>1</v>
      </c>
      <c r="F1594" s="14">
        <f ca="1">(TRUNC(PRODUCT($E$12:$E1593),16))</f>
        <v>1.43115619200977</v>
      </c>
      <c r="G1594" s="14">
        <f t="shared" ca="1" si="539"/>
        <v>1.43115619200977</v>
      </c>
      <c r="H1594" s="14">
        <f t="shared" ca="1" si="540"/>
        <v>1</v>
      </c>
      <c r="I1594" s="13">
        <f t="shared" si="535"/>
        <v>0.11</v>
      </c>
      <c r="J1594" s="29">
        <f t="shared" si="541"/>
        <v>45741</v>
      </c>
      <c r="K1594" s="2">
        <f t="shared" si="542"/>
        <v>3</v>
      </c>
      <c r="L1594" s="17">
        <f t="shared" si="543"/>
        <v>3</v>
      </c>
      <c r="M1594" s="12">
        <f t="shared" si="544"/>
        <v>1.0012431530000001</v>
      </c>
      <c r="N1594" s="12">
        <f t="shared" ca="1" si="545"/>
        <v>1.0012431530000001</v>
      </c>
      <c r="O1594" s="17">
        <f t="shared" si="546"/>
        <v>0</v>
      </c>
      <c r="P1594" s="14">
        <f t="shared" ca="1" si="547"/>
        <v>-692.97115578</v>
      </c>
      <c r="Q1594" s="14">
        <f t="shared" si="552"/>
        <v>125.976922</v>
      </c>
      <c r="R1594" s="14">
        <f t="shared" ca="1" si="548"/>
        <v>-693.35236570999996</v>
      </c>
      <c r="S1594" s="20">
        <f t="shared" si="533"/>
        <v>0</v>
      </c>
      <c r="T1594" s="14">
        <f t="shared" si="549"/>
        <v>0</v>
      </c>
      <c r="U1594" s="4" t="str">
        <f t="shared" si="550"/>
        <v>J=</v>
      </c>
      <c r="V1594" s="29">
        <f t="shared" si="551"/>
        <v>45770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8">
        <f t="shared" si="534"/>
        <v>45745</v>
      </c>
      <c r="B1595" s="15" t="str">
        <f t="shared" ca="1" si="536"/>
        <v>n.d</v>
      </c>
      <c r="C1595" s="14">
        <f t="shared" si="537"/>
        <v>1000</v>
      </c>
      <c r="D1595" s="13">
        <f ca="1">IF(A1595&lt;$B$1,VLOOKUP(A1595,[1]DI!$A$4:$B$15000,2,FALSE),0)</f>
        <v>0</v>
      </c>
      <c r="E1595" s="14">
        <f t="shared" ca="1" si="538"/>
        <v>1</v>
      </c>
      <c r="F1595" s="14">
        <f ca="1">(TRUNC(PRODUCT($E$12:$E1594),16))</f>
        <v>1.43115619200977</v>
      </c>
      <c r="G1595" s="14">
        <f t="shared" ca="1" si="539"/>
        <v>1.43115619200977</v>
      </c>
      <c r="H1595" s="14">
        <f t="shared" ca="1" si="540"/>
        <v>1</v>
      </c>
      <c r="I1595" s="13">
        <f t="shared" si="535"/>
        <v>0.11</v>
      </c>
      <c r="J1595" s="29">
        <f t="shared" si="541"/>
        <v>45741</v>
      </c>
      <c r="K1595" s="2">
        <f t="shared" si="542"/>
        <v>3</v>
      </c>
      <c r="L1595" s="17">
        <f t="shared" si="543"/>
        <v>4</v>
      </c>
      <c r="M1595" s="12">
        <f t="shared" si="544"/>
        <v>1.0016578810000001</v>
      </c>
      <c r="N1595" s="12">
        <f t="shared" ca="1" si="545"/>
        <v>1.0016578810000001</v>
      </c>
      <c r="O1595" s="17">
        <f t="shared" si="546"/>
        <v>0</v>
      </c>
      <c r="P1595" s="14">
        <f t="shared" ca="1" si="547"/>
        <v>-692.84398041999998</v>
      </c>
      <c r="Q1595" s="14">
        <f t="shared" si="552"/>
        <v>125.976922</v>
      </c>
      <c r="R1595" s="14">
        <f t="shared" ca="1" si="548"/>
        <v>-693.35236570999996</v>
      </c>
      <c r="S1595" s="20">
        <f t="shared" si="533"/>
        <v>0</v>
      </c>
      <c r="T1595" s="14">
        <f t="shared" si="549"/>
        <v>0</v>
      </c>
      <c r="U1595" s="4" t="str">
        <f t="shared" si="550"/>
        <v>J=</v>
      </c>
      <c r="V1595" s="29">
        <f t="shared" si="551"/>
        <v>45770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8">
        <f t="shared" si="534"/>
        <v>45746</v>
      </c>
      <c r="B1596" s="15" t="str">
        <f t="shared" ca="1" si="536"/>
        <v>n.d</v>
      </c>
      <c r="C1596" s="14">
        <f t="shared" si="537"/>
        <v>1000</v>
      </c>
      <c r="D1596" s="13">
        <f ca="1">IF(A1596&lt;$B$1,VLOOKUP(A1596,[1]DI!$A$4:$B$15000,2,FALSE),0)</f>
        <v>0</v>
      </c>
      <c r="E1596" s="14">
        <f t="shared" ca="1" si="538"/>
        <v>1</v>
      </c>
      <c r="F1596" s="14">
        <f ca="1">(TRUNC(PRODUCT($E$12:$E1595),16))</f>
        <v>1.43115619200977</v>
      </c>
      <c r="G1596" s="14">
        <f t="shared" ca="1" si="539"/>
        <v>1.43115619200977</v>
      </c>
      <c r="H1596" s="14">
        <f t="shared" ca="1" si="540"/>
        <v>1</v>
      </c>
      <c r="I1596" s="13">
        <f t="shared" si="535"/>
        <v>0.11</v>
      </c>
      <c r="J1596" s="29">
        <f t="shared" si="541"/>
        <v>45741</v>
      </c>
      <c r="K1596" s="2">
        <f t="shared" si="542"/>
        <v>3</v>
      </c>
      <c r="L1596" s="17">
        <f t="shared" si="543"/>
        <v>4</v>
      </c>
      <c r="M1596" s="12">
        <f t="shared" si="544"/>
        <v>1.0016578810000001</v>
      </c>
      <c r="N1596" s="12">
        <f t="shared" ca="1" si="545"/>
        <v>1.0016578810000001</v>
      </c>
      <c r="O1596" s="17">
        <f t="shared" si="546"/>
        <v>0</v>
      </c>
      <c r="P1596" s="14">
        <f t="shared" ca="1" si="547"/>
        <v>-692.84398041999998</v>
      </c>
      <c r="Q1596" s="14">
        <f t="shared" si="552"/>
        <v>125.976922</v>
      </c>
      <c r="R1596" s="14">
        <f t="shared" ca="1" si="548"/>
        <v>-693.35236570999996</v>
      </c>
      <c r="S1596" s="20">
        <f t="shared" si="533"/>
        <v>0</v>
      </c>
      <c r="T1596" s="14">
        <f t="shared" si="549"/>
        <v>0</v>
      </c>
      <c r="U1596" s="4" t="str">
        <f t="shared" si="550"/>
        <v>J=</v>
      </c>
      <c r="V1596" s="29">
        <f t="shared" si="551"/>
        <v>45770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8">
        <f t="shared" si="534"/>
        <v>45747</v>
      </c>
      <c r="B1597" s="15" t="str">
        <f t="shared" ca="1" si="536"/>
        <v>n.d</v>
      </c>
      <c r="C1597" s="14">
        <f t="shared" si="537"/>
        <v>1000</v>
      </c>
      <c r="D1597" s="13">
        <f ca="1">IF(A1597&lt;$B$1,VLOOKUP(A1597,[1]DI!$A$4:$B$15000,2,FALSE),0)</f>
        <v>0</v>
      </c>
      <c r="E1597" s="14">
        <f t="shared" ca="1" si="538"/>
        <v>1</v>
      </c>
      <c r="F1597" s="14">
        <f ca="1">(TRUNC(PRODUCT($E$12:$E1596),16))</f>
        <v>1.43115619200977</v>
      </c>
      <c r="G1597" s="14">
        <f t="shared" ca="1" si="539"/>
        <v>1.43115619200977</v>
      </c>
      <c r="H1597" s="14">
        <f t="shared" ca="1" si="540"/>
        <v>1</v>
      </c>
      <c r="I1597" s="13">
        <f t="shared" si="535"/>
        <v>0.11</v>
      </c>
      <c r="J1597" s="29">
        <f t="shared" si="541"/>
        <v>45741</v>
      </c>
      <c r="K1597" s="2">
        <f t="shared" si="542"/>
        <v>4</v>
      </c>
      <c r="L1597" s="17">
        <f t="shared" si="543"/>
        <v>4</v>
      </c>
      <c r="M1597" s="12">
        <f t="shared" si="544"/>
        <v>1.0016578810000001</v>
      </c>
      <c r="N1597" s="12">
        <f t="shared" ca="1" si="545"/>
        <v>1.0016578810000001</v>
      </c>
      <c r="O1597" s="17">
        <f t="shared" si="546"/>
        <v>0</v>
      </c>
      <c r="P1597" s="14">
        <f t="shared" ca="1" si="547"/>
        <v>-692.84398041999998</v>
      </c>
      <c r="Q1597" s="14">
        <f t="shared" si="552"/>
        <v>125.976922</v>
      </c>
      <c r="R1597" s="14">
        <f t="shared" ca="1" si="548"/>
        <v>-693.35236570999996</v>
      </c>
      <c r="S1597" s="20">
        <f t="shared" si="533"/>
        <v>0</v>
      </c>
      <c r="T1597" s="14">
        <f t="shared" si="549"/>
        <v>0</v>
      </c>
      <c r="U1597" s="4" t="str">
        <f t="shared" si="550"/>
        <v>J=</v>
      </c>
      <c r="V1597" s="29">
        <f t="shared" si="551"/>
        <v>45770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8">
        <f t="shared" si="534"/>
        <v>45748</v>
      </c>
      <c r="B1598" s="15" t="str">
        <f t="shared" ca="1" si="536"/>
        <v>n.d</v>
      </c>
      <c r="C1598" s="14">
        <f t="shared" si="537"/>
        <v>1000</v>
      </c>
      <c r="D1598" s="13">
        <f ca="1">IF(A1598&lt;$B$1,VLOOKUP(A1598,[1]DI!$A$4:$B$15000,2,FALSE),0)</f>
        <v>0</v>
      </c>
      <c r="E1598" s="14">
        <f t="shared" ca="1" si="538"/>
        <v>1</v>
      </c>
      <c r="F1598" s="14">
        <f ca="1">(TRUNC(PRODUCT($E$12:$E1597),16))</f>
        <v>1.43115619200977</v>
      </c>
      <c r="G1598" s="14">
        <f t="shared" ca="1" si="539"/>
        <v>1.43115619200977</v>
      </c>
      <c r="H1598" s="14">
        <f t="shared" ca="1" si="540"/>
        <v>1</v>
      </c>
      <c r="I1598" s="13">
        <f t="shared" si="535"/>
        <v>0.11</v>
      </c>
      <c r="J1598" s="29">
        <f t="shared" si="541"/>
        <v>45741</v>
      </c>
      <c r="K1598" s="2">
        <f t="shared" si="542"/>
        <v>5</v>
      </c>
      <c r="L1598" s="17">
        <f t="shared" si="543"/>
        <v>5</v>
      </c>
      <c r="M1598" s="12">
        <f t="shared" si="544"/>
        <v>1.00207278</v>
      </c>
      <c r="N1598" s="12">
        <f t="shared" ca="1" si="545"/>
        <v>1.00207278</v>
      </c>
      <c r="O1598" s="17">
        <f t="shared" si="546"/>
        <v>0</v>
      </c>
      <c r="P1598" s="14">
        <f t="shared" ca="1" si="547"/>
        <v>-692.71675262000008</v>
      </c>
      <c r="Q1598" s="14">
        <f t="shared" si="552"/>
        <v>125.976922</v>
      </c>
      <c r="R1598" s="14">
        <f t="shared" ca="1" si="548"/>
        <v>-693.35236570999996</v>
      </c>
      <c r="S1598" s="20">
        <f t="shared" si="533"/>
        <v>0</v>
      </c>
      <c r="T1598" s="14">
        <f t="shared" si="549"/>
        <v>0</v>
      </c>
      <c r="U1598" s="4" t="str">
        <f t="shared" si="550"/>
        <v>J=</v>
      </c>
      <c r="V1598" s="29">
        <f t="shared" si="551"/>
        <v>45770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8">
        <f t="shared" si="534"/>
        <v>45749</v>
      </c>
      <c r="B1599" s="15" t="str">
        <f t="shared" ca="1" si="536"/>
        <v>n.d</v>
      </c>
      <c r="C1599" s="14">
        <f t="shared" si="537"/>
        <v>1000</v>
      </c>
      <c r="D1599" s="13">
        <f ca="1">IF(A1599&lt;$B$1,VLOOKUP(A1599,[1]DI!$A$4:$B$15000,2,FALSE),0)</f>
        <v>0</v>
      </c>
      <c r="E1599" s="14">
        <f t="shared" ca="1" si="538"/>
        <v>1</v>
      </c>
      <c r="F1599" s="14">
        <f ca="1">(TRUNC(PRODUCT($E$12:$E1598),16))</f>
        <v>1.43115619200977</v>
      </c>
      <c r="G1599" s="14">
        <f t="shared" ca="1" si="539"/>
        <v>1.43115619200977</v>
      </c>
      <c r="H1599" s="14">
        <f t="shared" ca="1" si="540"/>
        <v>1</v>
      </c>
      <c r="I1599" s="13">
        <f t="shared" si="535"/>
        <v>0.11</v>
      </c>
      <c r="J1599" s="29">
        <f t="shared" si="541"/>
        <v>45741</v>
      </c>
      <c r="K1599" s="2">
        <f t="shared" si="542"/>
        <v>6</v>
      </c>
      <c r="L1599" s="17">
        <f t="shared" si="543"/>
        <v>6</v>
      </c>
      <c r="M1599" s="12">
        <f t="shared" si="544"/>
        <v>1.002487852</v>
      </c>
      <c r="N1599" s="12">
        <f t="shared" ca="1" si="545"/>
        <v>1.002487852</v>
      </c>
      <c r="O1599" s="17">
        <f t="shared" si="546"/>
        <v>0</v>
      </c>
      <c r="P1599" s="14">
        <f t="shared" ca="1" si="547"/>
        <v>-692.58947177000005</v>
      </c>
      <c r="Q1599" s="14">
        <f t="shared" si="552"/>
        <v>125.976922</v>
      </c>
      <c r="R1599" s="14">
        <f t="shared" ca="1" si="548"/>
        <v>-693.35236570999996</v>
      </c>
      <c r="S1599" s="20">
        <f t="shared" si="533"/>
        <v>0</v>
      </c>
      <c r="T1599" s="14">
        <f t="shared" si="549"/>
        <v>0</v>
      </c>
      <c r="U1599" s="4" t="str">
        <f t="shared" si="550"/>
        <v>J=</v>
      </c>
      <c r="V1599" s="29">
        <f t="shared" si="551"/>
        <v>45770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8">
        <f t="shared" si="534"/>
        <v>45750</v>
      </c>
      <c r="B1600" s="15" t="str">
        <f t="shared" ca="1" si="536"/>
        <v>n.d</v>
      </c>
      <c r="C1600" s="14">
        <f t="shared" si="537"/>
        <v>1000</v>
      </c>
      <c r="D1600" s="13">
        <f ca="1">IF(A1600&lt;$B$1,VLOOKUP(A1600,[1]DI!$A$4:$B$15000,2,FALSE),0)</f>
        <v>0</v>
      </c>
      <c r="E1600" s="14">
        <f t="shared" ca="1" si="538"/>
        <v>1</v>
      </c>
      <c r="F1600" s="14">
        <f ca="1">(TRUNC(PRODUCT($E$12:$E1599),16))</f>
        <v>1.43115619200977</v>
      </c>
      <c r="G1600" s="14">
        <f t="shared" ca="1" si="539"/>
        <v>1.43115619200977</v>
      </c>
      <c r="H1600" s="14">
        <f t="shared" ca="1" si="540"/>
        <v>1</v>
      </c>
      <c r="I1600" s="13">
        <f t="shared" si="535"/>
        <v>0.11</v>
      </c>
      <c r="J1600" s="29">
        <f t="shared" si="541"/>
        <v>45741</v>
      </c>
      <c r="K1600" s="2">
        <f t="shared" si="542"/>
        <v>7</v>
      </c>
      <c r="L1600" s="17">
        <f t="shared" si="543"/>
        <v>7</v>
      </c>
      <c r="M1600" s="12">
        <f t="shared" si="544"/>
        <v>1.002903095</v>
      </c>
      <c r="N1600" s="12">
        <f t="shared" ca="1" si="545"/>
        <v>1.002903095</v>
      </c>
      <c r="O1600" s="17">
        <f t="shared" si="546"/>
        <v>0</v>
      </c>
      <c r="P1600" s="14">
        <f t="shared" ca="1" si="547"/>
        <v>-692.46213850000004</v>
      </c>
      <c r="Q1600" s="14">
        <f t="shared" si="552"/>
        <v>125.976922</v>
      </c>
      <c r="R1600" s="14">
        <f t="shared" ca="1" si="548"/>
        <v>-693.35236570999996</v>
      </c>
      <c r="S1600" s="20">
        <f t="shared" si="533"/>
        <v>0</v>
      </c>
      <c r="T1600" s="14">
        <f t="shared" si="549"/>
        <v>0</v>
      </c>
      <c r="U1600" s="4" t="str">
        <f t="shared" si="550"/>
        <v>J=</v>
      </c>
      <c r="V1600" s="29">
        <f t="shared" si="551"/>
        <v>45770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8">
        <f t="shared" si="534"/>
        <v>45751</v>
      </c>
      <c r="B1601" s="15" t="str">
        <f t="shared" ca="1" si="536"/>
        <v>n.d</v>
      </c>
      <c r="C1601" s="14">
        <f t="shared" si="537"/>
        <v>1000</v>
      </c>
      <c r="D1601" s="13">
        <f ca="1">IF(A1601&lt;$B$1,VLOOKUP(A1601,[1]DI!$A$4:$B$15000,2,FALSE),0)</f>
        <v>0</v>
      </c>
      <c r="E1601" s="14">
        <f t="shared" ca="1" si="538"/>
        <v>1</v>
      </c>
      <c r="F1601" s="14">
        <f ca="1">(TRUNC(PRODUCT($E$12:$E1600),16))</f>
        <v>1.43115619200977</v>
      </c>
      <c r="G1601" s="14">
        <f t="shared" ca="1" si="539"/>
        <v>1.43115619200977</v>
      </c>
      <c r="H1601" s="14">
        <f t="shared" ca="1" si="540"/>
        <v>1</v>
      </c>
      <c r="I1601" s="13">
        <f t="shared" si="535"/>
        <v>0.11</v>
      </c>
      <c r="J1601" s="29">
        <f t="shared" si="541"/>
        <v>45741</v>
      </c>
      <c r="K1601" s="2">
        <f t="shared" si="542"/>
        <v>8</v>
      </c>
      <c r="L1601" s="17">
        <f t="shared" si="543"/>
        <v>8</v>
      </c>
      <c r="M1601" s="12">
        <f t="shared" si="544"/>
        <v>1.0033185099999999</v>
      </c>
      <c r="N1601" s="12">
        <f t="shared" ca="1" si="545"/>
        <v>1.0033185099999999</v>
      </c>
      <c r="O1601" s="17">
        <f t="shared" si="546"/>
        <v>0</v>
      </c>
      <c r="P1601" s="14">
        <f t="shared" ca="1" si="547"/>
        <v>-692.3347524699999</v>
      </c>
      <c r="Q1601" s="14">
        <f t="shared" si="552"/>
        <v>125.976922</v>
      </c>
      <c r="R1601" s="14">
        <f t="shared" ca="1" si="548"/>
        <v>-693.35236570999996</v>
      </c>
      <c r="S1601" s="20">
        <f t="shared" si="533"/>
        <v>0</v>
      </c>
      <c r="T1601" s="14">
        <f t="shared" si="549"/>
        <v>0</v>
      </c>
      <c r="U1601" s="4" t="str">
        <f t="shared" si="550"/>
        <v>J=</v>
      </c>
      <c r="V1601" s="29">
        <f t="shared" si="551"/>
        <v>45770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8">
        <f t="shared" si="534"/>
        <v>45752</v>
      </c>
      <c r="B1602" s="15" t="str">
        <f t="shared" ca="1" si="536"/>
        <v>n.d</v>
      </c>
      <c r="C1602" s="14">
        <f t="shared" si="537"/>
        <v>1000</v>
      </c>
      <c r="D1602" s="13">
        <f ca="1">IF(A1602&lt;$B$1,VLOOKUP(A1602,[1]DI!$A$4:$B$15000,2,FALSE),0)</f>
        <v>0</v>
      </c>
      <c r="E1602" s="14">
        <f t="shared" ca="1" si="538"/>
        <v>1</v>
      </c>
      <c r="F1602" s="14">
        <f ca="1">(TRUNC(PRODUCT($E$12:$E1601),16))</f>
        <v>1.43115619200977</v>
      </c>
      <c r="G1602" s="14">
        <f t="shared" ca="1" si="539"/>
        <v>1.43115619200977</v>
      </c>
      <c r="H1602" s="14">
        <f t="shared" ca="1" si="540"/>
        <v>1</v>
      </c>
      <c r="I1602" s="13">
        <f t="shared" si="535"/>
        <v>0.11</v>
      </c>
      <c r="J1602" s="29">
        <f t="shared" si="541"/>
        <v>45741</v>
      </c>
      <c r="K1602" s="2">
        <f t="shared" si="542"/>
        <v>8</v>
      </c>
      <c r="L1602" s="17">
        <f t="shared" si="543"/>
        <v>9</v>
      </c>
      <c r="M1602" s="12">
        <f t="shared" si="544"/>
        <v>1.003734098</v>
      </c>
      <c r="N1602" s="12">
        <f t="shared" ca="1" si="545"/>
        <v>1.003734098</v>
      </c>
      <c r="O1602" s="17">
        <f t="shared" si="546"/>
        <v>0</v>
      </c>
      <c r="P1602" s="14">
        <f t="shared" ca="1" si="547"/>
        <v>-692.20731338999997</v>
      </c>
      <c r="Q1602" s="14">
        <f t="shared" si="552"/>
        <v>125.976922</v>
      </c>
      <c r="R1602" s="14">
        <f t="shared" ca="1" si="548"/>
        <v>-693.35236570999996</v>
      </c>
      <c r="S1602" s="20">
        <f t="shared" si="533"/>
        <v>0</v>
      </c>
      <c r="T1602" s="14">
        <f t="shared" si="549"/>
        <v>0</v>
      </c>
      <c r="U1602" s="4" t="str">
        <f t="shared" si="550"/>
        <v>J=</v>
      </c>
      <c r="V1602" s="29">
        <f t="shared" si="551"/>
        <v>45770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8">
        <f t="shared" si="534"/>
        <v>45753</v>
      </c>
      <c r="B1603" s="15" t="str">
        <f t="shared" ca="1" si="536"/>
        <v>n.d</v>
      </c>
      <c r="C1603" s="14">
        <f t="shared" si="537"/>
        <v>1000</v>
      </c>
      <c r="D1603" s="13">
        <f ca="1">IF(A1603&lt;$B$1,VLOOKUP(A1603,[1]DI!$A$4:$B$15000,2,FALSE),0)</f>
        <v>0</v>
      </c>
      <c r="E1603" s="14">
        <f t="shared" ca="1" si="538"/>
        <v>1</v>
      </c>
      <c r="F1603" s="14">
        <f ca="1">(TRUNC(PRODUCT($E$12:$E1602),16))</f>
        <v>1.43115619200977</v>
      </c>
      <c r="G1603" s="14">
        <f t="shared" ca="1" si="539"/>
        <v>1.43115619200977</v>
      </c>
      <c r="H1603" s="14">
        <f t="shared" ca="1" si="540"/>
        <v>1</v>
      </c>
      <c r="I1603" s="13">
        <f t="shared" si="535"/>
        <v>0.11</v>
      </c>
      <c r="J1603" s="29">
        <f t="shared" si="541"/>
        <v>45741</v>
      </c>
      <c r="K1603" s="2">
        <f t="shared" si="542"/>
        <v>8</v>
      </c>
      <c r="L1603" s="17">
        <f t="shared" si="543"/>
        <v>9</v>
      </c>
      <c r="M1603" s="12">
        <f t="shared" si="544"/>
        <v>1.003734098</v>
      </c>
      <c r="N1603" s="12">
        <f t="shared" ca="1" si="545"/>
        <v>1.003734098</v>
      </c>
      <c r="O1603" s="17">
        <f t="shared" si="546"/>
        <v>0</v>
      </c>
      <c r="P1603" s="14">
        <f t="shared" ca="1" si="547"/>
        <v>-692.20731338999997</v>
      </c>
      <c r="Q1603" s="14">
        <f t="shared" si="552"/>
        <v>125.976922</v>
      </c>
      <c r="R1603" s="14">
        <f t="shared" ca="1" si="548"/>
        <v>-693.35236570999996</v>
      </c>
      <c r="S1603" s="20">
        <f t="shared" si="533"/>
        <v>0</v>
      </c>
      <c r="T1603" s="14">
        <f t="shared" si="549"/>
        <v>0</v>
      </c>
      <c r="U1603" s="4" t="str">
        <f t="shared" si="550"/>
        <v>J=</v>
      </c>
      <c r="V1603" s="29">
        <f t="shared" si="551"/>
        <v>45770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8">
        <f t="shared" si="534"/>
        <v>45754</v>
      </c>
      <c r="B1604" s="15" t="str">
        <f t="shared" ca="1" si="536"/>
        <v>n.d</v>
      </c>
      <c r="C1604" s="14">
        <f t="shared" si="537"/>
        <v>1000</v>
      </c>
      <c r="D1604" s="13">
        <f ca="1">IF(A1604&lt;$B$1,VLOOKUP(A1604,[1]DI!$A$4:$B$15000,2,FALSE),0)</f>
        <v>0</v>
      </c>
      <c r="E1604" s="14">
        <f t="shared" ca="1" si="538"/>
        <v>1</v>
      </c>
      <c r="F1604" s="14">
        <f ca="1">(TRUNC(PRODUCT($E$12:$E1603),16))</f>
        <v>1.43115619200977</v>
      </c>
      <c r="G1604" s="14">
        <f t="shared" ca="1" si="539"/>
        <v>1.43115619200977</v>
      </c>
      <c r="H1604" s="14">
        <f t="shared" ca="1" si="540"/>
        <v>1</v>
      </c>
      <c r="I1604" s="13">
        <f t="shared" si="535"/>
        <v>0.11</v>
      </c>
      <c r="J1604" s="29">
        <f t="shared" si="541"/>
        <v>45741</v>
      </c>
      <c r="K1604" s="2">
        <f t="shared" si="542"/>
        <v>9</v>
      </c>
      <c r="L1604" s="17">
        <f t="shared" si="543"/>
        <v>9</v>
      </c>
      <c r="M1604" s="12">
        <f t="shared" si="544"/>
        <v>1.003734098</v>
      </c>
      <c r="N1604" s="12">
        <f t="shared" ca="1" si="545"/>
        <v>1.003734098</v>
      </c>
      <c r="O1604" s="17">
        <f t="shared" si="546"/>
        <v>0</v>
      </c>
      <c r="P1604" s="14">
        <f t="shared" ca="1" si="547"/>
        <v>-692.20731338999997</v>
      </c>
      <c r="Q1604" s="14">
        <f t="shared" si="552"/>
        <v>125.976922</v>
      </c>
      <c r="R1604" s="14">
        <f t="shared" ca="1" si="548"/>
        <v>-693.35236570999996</v>
      </c>
      <c r="S1604" s="20">
        <f t="shared" si="533"/>
        <v>0</v>
      </c>
      <c r="T1604" s="14">
        <f t="shared" si="549"/>
        <v>0</v>
      </c>
      <c r="U1604" s="4" t="str">
        <f t="shared" si="550"/>
        <v>J=</v>
      </c>
      <c r="V1604" s="29">
        <f t="shared" si="551"/>
        <v>45770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8">
        <f t="shared" si="534"/>
        <v>45755</v>
      </c>
      <c r="B1605" s="15" t="str">
        <f t="shared" ca="1" si="536"/>
        <v>n.d</v>
      </c>
      <c r="C1605" s="14">
        <f t="shared" si="537"/>
        <v>1000</v>
      </c>
      <c r="D1605" s="13">
        <f ca="1">IF(A1605&lt;$B$1,VLOOKUP(A1605,[1]DI!$A$4:$B$15000,2,FALSE),0)</f>
        <v>0</v>
      </c>
      <c r="E1605" s="14">
        <f t="shared" ca="1" si="538"/>
        <v>1</v>
      </c>
      <c r="F1605" s="14">
        <f ca="1">(TRUNC(PRODUCT($E$12:$E1604),16))</f>
        <v>1.43115619200977</v>
      </c>
      <c r="G1605" s="14">
        <f t="shared" ca="1" si="539"/>
        <v>1.43115619200977</v>
      </c>
      <c r="H1605" s="14">
        <f t="shared" ca="1" si="540"/>
        <v>1</v>
      </c>
      <c r="I1605" s="13">
        <f t="shared" si="535"/>
        <v>0.11</v>
      </c>
      <c r="J1605" s="29">
        <f t="shared" si="541"/>
        <v>45741</v>
      </c>
      <c r="K1605" s="2">
        <f t="shared" si="542"/>
        <v>10</v>
      </c>
      <c r="L1605" s="17">
        <f t="shared" si="543"/>
        <v>10</v>
      </c>
      <c r="M1605" s="12">
        <f t="shared" si="544"/>
        <v>1.004149857</v>
      </c>
      <c r="N1605" s="12">
        <f t="shared" ca="1" si="545"/>
        <v>1.004149857</v>
      </c>
      <c r="O1605" s="17">
        <f t="shared" si="546"/>
        <v>0</v>
      </c>
      <c r="P1605" s="14">
        <f t="shared" ca="1" si="547"/>
        <v>-692.07982187000005</v>
      </c>
      <c r="Q1605" s="14">
        <f t="shared" si="552"/>
        <v>125.976922</v>
      </c>
      <c r="R1605" s="14">
        <f t="shared" ca="1" si="548"/>
        <v>-693.35236570999996</v>
      </c>
      <c r="S1605" s="20">
        <f t="shared" si="533"/>
        <v>0</v>
      </c>
      <c r="T1605" s="14">
        <f t="shared" si="549"/>
        <v>0</v>
      </c>
      <c r="U1605" s="4" t="str">
        <f t="shared" si="550"/>
        <v>J=</v>
      </c>
      <c r="V1605" s="29">
        <f t="shared" si="551"/>
        <v>45770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8">
        <f t="shared" si="534"/>
        <v>45756</v>
      </c>
      <c r="B1606" s="15" t="str">
        <f t="shared" ca="1" si="536"/>
        <v>n.d</v>
      </c>
      <c r="C1606" s="14">
        <f t="shared" si="537"/>
        <v>1000</v>
      </c>
      <c r="D1606" s="13">
        <f ca="1">IF(A1606&lt;$B$1,VLOOKUP(A1606,[1]DI!$A$4:$B$15000,2,FALSE),0)</f>
        <v>0</v>
      </c>
      <c r="E1606" s="14">
        <f t="shared" ca="1" si="538"/>
        <v>1</v>
      </c>
      <c r="F1606" s="14">
        <f ca="1">(TRUNC(PRODUCT($E$12:$E1605),16))</f>
        <v>1.43115619200977</v>
      </c>
      <c r="G1606" s="14">
        <f t="shared" ca="1" si="539"/>
        <v>1.43115619200977</v>
      </c>
      <c r="H1606" s="14">
        <f t="shared" ca="1" si="540"/>
        <v>1</v>
      </c>
      <c r="I1606" s="13">
        <f t="shared" si="535"/>
        <v>0.11</v>
      </c>
      <c r="J1606" s="29">
        <f t="shared" si="541"/>
        <v>45741</v>
      </c>
      <c r="K1606" s="2">
        <f t="shared" si="542"/>
        <v>11</v>
      </c>
      <c r="L1606" s="17">
        <f t="shared" si="543"/>
        <v>11</v>
      </c>
      <c r="M1606" s="12">
        <f t="shared" si="544"/>
        <v>1.0045657889999999</v>
      </c>
      <c r="N1606" s="12">
        <f t="shared" ca="1" si="545"/>
        <v>1.0045657889999999</v>
      </c>
      <c r="O1606" s="17">
        <f t="shared" si="546"/>
        <v>0</v>
      </c>
      <c r="P1606" s="14">
        <f t="shared" ca="1" si="547"/>
        <v>-691.95227732000001</v>
      </c>
      <c r="Q1606" s="14">
        <f t="shared" si="552"/>
        <v>125.976922</v>
      </c>
      <c r="R1606" s="14">
        <f t="shared" ca="1" si="548"/>
        <v>-693.35236570999996</v>
      </c>
      <c r="S1606" s="20">
        <f t="shared" si="533"/>
        <v>0</v>
      </c>
      <c r="T1606" s="14">
        <f t="shared" si="549"/>
        <v>0</v>
      </c>
      <c r="U1606" s="4" t="str">
        <f t="shared" si="550"/>
        <v>J=</v>
      </c>
      <c r="V1606" s="29">
        <f t="shared" si="551"/>
        <v>45770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8">
        <f t="shared" si="534"/>
        <v>45757</v>
      </c>
      <c r="B1607" s="15" t="str">
        <f t="shared" ca="1" si="536"/>
        <v>n.d</v>
      </c>
      <c r="C1607" s="14">
        <f t="shared" si="537"/>
        <v>1000</v>
      </c>
      <c r="D1607" s="13">
        <f ca="1">IF(A1607&lt;$B$1,VLOOKUP(A1607,[1]DI!$A$4:$B$15000,2,FALSE),0)</f>
        <v>0</v>
      </c>
      <c r="E1607" s="14">
        <f t="shared" ca="1" si="538"/>
        <v>1</v>
      </c>
      <c r="F1607" s="14">
        <f ca="1">(TRUNC(PRODUCT($E$12:$E1606),16))</f>
        <v>1.43115619200977</v>
      </c>
      <c r="G1607" s="14">
        <f t="shared" ca="1" si="539"/>
        <v>1.43115619200977</v>
      </c>
      <c r="H1607" s="14">
        <f t="shared" ca="1" si="540"/>
        <v>1</v>
      </c>
      <c r="I1607" s="13">
        <f t="shared" si="535"/>
        <v>0.11</v>
      </c>
      <c r="J1607" s="29">
        <f t="shared" si="541"/>
        <v>45741</v>
      </c>
      <c r="K1607" s="2">
        <f t="shared" si="542"/>
        <v>12</v>
      </c>
      <c r="L1607" s="17">
        <f t="shared" si="543"/>
        <v>12</v>
      </c>
      <c r="M1607" s="12">
        <f t="shared" si="544"/>
        <v>1.0049818930000001</v>
      </c>
      <c r="N1607" s="12">
        <f t="shared" ca="1" si="545"/>
        <v>1.0049818930000001</v>
      </c>
      <c r="O1607" s="17">
        <f t="shared" si="546"/>
        <v>0</v>
      </c>
      <c r="P1607" s="14">
        <f t="shared" ca="1" si="547"/>
        <v>-691.82467999999994</v>
      </c>
      <c r="Q1607" s="14">
        <f t="shared" si="552"/>
        <v>125.976922</v>
      </c>
      <c r="R1607" s="14">
        <f t="shared" ca="1" si="548"/>
        <v>-693.35236570999996</v>
      </c>
      <c r="S1607" s="20">
        <f t="shared" si="533"/>
        <v>0</v>
      </c>
      <c r="T1607" s="14">
        <f t="shared" si="549"/>
        <v>0</v>
      </c>
      <c r="U1607" s="4" t="str">
        <f t="shared" si="550"/>
        <v>J=</v>
      </c>
      <c r="V1607" s="29">
        <f t="shared" si="551"/>
        <v>45770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8">
        <f t="shared" si="534"/>
        <v>45758</v>
      </c>
      <c r="B1608" s="15" t="str">
        <f t="shared" ca="1" si="536"/>
        <v>n.d</v>
      </c>
      <c r="C1608" s="14">
        <f t="shared" si="537"/>
        <v>1000</v>
      </c>
      <c r="D1608" s="13">
        <f ca="1">IF(A1608&lt;$B$1,VLOOKUP(A1608,[1]DI!$A$4:$B$15000,2,FALSE),0)</f>
        <v>0</v>
      </c>
      <c r="E1608" s="14">
        <f t="shared" ca="1" si="538"/>
        <v>1</v>
      </c>
      <c r="F1608" s="14">
        <f ca="1">(TRUNC(PRODUCT($E$12:$E1607),16))</f>
        <v>1.43115619200977</v>
      </c>
      <c r="G1608" s="14">
        <f t="shared" ca="1" si="539"/>
        <v>1.43115619200977</v>
      </c>
      <c r="H1608" s="14">
        <f t="shared" ca="1" si="540"/>
        <v>1</v>
      </c>
      <c r="I1608" s="13">
        <f t="shared" si="535"/>
        <v>0.11</v>
      </c>
      <c r="J1608" s="29">
        <f t="shared" si="541"/>
        <v>45741</v>
      </c>
      <c r="K1608" s="2">
        <f t="shared" si="542"/>
        <v>13</v>
      </c>
      <c r="L1608" s="17">
        <f t="shared" si="543"/>
        <v>13</v>
      </c>
      <c r="M1608" s="12">
        <f t="shared" si="544"/>
        <v>1.005398169</v>
      </c>
      <c r="N1608" s="12">
        <f t="shared" ca="1" si="545"/>
        <v>1.005398169</v>
      </c>
      <c r="O1608" s="17">
        <f t="shared" si="546"/>
        <v>0</v>
      </c>
      <c r="P1608" s="14">
        <f t="shared" ca="1" si="547"/>
        <v>-691.69702995</v>
      </c>
      <c r="Q1608" s="14">
        <f t="shared" si="552"/>
        <v>125.976922</v>
      </c>
      <c r="R1608" s="14">
        <f t="shared" ca="1" si="548"/>
        <v>-693.35236570999996</v>
      </c>
      <c r="S1608" s="20">
        <f t="shared" si="533"/>
        <v>0</v>
      </c>
      <c r="T1608" s="14">
        <f t="shared" si="549"/>
        <v>0</v>
      </c>
      <c r="U1608" s="4" t="str">
        <f t="shared" si="550"/>
        <v>J=</v>
      </c>
      <c r="V1608" s="29">
        <f t="shared" si="551"/>
        <v>45770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8">
        <f t="shared" si="534"/>
        <v>45759</v>
      </c>
      <c r="B1609" s="15" t="str">
        <f t="shared" ca="1" si="536"/>
        <v>n.d</v>
      </c>
      <c r="C1609" s="14">
        <f t="shared" si="537"/>
        <v>1000</v>
      </c>
      <c r="D1609" s="13">
        <f ca="1">IF(A1609&lt;$B$1,VLOOKUP(A1609,[1]DI!$A$4:$B$15000,2,FALSE),0)</f>
        <v>0</v>
      </c>
      <c r="E1609" s="14">
        <f t="shared" ca="1" si="538"/>
        <v>1</v>
      </c>
      <c r="F1609" s="14">
        <f ca="1">(TRUNC(PRODUCT($E$12:$E1608),16))</f>
        <v>1.43115619200977</v>
      </c>
      <c r="G1609" s="14">
        <f t="shared" ca="1" si="539"/>
        <v>1.43115619200977</v>
      </c>
      <c r="H1609" s="14">
        <f t="shared" ca="1" si="540"/>
        <v>1</v>
      </c>
      <c r="I1609" s="13">
        <f t="shared" si="535"/>
        <v>0.11</v>
      </c>
      <c r="J1609" s="29">
        <f t="shared" si="541"/>
        <v>45741</v>
      </c>
      <c r="K1609" s="2">
        <f t="shared" si="542"/>
        <v>13</v>
      </c>
      <c r="L1609" s="17">
        <f t="shared" si="543"/>
        <v>14</v>
      </c>
      <c r="M1609" s="12">
        <f t="shared" si="544"/>
        <v>1.005814618</v>
      </c>
      <c r="N1609" s="12">
        <f t="shared" ca="1" si="545"/>
        <v>1.005814618</v>
      </c>
      <c r="O1609" s="17">
        <f t="shared" si="546"/>
        <v>0</v>
      </c>
      <c r="P1609" s="14">
        <f t="shared" ca="1" si="547"/>
        <v>-691.56932685000004</v>
      </c>
      <c r="Q1609" s="14">
        <f t="shared" si="552"/>
        <v>125.976922</v>
      </c>
      <c r="R1609" s="14">
        <f t="shared" ca="1" si="548"/>
        <v>-693.35236570999996</v>
      </c>
      <c r="S1609" s="20">
        <f t="shared" si="533"/>
        <v>0</v>
      </c>
      <c r="T1609" s="14">
        <f t="shared" si="549"/>
        <v>0</v>
      </c>
      <c r="U1609" s="4" t="str">
        <f t="shared" si="550"/>
        <v>J=</v>
      </c>
      <c r="V1609" s="29">
        <f t="shared" si="551"/>
        <v>45770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8">
        <f t="shared" si="534"/>
        <v>45760</v>
      </c>
      <c r="B1610" s="15" t="str">
        <f t="shared" ca="1" si="536"/>
        <v>n.d</v>
      </c>
      <c r="C1610" s="14">
        <f t="shared" si="537"/>
        <v>1000</v>
      </c>
      <c r="D1610" s="13">
        <f ca="1">IF(A1610&lt;$B$1,VLOOKUP(A1610,[1]DI!$A$4:$B$15000,2,FALSE),0)</f>
        <v>0</v>
      </c>
      <c r="E1610" s="14">
        <f t="shared" ca="1" si="538"/>
        <v>1</v>
      </c>
      <c r="F1610" s="14">
        <f ca="1">(TRUNC(PRODUCT($E$12:$E1609),16))</f>
        <v>1.43115619200977</v>
      </c>
      <c r="G1610" s="14">
        <f t="shared" ca="1" si="539"/>
        <v>1.43115619200977</v>
      </c>
      <c r="H1610" s="14">
        <f t="shared" ca="1" si="540"/>
        <v>1</v>
      </c>
      <c r="I1610" s="13">
        <f t="shared" si="535"/>
        <v>0.11</v>
      </c>
      <c r="J1610" s="29">
        <f t="shared" si="541"/>
        <v>45741</v>
      </c>
      <c r="K1610" s="2">
        <f t="shared" si="542"/>
        <v>13</v>
      </c>
      <c r="L1610" s="17">
        <f t="shared" si="543"/>
        <v>14</v>
      </c>
      <c r="M1610" s="12">
        <f t="shared" si="544"/>
        <v>1.005814618</v>
      </c>
      <c r="N1610" s="12">
        <f t="shared" ca="1" si="545"/>
        <v>1.005814618</v>
      </c>
      <c r="O1610" s="17">
        <f t="shared" si="546"/>
        <v>0</v>
      </c>
      <c r="P1610" s="14">
        <f t="shared" ca="1" si="547"/>
        <v>-691.56932685000004</v>
      </c>
      <c r="Q1610" s="14">
        <f t="shared" si="552"/>
        <v>125.976922</v>
      </c>
      <c r="R1610" s="14">
        <f t="shared" ca="1" si="548"/>
        <v>-693.35236570999996</v>
      </c>
      <c r="S1610" s="20">
        <f t="shared" si="533"/>
        <v>0</v>
      </c>
      <c r="T1610" s="14">
        <f t="shared" si="549"/>
        <v>0</v>
      </c>
      <c r="U1610" s="4" t="str">
        <f t="shared" si="550"/>
        <v>J=</v>
      </c>
      <c r="V1610" s="29">
        <f t="shared" si="551"/>
        <v>45770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8">
        <f t="shared" si="534"/>
        <v>45761</v>
      </c>
      <c r="B1611" s="15" t="str">
        <f t="shared" ca="1" si="536"/>
        <v>n.d</v>
      </c>
      <c r="C1611" s="14">
        <f t="shared" si="537"/>
        <v>1000</v>
      </c>
      <c r="D1611" s="13">
        <f ca="1">IF(A1611&lt;$B$1,VLOOKUP(A1611,[1]DI!$A$4:$B$15000,2,FALSE),0)</f>
        <v>0</v>
      </c>
      <c r="E1611" s="14">
        <f t="shared" ca="1" si="538"/>
        <v>1</v>
      </c>
      <c r="F1611" s="14">
        <f ca="1">(TRUNC(PRODUCT($E$12:$E1610),16))</f>
        <v>1.43115619200977</v>
      </c>
      <c r="G1611" s="14">
        <f t="shared" ca="1" si="539"/>
        <v>1.43115619200977</v>
      </c>
      <c r="H1611" s="14">
        <f t="shared" ca="1" si="540"/>
        <v>1</v>
      </c>
      <c r="I1611" s="13">
        <f t="shared" si="535"/>
        <v>0.11</v>
      </c>
      <c r="J1611" s="29">
        <f t="shared" si="541"/>
        <v>45741</v>
      </c>
      <c r="K1611" s="2">
        <f t="shared" si="542"/>
        <v>14</v>
      </c>
      <c r="L1611" s="17">
        <f t="shared" si="543"/>
        <v>14</v>
      </c>
      <c r="M1611" s="12">
        <f t="shared" si="544"/>
        <v>1.005814618</v>
      </c>
      <c r="N1611" s="12">
        <f t="shared" ca="1" si="545"/>
        <v>1.005814618</v>
      </c>
      <c r="O1611" s="17">
        <f t="shared" si="546"/>
        <v>0</v>
      </c>
      <c r="P1611" s="14">
        <f t="shared" ca="1" si="547"/>
        <v>-691.56932685000004</v>
      </c>
      <c r="Q1611" s="14">
        <f t="shared" si="552"/>
        <v>125.976922</v>
      </c>
      <c r="R1611" s="14">
        <f t="shared" ca="1" si="548"/>
        <v>-693.35236570999996</v>
      </c>
      <c r="S1611" s="20">
        <f t="shared" si="533"/>
        <v>0</v>
      </c>
      <c r="T1611" s="14">
        <f t="shared" si="549"/>
        <v>0</v>
      </c>
      <c r="U1611" s="4" t="str">
        <f t="shared" si="550"/>
        <v>J=</v>
      </c>
      <c r="V1611" s="29">
        <f t="shared" si="551"/>
        <v>45770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8">
        <f t="shared" si="534"/>
        <v>45762</v>
      </c>
      <c r="B1612" s="15" t="str">
        <f t="shared" ca="1" si="536"/>
        <v>n.d</v>
      </c>
      <c r="C1612" s="14">
        <f t="shared" si="537"/>
        <v>1000</v>
      </c>
      <c r="D1612" s="13">
        <f ca="1">IF(A1612&lt;$B$1,VLOOKUP(A1612,[1]DI!$A$4:$B$15000,2,FALSE),0)</f>
        <v>0</v>
      </c>
      <c r="E1612" s="14">
        <f t="shared" ca="1" si="538"/>
        <v>1</v>
      </c>
      <c r="F1612" s="14">
        <f ca="1">(TRUNC(PRODUCT($E$12:$E1611),16))</f>
        <v>1.43115619200977</v>
      </c>
      <c r="G1612" s="14">
        <f t="shared" ca="1" si="539"/>
        <v>1.43115619200977</v>
      </c>
      <c r="H1612" s="14">
        <f t="shared" ca="1" si="540"/>
        <v>1</v>
      </c>
      <c r="I1612" s="13">
        <f t="shared" si="535"/>
        <v>0.11</v>
      </c>
      <c r="J1612" s="29">
        <f t="shared" si="541"/>
        <v>45741</v>
      </c>
      <c r="K1612" s="2">
        <f t="shared" si="542"/>
        <v>15</v>
      </c>
      <c r="L1612" s="17">
        <f t="shared" si="543"/>
        <v>15</v>
      </c>
      <c r="M1612" s="12">
        <f t="shared" si="544"/>
        <v>1.00623124</v>
      </c>
      <c r="N1612" s="12">
        <f t="shared" ca="1" si="545"/>
        <v>1.00623124</v>
      </c>
      <c r="O1612" s="17">
        <f t="shared" si="546"/>
        <v>0</v>
      </c>
      <c r="P1612" s="14">
        <f t="shared" ca="1" si="547"/>
        <v>-691.44157071000006</v>
      </c>
      <c r="Q1612" s="14">
        <f t="shared" si="552"/>
        <v>125.976922</v>
      </c>
      <c r="R1612" s="14">
        <f t="shared" ca="1" si="548"/>
        <v>-693.35236570999996</v>
      </c>
      <c r="S1612" s="20">
        <f t="shared" ref="S1612:S1675" si="553">IF($O1612&gt;0,VLOOKUP($O1612,$Y$12:$AE$150,7),0)</f>
        <v>0</v>
      </c>
      <c r="T1612" s="14">
        <f t="shared" si="549"/>
        <v>0</v>
      </c>
      <c r="U1612" s="4" t="str">
        <f t="shared" si="550"/>
        <v>J=</v>
      </c>
      <c r="V1612" s="29">
        <f t="shared" si="551"/>
        <v>45770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8">
        <f t="shared" ref="A1613:A1676" si="554">(A1612+1)</f>
        <v>45763</v>
      </c>
      <c r="B1613" s="15" t="str">
        <f t="shared" ca="1" si="536"/>
        <v>n.d</v>
      </c>
      <c r="C1613" s="14">
        <f t="shared" si="537"/>
        <v>1000</v>
      </c>
      <c r="D1613" s="13">
        <f ca="1">IF(A1613&lt;$B$1,VLOOKUP(A1613,[1]DI!$A$4:$B$15000,2,FALSE),0)</f>
        <v>0</v>
      </c>
      <c r="E1613" s="14">
        <f t="shared" ca="1" si="538"/>
        <v>1</v>
      </c>
      <c r="F1613" s="14">
        <f ca="1">(TRUNC(PRODUCT($E$12:$E1612),16))</f>
        <v>1.43115619200977</v>
      </c>
      <c r="G1613" s="14">
        <f t="shared" ca="1" si="539"/>
        <v>1.43115619200977</v>
      </c>
      <c r="H1613" s="14">
        <f t="shared" ca="1" si="540"/>
        <v>1</v>
      </c>
      <c r="I1613" s="13">
        <f t="shared" ref="I1613:I1676" si="555">I1612</f>
        <v>0.11</v>
      </c>
      <c r="J1613" s="29">
        <f t="shared" si="541"/>
        <v>45741</v>
      </c>
      <c r="K1613" s="2">
        <f t="shared" si="542"/>
        <v>16</v>
      </c>
      <c r="L1613" s="17">
        <f t="shared" si="543"/>
        <v>16</v>
      </c>
      <c r="M1613" s="12">
        <f t="shared" si="544"/>
        <v>1.0066480330000001</v>
      </c>
      <c r="N1613" s="12">
        <f t="shared" ca="1" si="545"/>
        <v>1.0066480330000001</v>
      </c>
      <c r="O1613" s="17">
        <f t="shared" si="546"/>
        <v>0</v>
      </c>
      <c r="P1613" s="14">
        <f t="shared" ca="1" si="547"/>
        <v>-691.31376210999997</v>
      </c>
      <c r="Q1613" s="14">
        <f t="shared" si="552"/>
        <v>125.976922</v>
      </c>
      <c r="R1613" s="14">
        <f t="shared" ca="1" si="548"/>
        <v>-693.35236570999996</v>
      </c>
      <c r="S1613" s="20">
        <f t="shared" si="553"/>
        <v>0</v>
      </c>
      <c r="T1613" s="14">
        <f t="shared" si="549"/>
        <v>0</v>
      </c>
      <c r="U1613" s="4" t="str">
        <f t="shared" si="550"/>
        <v>J=</v>
      </c>
      <c r="V1613" s="29">
        <f t="shared" si="551"/>
        <v>45770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8">
        <f t="shared" si="554"/>
        <v>45764</v>
      </c>
      <c r="B1614" s="15" t="str">
        <f t="shared" ca="1" si="536"/>
        <v>n.d</v>
      </c>
      <c r="C1614" s="14">
        <f t="shared" si="537"/>
        <v>1000</v>
      </c>
      <c r="D1614" s="13">
        <f ca="1">IF(A1614&lt;$B$1,VLOOKUP(A1614,[1]DI!$A$4:$B$15000,2,FALSE),0)</f>
        <v>0</v>
      </c>
      <c r="E1614" s="14">
        <f t="shared" ca="1" si="538"/>
        <v>1</v>
      </c>
      <c r="F1614" s="14">
        <f ca="1">(TRUNC(PRODUCT($E$12:$E1613),16))</f>
        <v>1.43115619200977</v>
      </c>
      <c r="G1614" s="14">
        <f t="shared" ca="1" si="539"/>
        <v>1.43115619200977</v>
      </c>
      <c r="H1614" s="14">
        <f t="shared" ca="1" si="540"/>
        <v>1</v>
      </c>
      <c r="I1614" s="13">
        <f t="shared" si="555"/>
        <v>0.11</v>
      </c>
      <c r="J1614" s="29">
        <f t="shared" si="541"/>
        <v>45741</v>
      </c>
      <c r="K1614" s="2">
        <f t="shared" si="542"/>
        <v>17</v>
      </c>
      <c r="L1614" s="17">
        <f t="shared" si="543"/>
        <v>17</v>
      </c>
      <c r="M1614" s="12">
        <f t="shared" si="544"/>
        <v>1.0070650000000001</v>
      </c>
      <c r="N1614" s="12">
        <f t="shared" ca="1" si="545"/>
        <v>1.0070650000000001</v>
      </c>
      <c r="O1614" s="17">
        <f t="shared" si="546"/>
        <v>0</v>
      </c>
      <c r="P1614" s="14">
        <f t="shared" ca="1" si="547"/>
        <v>-691.18590016999997</v>
      </c>
      <c r="Q1614" s="14">
        <f t="shared" si="552"/>
        <v>125.976922</v>
      </c>
      <c r="R1614" s="14">
        <f t="shared" ca="1" si="548"/>
        <v>-693.35236570999996</v>
      </c>
      <c r="S1614" s="20">
        <f t="shared" si="553"/>
        <v>0</v>
      </c>
      <c r="T1614" s="14">
        <f t="shared" si="549"/>
        <v>0</v>
      </c>
      <c r="U1614" s="4" t="str">
        <f t="shared" si="550"/>
        <v>J=</v>
      </c>
      <c r="V1614" s="29">
        <f t="shared" si="551"/>
        <v>45770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8">
        <f t="shared" si="554"/>
        <v>45765</v>
      </c>
      <c r="B1615" s="15" t="str">
        <f t="shared" ca="1" si="536"/>
        <v>n.d</v>
      </c>
      <c r="C1615" s="14">
        <f t="shared" si="537"/>
        <v>1000</v>
      </c>
      <c r="D1615" s="13">
        <f ca="1">IF(A1615&lt;$B$1,VLOOKUP(A1615,[1]DI!$A$4:$B$15000,2,FALSE),0)</f>
        <v>0</v>
      </c>
      <c r="E1615" s="14">
        <f t="shared" ca="1" si="538"/>
        <v>1</v>
      </c>
      <c r="F1615" s="14">
        <f ca="1">(TRUNC(PRODUCT($E$12:$E1614),16))</f>
        <v>1.43115619200977</v>
      </c>
      <c r="G1615" s="14">
        <f t="shared" ca="1" si="539"/>
        <v>1.43115619200977</v>
      </c>
      <c r="H1615" s="14">
        <f t="shared" ca="1" si="540"/>
        <v>1</v>
      </c>
      <c r="I1615" s="13">
        <f t="shared" si="555"/>
        <v>0.11</v>
      </c>
      <c r="J1615" s="29">
        <f t="shared" si="541"/>
        <v>45741</v>
      </c>
      <c r="K1615" s="2">
        <f t="shared" si="542"/>
        <v>17</v>
      </c>
      <c r="L1615" s="17">
        <f t="shared" si="543"/>
        <v>18</v>
      </c>
      <c r="M1615" s="12">
        <f t="shared" si="544"/>
        <v>1.0074821389999999</v>
      </c>
      <c r="N1615" s="12">
        <f t="shared" ca="1" si="545"/>
        <v>1.0074821389999999</v>
      </c>
      <c r="O1615" s="17">
        <f t="shared" si="546"/>
        <v>0</v>
      </c>
      <c r="P1615" s="14">
        <f t="shared" ca="1" si="547"/>
        <v>-691.05798549000008</v>
      </c>
      <c r="Q1615" s="14">
        <f t="shared" si="552"/>
        <v>125.976922</v>
      </c>
      <c r="R1615" s="14">
        <f t="shared" ca="1" si="548"/>
        <v>-693.35236570999996</v>
      </c>
      <c r="S1615" s="20">
        <f t="shared" si="553"/>
        <v>0</v>
      </c>
      <c r="T1615" s="14">
        <f t="shared" si="549"/>
        <v>0</v>
      </c>
      <c r="U1615" s="4" t="str">
        <f t="shared" si="550"/>
        <v>J=</v>
      </c>
      <c r="V1615" s="29">
        <f t="shared" si="551"/>
        <v>45770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8">
        <f t="shared" si="554"/>
        <v>45766</v>
      </c>
      <c r="B1616" s="15" t="str">
        <f t="shared" ca="1" si="536"/>
        <v>n.d</v>
      </c>
      <c r="C1616" s="14">
        <f t="shared" si="537"/>
        <v>1000</v>
      </c>
      <c r="D1616" s="13">
        <f ca="1">IF(A1616&lt;$B$1,VLOOKUP(A1616,[1]DI!$A$4:$B$15000,2,FALSE),0)</f>
        <v>0</v>
      </c>
      <c r="E1616" s="14">
        <f t="shared" ca="1" si="538"/>
        <v>1</v>
      </c>
      <c r="F1616" s="14">
        <f ca="1">(TRUNC(PRODUCT($E$12:$E1615),16))</f>
        <v>1.43115619200977</v>
      </c>
      <c r="G1616" s="14">
        <f t="shared" ca="1" si="539"/>
        <v>1.43115619200977</v>
      </c>
      <c r="H1616" s="14">
        <f t="shared" ca="1" si="540"/>
        <v>1</v>
      </c>
      <c r="I1616" s="13">
        <f t="shared" si="555"/>
        <v>0.11</v>
      </c>
      <c r="J1616" s="29">
        <f t="shared" si="541"/>
        <v>45741</v>
      </c>
      <c r="K1616" s="2">
        <f t="shared" si="542"/>
        <v>17</v>
      </c>
      <c r="L1616" s="17">
        <f t="shared" si="543"/>
        <v>18</v>
      </c>
      <c r="M1616" s="12">
        <f t="shared" si="544"/>
        <v>1.0074821389999999</v>
      </c>
      <c r="N1616" s="12">
        <f t="shared" ca="1" si="545"/>
        <v>1.0074821389999999</v>
      </c>
      <c r="O1616" s="17">
        <f t="shared" si="546"/>
        <v>0</v>
      </c>
      <c r="P1616" s="14">
        <f t="shared" ca="1" si="547"/>
        <v>-691.05798549000008</v>
      </c>
      <c r="Q1616" s="14">
        <f t="shared" si="552"/>
        <v>125.976922</v>
      </c>
      <c r="R1616" s="14">
        <f t="shared" ca="1" si="548"/>
        <v>-693.35236570999996</v>
      </c>
      <c r="S1616" s="20">
        <f t="shared" si="553"/>
        <v>0</v>
      </c>
      <c r="T1616" s="14">
        <f t="shared" si="549"/>
        <v>0</v>
      </c>
      <c r="U1616" s="4" t="str">
        <f t="shared" si="550"/>
        <v>J=</v>
      </c>
      <c r="V1616" s="29">
        <f t="shared" si="551"/>
        <v>45770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8">
        <f t="shared" si="554"/>
        <v>45767</v>
      </c>
      <c r="B1617" s="15" t="str">
        <f t="shared" ca="1" si="536"/>
        <v>n.d</v>
      </c>
      <c r="C1617" s="14">
        <f t="shared" si="537"/>
        <v>1000</v>
      </c>
      <c r="D1617" s="13">
        <f ca="1">IF(A1617&lt;$B$1,VLOOKUP(A1617,[1]DI!$A$4:$B$15000,2,FALSE),0)</f>
        <v>0</v>
      </c>
      <c r="E1617" s="14">
        <f t="shared" ca="1" si="538"/>
        <v>1</v>
      </c>
      <c r="F1617" s="14">
        <f ca="1">(TRUNC(PRODUCT($E$12:$E1616),16))</f>
        <v>1.43115619200977</v>
      </c>
      <c r="G1617" s="14">
        <f t="shared" ca="1" si="539"/>
        <v>1.43115619200977</v>
      </c>
      <c r="H1617" s="14">
        <f t="shared" ca="1" si="540"/>
        <v>1</v>
      </c>
      <c r="I1617" s="13">
        <f t="shared" si="555"/>
        <v>0.11</v>
      </c>
      <c r="J1617" s="29">
        <f t="shared" si="541"/>
        <v>45741</v>
      </c>
      <c r="K1617" s="2">
        <f t="shared" si="542"/>
        <v>17</v>
      </c>
      <c r="L1617" s="17">
        <f t="shared" si="543"/>
        <v>18</v>
      </c>
      <c r="M1617" s="12">
        <f t="shared" si="544"/>
        <v>1.0074821389999999</v>
      </c>
      <c r="N1617" s="12">
        <f t="shared" ca="1" si="545"/>
        <v>1.0074821389999999</v>
      </c>
      <c r="O1617" s="17">
        <f t="shared" si="546"/>
        <v>0</v>
      </c>
      <c r="P1617" s="14">
        <f t="shared" ca="1" si="547"/>
        <v>-691.05798549000008</v>
      </c>
      <c r="Q1617" s="14">
        <f t="shared" si="552"/>
        <v>125.976922</v>
      </c>
      <c r="R1617" s="14">
        <f t="shared" ca="1" si="548"/>
        <v>-693.35236570999996</v>
      </c>
      <c r="S1617" s="20">
        <f t="shared" si="553"/>
        <v>0</v>
      </c>
      <c r="T1617" s="14">
        <f t="shared" si="549"/>
        <v>0</v>
      </c>
      <c r="U1617" s="4" t="str">
        <f t="shared" si="550"/>
        <v>J=</v>
      </c>
      <c r="V1617" s="29">
        <f t="shared" si="551"/>
        <v>45770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8">
        <f t="shared" si="554"/>
        <v>45768</v>
      </c>
      <c r="B1618" s="15" t="str">
        <f t="shared" ca="1" si="536"/>
        <v>n.d</v>
      </c>
      <c r="C1618" s="14">
        <f t="shared" si="537"/>
        <v>1000</v>
      </c>
      <c r="D1618" s="13">
        <f ca="1">IF(A1618&lt;$B$1,VLOOKUP(A1618,[1]DI!$A$4:$B$15000,2,FALSE),0)</f>
        <v>0</v>
      </c>
      <c r="E1618" s="14">
        <f t="shared" ca="1" si="538"/>
        <v>1</v>
      </c>
      <c r="F1618" s="14">
        <f ca="1">(TRUNC(PRODUCT($E$12:$E1617),16))</f>
        <v>1.43115619200977</v>
      </c>
      <c r="G1618" s="14">
        <f t="shared" ca="1" si="539"/>
        <v>1.43115619200977</v>
      </c>
      <c r="H1618" s="14">
        <f t="shared" ca="1" si="540"/>
        <v>1</v>
      </c>
      <c r="I1618" s="13">
        <f t="shared" si="555"/>
        <v>0.11</v>
      </c>
      <c r="J1618" s="29">
        <f t="shared" si="541"/>
        <v>45741</v>
      </c>
      <c r="K1618" s="2">
        <f t="shared" si="542"/>
        <v>17</v>
      </c>
      <c r="L1618" s="17">
        <f t="shared" si="543"/>
        <v>18</v>
      </c>
      <c r="M1618" s="12">
        <f t="shared" si="544"/>
        <v>1.0074821389999999</v>
      </c>
      <c r="N1618" s="12">
        <f t="shared" ca="1" si="545"/>
        <v>1.0074821389999999</v>
      </c>
      <c r="O1618" s="17">
        <f t="shared" si="546"/>
        <v>0</v>
      </c>
      <c r="P1618" s="14">
        <f t="shared" ca="1" si="547"/>
        <v>-691.05798549000008</v>
      </c>
      <c r="Q1618" s="14">
        <f t="shared" si="552"/>
        <v>125.976922</v>
      </c>
      <c r="R1618" s="14">
        <f t="shared" ca="1" si="548"/>
        <v>-693.35236570999996</v>
      </c>
      <c r="S1618" s="20">
        <f t="shared" si="553"/>
        <v>0</v>
      </c>
      <c r="T1618" s="14">
        <f t="shared" si="549"/>
        <v>0</v>
      </c>
      <c r="U1618" s="4" t="str">
        <f t="shared" si="550"/>
        <v>J=</v>
      </c>
      <c r="V1618" s="29">
        <f t="shared" si="551"/>
        <v>45770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8">
        <f t="shared" si="554"/>
        <v>45769</v>
      </c>
      <c r="B1619" s="15" t="str">
        <f t="shared" ref="B1619:B1682" ca="1" si="556">IF(A1619&lt;=TODAY(),C1619+P1619,IF(AND(A1619&gt;TODAY(),A1619&lt;=$B$1),IF(VLOOKUP(TODAY(),$A$10:$D$5000,4,FALSE)=0,"n.d",C1619+P1619),"n.d"))</f>
        <v>n.d</v>
      </c>
      <c r="C1619" s="14">
        <f t="shared" ref="C1619:C1682" si="557">(C1618-T1618)</f>
        <v>1000</v>
      </c>
      <c r="D1619" s="13">
        <f ca="1">IF(A1619&lt;$B$1,VLOOKUP(A1619,[1]DI!$A$4:$B$15000,2,FALSE),0)</f>
        <v>0</v>
      </c>
      <c r="E1619" s="14">
        <f t="shared" ref="E1619:E1682" ca="1" si="558">ROUND(((1+D1619)^(1/252)),8)</f>
        <v>1</v>
      </c>
      <c r="F1619" s="14">
        <f ca="1">(TRUNC(PRODUCT($E$12:$E1618),16))</f>
        <v>1.43115619200977</v>
      </c>
      <c r="G1619" s="14">
        <f t="shared" ref="G1619:G1682" ca="1" si="559">IF(O1618&gt;0,F1618,G1618)</f>
        <v>1.43115619200977</v>
      </c>
      <c r="H1619" s="14">
        <f t="shared" ref="H1619:H1682" ca="1" si="560">ROUND(F1619/G1619,8)</f>
        <v>1</v>
      </c>
      <c r="I1619" s="13">
        <f t="shared" si="555"/>
        <v>0.11</v>
      </c>
      <c r="J1619" s="29">
        <f t="shared" ref="J1619:J1682" si="561">IF(O1618&gt;0,VLOOKUP(O1618,Y$12:AI$150,2),J1618)</f>
        <v>45741</v>
      </c>
      <c r="K1619" s="2">
        <f t="shared" ref="K1619:K1682" si="562">IF(A1619&gt;J1619,IF(NETWORKDAYS(J1619,A1619,$Y$160:$Y$544)-1=0,1,NETWORKDAYS(J1619,A1619,$Y$160:$Y$544)-1),0)</f>
        <v>18</v>
      </c>
      <c r="L1619" s="17">
        <f t="shared" ref="L1619:L1682" si="563">IF(AND(K1619=1,K1618=1),1,IF(K1619&gt;0,IF(K1619=K1618,K1619+1,K1619),0))</f>
        <v>18</v>
      </c>
      <c r="M1619" s="12">
        <f t="shared" ref="M1619:M1682" si="564">ROUND((I1619+1)^(L1619/252),9)</f>
        <v>1.0074821389999999</v>
      </c>
      <c r="N1619" s="12">
        <f t="shared" ref="N1619:N1682" ca="1" si="565">ROUND(H1619*M1619,9)</f>
        <v>1.0074821389999999</v>
      </c>
      <c r="O1619" s="17">
        <f t="shared" ref="O1619:O1682" si="566">IF(VLOOKUP(A1619,Z$12:AG$150,8)=VLOOKUP(A1618,Z$12:AG$150,8),0,VLOOKUP(A1619,Z$12:AG$150,8))</f>
        <v>0</v>
      </c>
      <c r="P1619" s="14">
        <f t="shared" ref="P1619:P1682" ca="1" si="567">TRUNC(((N1619-1)*C1619),8)+TRUNC(R1618*N1619,8)</f>
        <v>-691.05798549000008</v>
      </c>
      <c r="Q1619" s="14">
        <f t="shared" si="552"/>
        <v>125.976922</v>
      </c>
      <c r="R1619" s="14">
        <f t="shared" ref="R1619:R1682" ca="1" si="568">IF(O1619&gt;0,P1619-Q1619,R1618)</f>
        <v>-693.35236570999996</v>
      </c>
      <c r="S1619" s="20">
        <f t="shared" si="553"/>
        <v>0</v>
      </c>
      <c r="T1619" s="14">
        <f t="shared" ref="T1619:T1682" si="569">IF(S1619&gt;0,TRUNC(S1619*C1619,8),0)</f>
        <v>0</v>
      </c>
      <c r="U1619" s="4" t="str">
        <f t="shared" ref="U1619:U1682" si="570">IF(O1618&gt;0,VLOOKUP(O1618,Y$12:AI$150,10),U1618)</f>
        <v>J=</v>
      </c>
      <c r="V1619" s="29">
        <f t="shared" ref="V1619:V1682" si="571">IF(O1618&gt;0,VLOOKUP(O1618,Y$12:AI$150,11),V1618)</f>
        <v>45770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8">
        <f t="shared" si="554"/>
        <v>45770</v>
      </c>
      <c r="B1620" s="15" t="str">
        <f t="shared" ca="1" si="556"/>
        <v>n.d</v>
      </c>
      <c r="C1620" s="14">
        <f t="shared" si="557"/>
        <v>1000</v>
      </c>
      <c r="D1620" s="13">
        <f ca="1">IF(A1620&lt;$B$1,VLOOKUP(A1620,[1]DI!$A$4:$B$15000,2,FALSE),0)</f>
        <v>0</v>
      </c>
      <c r="E1620" s="14">
        <f t="shared" ca="1" si="558"/>
        <v>1</v>
      </c>
      <c r="F1620" s="14">
        <f ca="1">(TRUNC(PRODUCT($E$12:$E1619),16))</f>
        <v>1.43115619200977</v>
      </c>
      <c r="G1620" s="14">
        <f t="shared" ca="1" si="559"/>
        <v>1.43115619200977</v>
      </c>
      <c r="H1620" s="14">
        <f t="shared" ca="1" si="560"/>
        <v>1</v>
      </c>
      <c r="I1620" s="13">
        <f t="shared" si="555"/>
        <v>0.11</v>
      </c>
      <c r="J1620" s="29">
        <f t="shared" si="561"/>
        <v>45741</v>
      </c>
      <c r="K1620" s="2">
        <f t="shared" si="562"/>
        <v>19</v>
      </c>
      <c r="L1620" s="17">
        <f t="shared" si="563"/>
        <v>19</v>
      </c>
      <c r="M1620" s="12">
        <f t="shared" si="564"/>
        <v>1.0078994509999999</v>
      </c>
      <c r="N1620" s="12">
        <f t="shared" ca="1" si="565"/>
        <v>1.0078994509999999</v>
      </c>
      <c r="O1620" s="17">
        <f t="shared" si="566"/>
        <v>15</v>
      </c>
      <c r="P1620" s="14">
        <f t="shared" ca="1" si="567"/>
        <v>-690.93001775000005</v>
      </c>
      <c r="Q1620" s="14">
        <f t="shared" si="552"/>
        <v>125.976922</v>
      </c>
      <c r="R1620" s="14">
        <f t="shared" ca="1" si="568"/>
        <v>-816.90693974999999</v>
      </c>
      <c r="S1620" s="20">
        <f t="shared" si="553"/>
        <v>0</v>
      </c>
      <c r="T1620" s="14">
        <f t="shared" si="569"/>
        <v>0</v>
      </c>
      <c r="U1620" s="4" t="str">
        <f t="shared" si="570"/>
        <v>J=</v>
      </c>
      <c r="V1620" s="29">
        <f t="shared" si="571"/>
        <v>45770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8">
        <f t="shared" si="554"/>
        <v>45771</v>
      </c>
      <c r="B1621" s="15" t="str">
        <f t="shared" ca="1" si="556"/>
        <v>n.d</v>
      </c>
      <c r="C1621" s="14">
        <f t="shared" si="557"/>
        <v>1000</v>
      </c>
      <c r="D1621" s="13">
        <f ca="1">IF(A1621&lt;$B$1,VLOOKUP(A1621,[1]DI!$A$4:$B$15000,2,FALSE),0)</f>
        <v>0</v>
      </c>
      <c r="E1621" s="14">
        <f t="shared" ca="1" si="558"/>
        <v>1</v>
      </c>
      <c r="F1621" s="14">
        <f ca="1">(TRUNC(PRODUCT($E$12:$E1620),16))</f>
        <v>1.43115619200977</v>
      </c>
      <c r="G1621" s="14">
        <f t="shared" ca="1" si="559"/>
        <v>1.43115619200977</v>
      </c>
      <c r="H1621" s="14">
        <f t="shared" ca="1" si="560"/>
        <v>1</v>
      </c>
      <c r="I1621" s="13">
        <f t="shared" si="555"/>
        <v>0.11</v>
      </c>
      <c r="J1621" s="29">
        <f t="shared" si="561"/>
        <v>45770</v>
      </c>
      <c r="K1621" s="2">
        <f t="shared" si="562"/>
        <v>1</v>
      </c>
      <c r="L1621" s="17">
        <f t="shared" si="563"/>
        <v>1</v>
      </c>
      <c r="M1621" s="12">
        <f t="shared" si="564"/>
        <v>1.000414213</v>
      </c>
      <c r="N1621" s="12">
        <f t="shared" ca="1" si="565"/>
        <v>1.000414213</v>
      </c>
      <c r="O1621" s="17">
        <f t="shared" si="566"/>
        <v>0</v>
      </c>
      <c r="P1621" s="14">
        <f t="shared" ca="1" si="567"/>
        <v>-816.83110022999995</v>
      </c>
      <c r="Q1621" s="14">
        <f t="shared" si="552"/>
        <v>125.976922</v>
      </c>
      <c r="R1621" s="14">
        <f t="shared" ca="1" si="568"/>
        <v>-816.90693974999999</v>
      </c>
      <c r="S1621" s="20">
        <f t="shared" si="553"/>
        <v>0</v>
      </c>
      <c r="T1621" s="14">
        <f t="shared" si="569"/>
        <v>0</v>
      </c>
      <c r="U1621" s="4" t="str">
        <f t="shared" si="570"/>
        <v>J=</v>
      </c>
      <c r="V1621" s="29">
        <f t="shared" si="571"/>
        <v>45799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8">
        <f t="shared" si="554"/>
        <v>45772</v>
      </c>
      <c r="B1622" s="15" t="str">
        <f t="shared" ca="1" si="556"/>
        <v>n.d</v>
      </c>
      <c r="C1622" s="14">
        <f t="shared" si="557"/>
        <v>1000</v>
      </c>
      <c r="D1622" s="13">
        <f ca="1">IF(A1622&lt;$B$1,VLOOKUP(A1622,[1]DI!$A$4:$B$15000,2,FALSE),0)</f>
        <v>0</v>
      </c>
      <c r="E1622" s="14">
        <f t="shared" ca="1" si="558"/>
        <v>1</v>
      </c>
      <c r="F1622" s="14">
        <f ca="1">(TRUNC(PRODUCT($E$12:$E1621),16))</f>
        <v>1.43115619200977</v>
      </c>
      <c r="G1622" s="14">
        <f t="shared" ca="1" si="559"/>
        <v>1.43115619200977</v>
      </c>
      <c r="H1622" s="14">
        <f t="shared" ca="1" si="560"/>
        <v>1</v>
      </c>
      <c r="I1622" s="13">
        <f t="shared" si="555"/>
        <v>0.11</v>
      </c>
      <c r="J1622" s="29">
        <f t="shared" si="561"/>
        <v>45770</v>
      </c>
      <c r="K1622" s="2">
        <f t="shared" si="562"/>
        <v>2</v>
      </c>
      <c r="L1622" s="17">
        <f t="shared" si="563"/>
        <v>2</v>
      </c>
      <c r="M1622" s="12">
        <f t="shared" si="564"/>
        <v>1.0008285969999999</v>
      </c>
      <c r="N1622" s="12">
        <f t="shared" ca="1" si="565"/>
        <v>1.0008285969999999</v>
      </c>
      <c r="O1622" s="17">
        <f t="shared" si="566"/>
        <v>0</v>
      </c>
      <c r="P1622" s="14">
        <f t="shared" ca="1" si="567"/>
        <v>-816.75522938999995</v>
      </c>
      <c r="Q1622" s="14">
        <f t="shared" si="552"/>
        <v>125.976922</v>
      </c>
      <c r="R1622" s="14">
        <f t="shared" ca="1" si="568"/>
        <v>-816.90693974999999</v>
      </c>
      <c r="S1622" s="20">
        <f t="shared" si="553"/>
        <v>0</v>
      </c>
      <c r="T1622" s="14">
        <f t="shared" si="569"/>
        <v>0</v>
      </c>
      <c r="U1622" s="4" t="str">
        <f t="shared" si="570"/>
        <v>J=</v>
      </c>
      <c r="V1622" s="29">
        <f t="shared" si="571"/>
        <v>45799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8">
        <f t="shared" si="554"/>
        <v>45773</v>
      </c>
      <c r="B1623" s="15" t="str">
        <f t="shared" ca="1" si="556"/>
        <v>n.d</v>
      </c>
      <c r="C1623" s="14">
        <f t="shared" si="557"/>
        <v>1000</v>
      </c>
      <c r="D1623" s="13">
        <f ca="1">IF(A1623&lt;$B$1,VLOOKUP(A1623,[1]DI!$A$4:$B$15000,2,FALSE),0)</f>
        <v>0</v>
      </c>
      <c r="E1623" s="14">
        <f t="shared" ca="1" si="558"/>
        <v>1</v>
      </c>
      <c r="F1623" s="14">
        <f ca="1">(TRUNC(PRODUCT($E$12:$E1622),16))</f>
        <v>1.43115619200977</v>
      </c>
      <c r="G1623" s="14">
        <f t="shared" ca="1" si="559"/>
        <v>1.43115619200977</v>
      </c>
      <c r="H1623" s="14">
        <f t="shared" ca="1" si="560"/>
        <v>1</v>
      </c>
      <c r="I1623" s="13">
        <f t="shared" si="555"/>
        <v>0.11</v>
      </c>
      <c r="J1623" s="29">
        <f t="shared" si="561"/>
        <v>45770</v>
      </c>
      <c r="K1623" s="2">
        <f t="shared" si="562"/>
        <v>2</v>
      </c>
      <c r="L1623" s="17">
        <f t="shared" si="563"/>
        <v>3</v>
      </c>
      <c r="M1623" s="12">
        <f t="shared" si="564"/>
        <v>1.0012431530000001</v>
      </c>
      <c r="N1623" s="12">
        <f t="shared" ca="1" si="565"/>
        <v>1.0012431530000001</v>
      </c>
      <c r="O1623" s="17">
        <f t="shared" si="566"/>
        <v>0</v>
      </c>
      <c r="P1623" s="14">
        <f t="shared" ca="1" si="567"/>
        <v>-816.67932705999999</v>
      </c>
      <c r="Q1623" s="14">
        <f t="shared" si="552"/>
        <v>125.976922</v>
      </c>
      <c r="R1623" s="14">
        <f t="shared" ca="1" si="568"/>
        <v>-816.90693974999999</v>
      </c>
      <c r="S1623" s="20">
        <f t="shared" si="553"/>
        <v>0</v>
      </c>
      <c r="T1623" s="14">
        <f t="shared" si="569"/>
        <v>0</v>
      </c>
      <c r="U1623" s="4" t="str">
        <f t="shared" si="570"/>
        <v>J=</v>
      </c>
      <c r="V1623" s="29">
        <f t="shared" si="571"/>
        <v>45799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8">
        <f t="shared" si="554"/>
        <v>45774</v>
      </c>
      <c r="B1624" s="15" t="str">
        <f t="shared" ca="1" si="556"/>
        <v>n.d</v>
      </c>
      <c r="C1624" s="14">
        <f t="shared" si="557"/>
        <v>1000</v>
      </c>
      <c r="D1624" s="13">
        <f ca="1">IF(A1624&lt;$B$1,VLOOKUP(A1624,[1]DI!$A$4:$B$15000,2,FALSE),0)</f>
        <v>0</v>
      </c>
      <c r="E1624" s="14">
        <f t="shared" ca="1" si="558"/>
        <v>1</v>
      </c>
      <c r="F1624" s="14">
        <f ca="1">(TRUNC(PRODUCT($E$12:$E1623),16))</f>
        <v>1.43115619200977</v>
      </c>
      <c r="G1624" s="14">
        <f t="shared" ca="1" si="559"/>
        <v>1.43115619200977</v>
      </c>
      <c r="H1624" s="14">
        <f t="shared" ca="1" si="560"/>
        <v>1</v>
      </c>
      <c r="I1624" s="13">
        <f t="shared" si="555"/>
        <v>0.11</v>
      </c>
      <c r="J1624" s="29">
        <f t="shared" si="561"/>
        <v>45770</v>
      </c>
      <c r="K1624" s="2">
        <f t="shared" si="562"/>
        <v>2</v>
      </c>
      <c r="L1624" s="17">
        <f t="shared" si="563"/>
        <v>3</v>
      </c>
      <c r="M1624" s="12">
        <f t="shared" si="564"/>
        <v>1.0012431530000001</v>
      </c>
      <c r="N1624" s="12">
        <f t="shared" ca="1" si="565"/>
        <v>1.0012431530000001</v>
      </c>
      <c r="O1624" s="17">
        <f t="shared" si="566"/>
        <v>0</v>
      </c>
      <c r="P1624" s="14">
        <f t="shared" ca="1" si="567"/>
        <v>-816.67932705999999</v>
      </c>
      <c r="Q1624" s="14">
        <f t="shared" si="552"/>
        <v>125.976922</v>
      </c>
      <c r="R1624" s="14">
        <f t="shared" ca="1" si="568"/>
        <v>-816.90693974999999</v>
      </c>
      <c r="S1624" s="20">
        <f t="shared" si="553"/>
        <v>0</v>
      </c>
      <c r="T1624" s="14">
        <f t="shared" si="569"/>
        <v>0</v>
      </c>
      <c r="U1624" s="4" t="str">
        <f t="shared" si="570"/>
        <v>J=</v>
      </c>
      <c r="V1624" s="29">
        <f t="shared" si="571"/>
        <v>45799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8">
        <f t="shared" si="554"/>
        <v>45775</v>
      </c>
      <c r="B1625" s="15" t="str">
        <f t="shared" ca="1" si="556"/>
        <v>n.d</v>
      </c>
      <c r="C1625" s="14">
        <f t="shared" si="557"/>
        <v>1000</v>
      </c>
      <c r="D1625" s="13">
        <f ca="1">IF(A1625&lt;$B$1,VLOOKUP(A1625,[1]DI!$A$4:$B$15000,2,FALSE),0)</f>
        <v>0</v>
      </c>
      <c r="E1625" s="14">
        <f t="shared" ca="1" si="558"/>
        <v>1</v>
      </c>
      <c r="F1625" s="14">
        <f ca="1">(TRUNC(PRODUCT($E$12:$E1624),16))</f>
        <v>1.43115619200977</v>
      </c>
      <c r="G1625" s="14">
        <f t="shared" ca="1" si="559"/>
        <v>1.43115619200977</v>
      </c>
      <c r="H1625" s="14">
        <f t="shared" ca="1" si="560"/>
        <v>1</v>
      </c>
      <c r="I1625" s="13">
        <f t="shared" si="555"/>
        <v>0.11</v>
      </c>
      <c r="J1625" s="29">
        <f t="shared" si="561"/>
        <v>45770</v>
      </c>
      <c r="K1625" s="2">
        <f t="shared" si="562"/>
        <v>3</v>
      </c>
      <c r="L1625" s="17">
        <f t="shared" si="563"/>
        <v>3</v>
      </c>
      <c r="M1625" s="12">
        <f t="shared" si="564"/>
        <v>1.0012431530000001</v>
      </c>
      <c r="N1625" s="12">
        <f t="shared" ca="1" si="565"/>
        <v>1.0012431530000001</v>
      </c>
      <c r="O1625" s="17">
        <f t="shared" si="566"/>
        <v>0</v>
      </c>
      <c r="P1625" s="14">
        <f t="shared" ca="1" si="567"/>
        <v>-816.67932705999999</v>
      </c>
      <c r="Q1625" s="14">
        <f t="shared" si="552"/>
        <v>125.976922</v>
      </c>
      <c r="R1625" s="14">
        <f t="shared" ca="1" si="568"/>
        <v>-816.90693974999999</v>
      </c>
      <c r="S1625" s="20">
        <f t="shared" si="553"/>
        <v>0</v>
      </c>
      <c r="T1625" s="14">
        <f t="shared" si="569"/>
        <v>0</v>
      </c>
      <c r="U1625" s="4" t="str">
        <f t="shared" si="570"/>
        <v>J=</v>
      </c>
      <c r="V1625" s="29">
        <f t="shared" si="571"/>
        <v>45799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8">
        <f t="shared" si="554"/>
        <v>45776</v>
      </c>
      <c r="B1626" s="15" t="str">
        <f t="shared" ca="1" si="556"/>
        <v>n.d</v>
      </c>
      <c r="C1626" s="14">
        <f t="shared" si="557"/>
        <v>1000</v>
      </c>
      <c r="D1626" s="13">
        <f ca="1">IF(A1626&lt;$B$1,VLOOKUP(A1626,[1]DI!$A$4:$B$15000,2,FALSE),0)</f>
        <v>0</v>
      </c>
      <c r="E1626" s="14">
        <f t="shared" ca="1" si="558"/>
        <v>1</v>
      </c>
      <c r="F1626" s="14">
        <f ca="1">(TRUNC(PRODUCT($E$12:$E1625),16))</f>
        <v>1.43115619200977</v>
      </c>
      <c r="G1626" s="14">
        <f t="shared" ca="1" si="559"/>
        <v>1.43115619200977</v>
      </c>
      <c r="H1626" s="14">
        <f t="shared" ca="1" si="560"/>
        <v>1</v>
      </c>
      <c r="I1626" s="13">
        <f t="shared" si="555"/>
        <v>0.11</v>
      </c>
      <c r="J1626" s="29">
        <f t="shared" si="561"/>
        <v>45770</v>
      </c>
      <c r="K1626" s="2">
        <f t="shared" si="562"/>
        <v>4</v>
      </c>
      <c r="L1626" s="17">
        <f t="shared" si="563"/>
        <v>4</v>
      </c>
      <c r="M1626" s="12">
        <f t="shared" si="564"/>
        <v>1.0016578810000001</v>
      </c>
      <c r="N1626" s="12">
        <f t="shared" ca="1" si="565"/>
        <v>1.0016578810000001</v>
      </c>
      <c r="O1626" s="17">
        <f t="shared" si="566"/>
        <v>0</v>
      </c>
      <c r="P1626" s="14">
        <f t="shared" ca="1" si="567"/>
        <v>-816.60339324000006</v>
      </c>
      <c r="Q1626" s="14">
        <f t="shared" si="552"/>
        <v>125.976922</v>
      </c>
      <c r="R1626" s="14">
        <f t="shared" ca="1" si="568"/>
        <v>-816.90693974999999</v>
      </c>
      <c r="S1626" s="20">
        <f t="shared" si="553"/>
        <v>0</v>
      </c>
      <c r="T1626" s="14">
        <f t="shared" si="569"/>
        <v>0</v>
      </c>
      <c r="U1626" s="4" t="str">
        <f t="shared" si="570"/>
        <v>J=</v>
      </c>
      <c r="V1626" s="29">
        <f t="shared" si="571"/>
        <v>45799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8">
        <f t="shared" si="554"/>
        <v>45777</v>
      </c>
      <c r="B1627" s="15" t="str">
        <f t="shared" ca="1" si="556"/>
        <v>n.d</v>
      </c>
      <c r="C1627" s="14">
        <f t="shared" si="557"/>
        <v>1000</v>
      </c>
      <c r="D1627" s="13">
        <f ca="1">IF(A1627&lt;$B$1,VLOOKUP(A1627,[1]DI!$A$4:$B$15000,2,FALSE),0)</f>
        <v>0</v>
      </c>
      <c r="E1627" s="14">
        <f t="shared" ca="1" si="558"/>
        <v>1</v>
      </c>
      <c r="F1627" s="14">
        <f ca="1">(TRUNC(PRODUCT($E$12:$E1626),16))</f>
        <v>1.43115619200977</v>
      </c>
      <c r="G1627" s="14">
        <f t="shared" ca="1" si="559"/>
        <v>1.43115619200977</v>
      </c>
      <c r="H1627" s="14">
        <f t="shared" ca="1" si="560"/>
        <v>1</v>
      </c>
      <c r="I1627" s="13">
        <f t="shared" si="555"/>
        <v>0.11</v>
      </c>
      <c r="J1627" s="29">
        <f t="shared" si="561"/>
        <v>45770</v>
      </c>
      <c r="K1627" s="2">
        <f t="shared" si="562"/>
        <v>5</v>
      </c>
      <c r="L1627" s="17">
        <f t="shared" si="563"/>
        <v>5</v>
      </c>
      <c r="M1627" s="12">
        <f t="shared" si="564"/>
        <v>1.00207278</v>
      </c>
      <c r="N1627" s="12">
        <f t="shared" ca="1" si="565"/>
        <v>1.00207278</v>
      </c>
      <c r="O1627" s="17">
        <f t="shared" si="566"/>
        <v>0</v>
      </c>
      <c r="P1627" s="14">
        <f t="shared" ca="1" si="567"/>
        <v>-816.52742811000007</v>
      </c>
      <c r="Q1627" s="14">
        <f t="shared" si="552"/>
        <v>125.976922</v>
      </c>
      <c r="R1627" s="14">
        <f t="shared" ca="1" si="568"/>
        <v>-816.90693974999999</v>
      </c>
      <c r="S1627" s="20">
        <f t="shared" si="553"/>
        <v>0</v>
      </c>
      <c r="T1627" s="14">
        <f t="shared" si="569"/>
        <v>0</v>
      </c>
      <c r="U1627" s="4" t="str">
        <f t="shared" si="570"/>
        <v>J=</v>
      </c>
      <c r="V1627" s="29">
        <f t="shared" si="571"/>
        <v>45799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8">
        <f t="shared" si="554"/>
        <v>45778</v>
      </c>
      <c r="B1628" s="15" t="str">
        <f t="shared" ca="1" si="556"/>
        <v>n.d</v>
      </c>
      <c r="C1628" s="14">
        <f t="shared" si="557"/>
        <v>1000</v>
      </c>
      <c r="D1628" s="13">
        <f ca="1">IF(A1628&lt;$B$1,VLOOKUP(A1628,[1]DI!$A$4:$B$15000,2,FALSE),0)</f>
        <v>0</v>
      </c>
      <c r="E1628" s="14">
        <f t="shared" ca="1" si="558"/>
        <v>1</v>
      </c>
      <c r="F1628" s="14">
        <f ca="1">(TRUNC(PRODUCT($E$12:$E1627),16))</f>
        <v>1.43115619200977</v>
      </c>
      <c r="G1628" s="14">
        <f t="shared" ca="1" si="559"/>
        <v>1.43115619200977</v>
      </c>
      <c r="H1628" s="14">
        <f t="shared" ca="1" si="560"/>
        <v>1</v>
      </c>
      <c r="I1628" s="13">
        <f t="shared" si="555"/>
        <v>0.11</v>
      </c>
      <c r="J1628" s="29">
        <f t="shared" si="561"/>
        <v>45770</v>
      </c>
      <c r="K1628" s="2">
        <f t="shared" si="562"/>
        <v>5</v>
      </c>
      <c r="L1628" s="17">
        <f t="shared" si="563"/>
        <v>6</v>
      </c>
      <c r="M1628" s="12">
        <f t="shared" si="564"/>
        <v>1.002487852</v>
      </c>
      <c r="N1628" s="12">
        <f t="shared" ca="1" si="565"/>
        <v>1.002487852</v>
      </c>
      <c r="O1628" s="17">
        <f t="shared" si="566"/>
        <v>0</v>
      </c>
      <c r="P1628" s="14">
        <f t="shared" ca="1" si="567"/>
        <v>-816.45143130999998</v>
      </c>
      <c r="Q1628" s="14">
        <f t="shared" si="552"/>
        <v>125.976922</v>
      </c>
      <c r="R1628" s="14">
        <f t="shared" ca="1" si="568"/>
        <v>-816.90693974999999</v>
      </c>
      <c r="S1628" s="20">
        <f t="shared" si="553"/>
        <v>0</v>
      </c>
      <c r="T1628" s="14">
        <f t="shared" si="569"/>
        <v>0</v>
      </c>
      <c r="U1628" s="4" t="str">
        <f t="shared" si="570"/>
        <v>J=</v>
      </c>
      <c r="V1628" s="29">
        <f t="shared" si="571"/>
        <v>45799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8">
        <f t="shared" si="554"/>
        <v>45779</v>
      </c>
      <c r="B1629" s="15" t="str">
        <f t="shared" ca="1" si="556"/>
        <v>n.d</v>
      </c>
      <c r="C1629" s="14">
        <f t="shared" si="557"/>
        <v>1000</v>
      </c>
      <c r="D1629" s="13">
        <f ca="1">IF(A1629&lt;$B$1,VLOOKUP(A1629,[1]DI!$A$4:$B$15000,2,FALSE),0)</f>
        <v>0</v>
      </c>
      <c r="E1629" s="14">
        <f t="shared" ca="1" si="558"/>
        <v>1</v>
      </c>
      <c r="F1629" s="14">
        <f ca="1">(TRUNC(PRODUCT($E$12:$E1628),16))</f>
        <v>1.43115619200977</v>
      </c>
      <c r="G1629" s="14">
        <f t="shared" ca="1" si="559"/>
        <v>1.43115619200977</v>
      </c>
      <c r="H1629" s="14">
        <f t="shared" ca="1" si="560"/>
        <v>1</v>
      </c>
      <c r="I1629" s="13">
        <f t="shared" si="555"/>
        <v>0.11</v>
      </c>
      <c r="J1629" s="29">
        <f t="shared" si="561"/>
        <v>45770</v>
      </c>
      <c r="K1629" s="2">
        <f t="shared" si="562"/>
        <v>6</v>
      </c>
      <c r="L1629" s="17">
        <f t="shared" si="563"/>
        <v>6</v>
      </c>
      <c r="M1629" s="12">
        <f t="shared" si="564"/>
        <v>1.002487852</v>
      </c>
      <c r="N1629" s="12">
        <f t="shared" ca="1" si="565"/>
        <v>1.002487852</v>
      </c>
      <c r="O1629" s="17">
        <f t="shared" si="566"/>
        <v>0</v>
      </c>
      <c r="P1629" s="14">
        <f t="shared" ca="1" si="567"/>
        <v>-816.45143130999998</v>
      </c>
      <c r="Q1629" s="14">
        <f t="shared" si="552"/>
        <v>125.976922</v>
      </c>
      <c r="R1629" s="14">
        <f t="shared" ca="1" si="568"/>
        <v>-816.90693974999999</v>
      </c>
      <c r="S1629" s="20">
        <f t="shared" si="553"/>
        <v>0</v>
      </c>
      <c r="T1629" s="14">
        <f t="shared" si="569"/>
        <v>0</v>
      </c>
      <c r="U1629" s="4" t="str">
        <f t="shared" si="570"/>
        <v>J=</v>
      </c>
      <c r="V1629" s="29">
        <f t="shared" si="571"/>
        <v>45799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8">
        <f t="shared" si="554"/>
        <v>45780</v>
      </c>
      <c r="B1630" s="15" t="str">
        <f t="shared" ca="1" si="556"/>
        <v>n.d</v>
      </c>
      <c r="C1630" s="14">
        <f t="shared" si="557"/>
        <v>1000</v>
      </c>
      <c r="D1630" s="13">
        <f ca="1">IF(A1630&lt;$B$1,VLOOKUP(A1630,[1]DI!$A$4:$B$15000,2,FALSE),0)</f>
        <v>0</v>
      </c>
      <c r="E1630" s="14">
        <f t="shared" ca="1" si="558"/>
        <v>1</v>
      </c>
      <c r="F1630" s="14">
        <f ca="1">(TRUNC(PRODUCT($E$12:$E1629),16))</f>
        <v>1.43115619200977</v>
      </c>
      <c r="G1630" s="14">
        <f t="shared" ca="1" si="559"/>
        <v>1.43115619200977</v>
      </c>
      <c r="H1630" s="14">
        <f t="shared" ca="1" si="560"/>
        <v>1</v>
      </c>
      <c r="I1630" s="13">
        <f t="shared" si="555"/>
        <v>0.11</v>
      </c>
      <c r="J1630" s="29">
        <f t="shared" si="561"/>
        <v>45770</v>
      </c>
      <c r="K1630" s="2">
        <f t="shared" si="562"/>
        <v>6</v>
      </c>
      <c r="L1630" s="17">
        <f t="shared" si="563"/>
        <v>7</v>
      </c>
      <c r="M1630" s="12">
        <f t="shared" si="564"/>
        <v>1.002903095</v>
      </c>
      <c r="N1630" s="12">
        <f t="shared" ca="1" si="565"/>
        <v>1.002903095</v>
      </c>
      <c r="O1630" s="17">
        <f t="shared" si="566"/>
        <v>0</v>
      </c>
      <c r="P1630" s="14">
        <f t="shared" ca="1" si="567"/>
        <v>-816.37540320999994</v>
      </c>
      <c r="Q1630" s="14">
        <f t="shared" si="552"/>
        <v>125.976922</v>
      </c>
      <c r="R1630" s="14">
        <f t="shared" ca="1" si="568"/>
        <v>-816.90693974999999</v>
      </c>
      <c r="S1630" s="20">
        <f t="shared" si="553"/>
        <v>0</v>
      </c>
      <c r="T1630" s="14">
        <f t="shared" si="569"/>
        <v>0</v>
      </c>
      <c r="U1630" s="4" t="str">
        <f t="shared" si="570"/>
        <v>J=</v>
      </c>
      <c r="V1630" s="29">
        <f t="shared" si="571"/>
        <v>45799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8">
        <f t="shared" si="554"/>
        <v>45781</v>
      </c>
      <c r="B1631" s="15" t="str">
        <f t="shared" ca="1" si="556"/>
        <v>n.d</v>
      </c>
      <c r="C1631" s="14">
        <f t="shared" si="557"/>
        <v>1000</v>
      </c>
      <c r="D1631" s="13">
        <f ca="1">IF(A1631&lt;$B$1,VLOOKUP(A1631,[1]DI!$A$4:$B$15000,2,FALSE),0)</f>
        <v>0</v>
      </c>
      <c r="E1631" s="14">
        <f t="shared" ca="1" si="558"/>
        <v>1</v>
      </c>
      <c r="F1631" s="14">
        <f ca="1">(TRUNC(PRODUCT($E$12:$E1630),16))</f>
        <v>1.43115619200977</v>
      </c>
      <c r="G1631" s="14">
        <f t="shared" ca="1" si="559"/>
        <v>1.43115619200977</v>
      </c>
      <c r="H1631" s="14">
        <f t="shared" ca="1" si="560"/>
        <v>1</v>
      </c>
      <c r="I1631" s="13">
        <f t="shared" si="555"/>
        <v>0.11</v>
      </c>
      <c r="J1631" s="29">
        <f t="shared" si="561"/>
        <v>45770</v>
      </c>
      <c r="K1631" s="2">
        <f t="shared" si="562"/>
        <v>6</v>
      </c>
      <c r="L1631" s="17">
        <f t="shared" si="563"/>
        <v>7</v>
      </c>
      <c r="M1631" s="12">
        <f t="shared" si="564"/>
        <v>1.002903095</v>
      </c>
      <c r="N1631" s="12">
        <f t="shared" ca="1" si="565"/>
        <v>1.002903095</v>
      </c>
      <c r="O1631" s="17">
        <f t="shared" si="566"/>
        <v>0</v>
      </c>
      <c r="P1631" s="14">
        <f t="shared" ca="1" si="567"/>
        <v>-816.37540320999994</v>
      </c>
      <c r="Q1631" s="14">
        <f t="shared" si="552"/>
        <v>125.976922</v>
      </c>
      <c r="R1631" s="14">
        <f t="shared" ca="1" si="568"/>
        <v>-816.90693974999999</v>
      </c>
      <c r="S1631" s="20">
        <f t="shared" si="553"/>
        <v>0</v>
      </c>
      <c r="T1631" s="14">
        <f t="shared" si="569"/>
        <v>0</v>
      </c>
      <c r="U1631" s="4" t="str">
        <f t="shared" si="570"/>
        <v>J=</v>
      </c>
      <c r="V1631" s="29">
        <f t="shared" si="571"/>
        <v>45799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8">
        <f t="shared" si="554"/>
        <v>45782</v>
      </c>
      <c r="B1632" s="15" t="str">
        <f t="shared" ca="1" si="556"/>
        <v>n.d</v>
      </c>
      <c r="C1632" s="14">
        <f t="shared" si="557"/>
        <v>1000</v>
      </c>
      <c r="D1632" s="13">
        <f ca="1">IF(A1632&lt;$B$1,VLOOKUP(A1632,[1]DI!$A$4:$B$15000,2,FALSE),0)</f>
        <v>0</v>
      </c>
      <c r="E1632" s="14">
        <f t="shared" ca="1" si="558"/>
        <v>1</v>
      </c>
      <c r="F1632" s="14">
        <f ca="1">(TRUNC(PRODUCT($E$12:$E1631),16))</f>
        <v>1.43115619200977</v>
      </c>
      <c r="G1632" s="14">
        <f t="shared" ca="1" si="559"/>
        <v>1.43115619200977</v>
      </c>
      <c r="H1632" s="14">
        <f t="shared" ca="1" si="560"/>
        <v>1</v>
      </c>
      <c r="I1632" s="13">
        <f t="shared" si="555"/>
        <v>0.11</v>
      </c>
      <c r="J1632" s="29">
        <f t="shared" si="561"/>
        <v>45770</v>
      </c>
      <c r="K1632" s="2">
        <f t="shared" si="562"/>
        <v>7</v>
      </c>
      <c r="L1632" s="17">
        <f t="shared" si="563"/>
        <v>7</v>
      </c>
      <c r="M1632" s="12">
        <f t="shared" si="564"/>
        <v>1.002903095</v>
      </c>
      <c r="N1632" s="12">
        <f t="shared" ca="1" si="565"/>
        <v>1.002903095</v>
      </c>
      <c r="O1632" s="17">
        <f t="shared" si="566"/>
        <v>0</v>
      </c>
      <c r="P1632" s="14">
        <f t="shared" ca="1" si="567"/>
        <v>-816.37540320999994</v>
      </c>
      <c r="Q1632" s="14">
        <f t="shared" si="552"/>
        <v>125.976922</v>
      </c>
      <c r="R1632" s="14">
        <f t="shared" ca="1" si="568"/>
        <v>-816.90693974999999</v>
      </c>
      <c r="S1632" s="20">
        <f t="shared" si="553"/>
        <v>0</v>
      </c>
      <c r="T1632" s="14">
        <f t="shared" si="569"/>
        <v>0</v>
      </c>
      <c r="U1632" s="4" t="str">
        <f t="shared" si="570"/>
        <v>J=</v>
      </c>
      <c r="V1632" s="29">
        <f t="shared" si="571"/>
        <v>45799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8">
        <f t="shared" si="554"/>
        <v>45783</v>
      </c>
      <c r="B1633" s="15" t="str">
        <f t="shared" ca="1" si="556"/>
        <v>n.d</v>
      </c>
      <c r="C1633" s="14">
        <f t="shared" si="557"/>
        <v>1000</v>
      </c>
      <c r="D1633" s="13">
        <f ca="1">IF(A1633&lt;$B$1,VLOOKUP(A1633,[1]DI!$A$4:$B$15000,2,FALSE),0)</f>
        <v>0</v>
      </c>
      <c r="E1633" s="14">
        <f t="shared" ca="1" si="558"/>
        <v>1</v>
      </c>
      <c r="F1633" s="14">
        <f ca="1">(TRUNC(PRODUCT($E$12:$E1632),16))</f>
        <v>1.43115619200977</v>
      </c>
      <c r="G1633" s="14">
        <f t="shared" ca="1" si="559"/>
        <v>1.43115619200977</v>
      </c>
      <c r="H1633" s="14">
        <f t="shared" ca="1" si="560"/>
        <v>1</v>
      </c>
      <c r="I1633" s="13">
        <f t="shared" si="555"/>
        <v>0.11</v>
      </c>
      <c r="J1633" s="29">
        <f t="shared" si="561"/>
        <v>45770</v>
      </c>
      <c r="K1633" s="2">
        <f t="shared" si="562"/>
        <v>8</v>
      </c>
      <c r="L1633" s="17">
        <f t="shared" si="563"/>
        <v>8</v>
      </c>
      <c r="M1633" s="12">
        <f t="shared" si="564"/>
        <v>1.0033185099999999</v>
      </c>
      <c r="N1633" s="12">
        <f t="shared" ca="1" si="565"/>
        <v>1.0033185099999999</v>
      </c>
      <c r="O1633" s="17">
        <f t="shared" si="566"/>
        <v>0</v>
      </c>
      <c r="P1633" s="14">
        <f t="shared" ca="1" si="567"/>
        <v>-816.29934359999993</v>
      </c>
      <c r="Q1633" s="14">
        <f t="shared" si="552"/>
        <v>125.976922</v>
      </c>
      <c r="R1633" s="14">
        <f t="shared" ca="1" si="568"/>
        <v>-816.90693974999999</v>
      </c>
      <c r="S1633" s="20">
        <f t="shared" si="553"/>
        <v>0</v>
      </c>
      <c r="T1633" s="14">
        <f t="shared" si="569"/>
        <v>0</v>
      </c>
      <c r="U1633" s="4" t="str">
        <f t="shared" si="570"/>
        <v>J=</v>
      </c>
      <c r="V1633" s="29">
        <f t="shared" si="571"/>
        <v>45799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8">
        <f t="shared" si="554"/>
        <v>45784</v>
      </c>
      <c r="B1634" s="15" t="str">
        <f t="shared" ca="1" si="556"/>
        <v>n.d</v>
      </c>
      <c r="C1634" s="14">
        <f t="shared" si="557"/>
        <v>1000</v>
      </c>
      <c r="D1634" s="13">
        <f ca="1">IF(A1634&lt;$B$1,VLOOKUP(A1634,[1]DI!$A$4:$B$15000,2,FALSE),0)</f>
        <v>0</v>
      </c>
      <c r="E1634" s="14">
        <f t="shared" ca="1" si="558"/>
        <v>1</v>
      </c>
      <c r="F1634" s="14">
        <f ca="1">(TRUNC(PRODUCT($E$12:$E1633),16))</f>
        <v>1.43115619200977</v>
      </c>
      <c r="G1634" s="14">
        <f t="shared" ca="1" si="559"/>
        <v>1.43115619200977</v>
      </c>
      <c r="H1634" s="14">
        <f t="shared" ca="1" si="560"/>
        <v>1</v>
      </c>
      <c r="I1634" s="13">
        <f t="shared" si="555"/>
        <v>0.11</v>
      </c>
      <c r="J1634" s="29">
        <f t="shared" si="561"/>
        <v>45770</v>
      </c>
      <c r="K1634" s="2">
        <f t="shared" si="562"/>
        <v>9</v>
      </c>
      <c r="L1634" s="17">
        <f t="shared" si="563"/>
        <v>9</v>
      </c>
      <c r="M1634" s="12">
        <f t="shared" si="564"/>
        <v>1.003734098</v>
      </c>
      <c r="N1634" s="12">
        <f t="shared" ca="1" si="565"/>
        <v>1.003734098</v>
      </c>
      <c r="O1634" s="17">
        <f t="shared" si="566"/>
        <v>0</v>
      </c>
      <c r="P1634" s="14">
        <f t="shared" ca="1" si="567"/>
        <v>-816.22325231000002</v>
      </c>
      <c r="Q1634" s="14">
        <f t="shared" si="552"/>
        <v>125.976922</v>
      </c>
      <c r="R1634" s="14">
        <f t="shared" ca="1" si="568"/>
        <v>-816.90693974999999</v>
      </c>
      <c r="S1634" s="20">
        <f t="shared" si="553"/>
        <v>0</v>
      </c>
      <c r="T1634" s="14">
        <f t="shared" si="569"/>
        <v>0</v>
      </c>
      <c r="U1634" s="4" t="str">
        <f t="shared" si="570"/>
        <v>J=</v>
      </c>
      <c r="V1634" s="29">
        <f t="shared" si="571"/>
        <v>45799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8">
        <f t="shared" si="554"/>
        <v>45785</v>
      </c>
      <c r="B1635" s="15" t="str">
        <f t="shared" ca="1" si="556"/>
        <v>n.d</v>
      </c>
      <c r="C1635" s="14">
        <f t="shared" si="557"/>
        <v>1000</v>
      </c>
      <c r="D1635" s="13">
        <f ca="1">IF(A1635&lt;$B$1,VLOOKUP(A1635,[1]DI!$A$4:$B$15000,2,FALSE),0)</f>
        <v>0</v>
      </c>
      <c r="E1635" s="14">
        <f t="shared" ca="1" si="558"/>
        <v>1</v>
      </c>
      <c r="F1635" s="14">
        <f ca="1">(TRUNC(PRODUCT($E$12:$E1634),16))</f>
        <v>1.43115619200977</v>
      </c>
      <c r="G1635" s="14">
        <f t="shared" ca="1" si="559"/>
        <v>1.43115619200977</v>
      </c>
      <c r="H1635" s="14">
        <f t="shared" ca="1" si="560"/>
        <v>1</v>
      </c>
      <c r="I1635" s="13">
        <f t="shared" si="555"/>
        <v>0.11</v>
      </c>
      <c r="J1635" s="29">
        <f t="shared" si="561"/>
        <v>45770</v>
      </c>
      <c r="K1635" s="2">
        <f t="shared" si="562"/>
        <v>10</v>
      </c>
      <c r="L1635" s="17">
        <f t="shared" si="563"/>
        <v>10</v>
      </c>
      <c r="M1635" s="12">
        <f t="shared" si="564"/>
        <v>1.004149857</v>
      </c>
      <c r="N1635" s="12">
        <f t="shared" ca="1" si="565"/>
        <v>1.004149857</v>
      </c>
      <c r="O1635" s="17">
        <f t="shared" si="566"/>
        <v>0</v>
      </c>
      <c r="P1635" s="14">
        <f t="shared" ca="1" si="567"/>
        <v>-816.14712972999996</v>
      </c>
      <c r="Q1635" s="14">
        <f t="shared" si="552"/>
        <v>125.976922</v>
      </c>
      <c r="R1635" s="14">
        <f t="shared" ca="1" si="568"/>
        <v>-816.90693974999999</v>
      </c>
      <c r="S1635" s="20">
        <f t="shared" si="553"/>
        <v>0</v>
      </c>
      <c r="T1635" s="14">
        <f t="shared" si="569"/>
        <v>0</v>
      </c>
      <c r="U1635" s="4" t="str">
        <f t="shared" si="570"/>
        <v>J=</v>
      </c>
      <c r="V1635" s="29">
        <f t="shared" si="571"/>
        <v>45799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8">
        <f t="shared" si="554"/>
        <v>45786</v>
      </c>
      <c r="B1636" s="15" t="str">
        <f t="shared" ca="1" si="556"/>
        <v>n.d</v>
      </c>
      <c r="C1636" s="14">
        <f t="shared" si="557"/>
        <v>1000</v>
      </c>
      <c r="D1636" s="13">
        <f ca="1">IF(A1636&lt;$B$1,VLOOKUP(A1636,[1]DI!$A$4:$B$15000,2,FALSE),0)</f>
        <v>0</v>
      </c>
      <c r="E1636" s="14">
        <f t="shared" ca="1" si="558"/>
        <v>1</v>
      </c>
      <c r="F1636" s="14">
        <f ca="1">(TRUNC(PRODUCT($E$12:$E1635),16))</f>
        <v>1.43115619200977</v>
      </c>
      <c r="G1636" s="14">
        <f t="shared" ca="1" si="559"/>
        <v>1.43115619200977</v>
      </c>
      <c r="H1636" s="14">
        <f t="shared" ca="1" si="560"/>
        <v>1</v>
      </c>
      <c r="I1636" s="13">
        <f t="shared" si="555"/>
        <v>0.11</v>
      </c>
      <c r="J1636" s="29">
        <f t="shared" si="561"/>
        <v>45770</v>
      </c>
      <c r="K1636" s="2">
        <f t="shared" si="562"/>
        <v>11</v>
      </c>
      <c r="L1636" s="17">
        <f t="shared" si="563"/>
        <v>11</v>
      </c>
      <c r="M1636" s="12">
        <f t="shared" si="564"/>
        <v>1.0045657889999999</v>
      </c>
      <c r="N1636" s="12">
        <f t="shared" ca="1" si="565"/>
        <v>1.0045657889999999</v>
      </c>
      <c r="O1636" s="17">
        <f t="shared" si="566"/>
        <v>0</v>
      </c>
      <c r="P1636" s="14">
        <f t="shared" ca="1" si="567"/>
        <v>-816.07097547000001</v>
      </c>
      <c r="Q1636" s="14">
        <f t="shared" si="552"/>
        <v>125.976922</v>
      </c>
      <c r="R1636" s="14">
        <f t="shared" ca="1" si="568"/>
        <v>-816.90693974999999</v>
      </c>
      <c r="S1636" s="20">
        <f t="shared" si="553"/>
        <v>0</v>
      </c>
      <c r="T1636" s="14">
        <f t="shared" si="569"/>
        <v>0</v>
      </c>
      <c r="U1636" s="4" t="str">
        <f t="shared" si="570"/>
        <v>J=</v>
      </c>
      <c r="V1636" s="29">
        <f t="shared" si="571"/>
        <v>45799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8">
        <f t="shared" si="554"/>
        <v>45787</v>
      </c>
      <c r="B1637" s="15" t="str">
        <f t="shared" ca="1" si="556"/>
        <v>n.d</v>
      </c>
      <c r="C1637" s="14">
        <f t="shared" si="557"/>
        <v>1000</v>
      </c>
      <c r="D1637" s="13">
        <f ca="1">IF(A1637&lt;$B$1,VLOOKUP(A1637,[1]DI!$A$4:$B$15000,2,FALSE),0)</f>
        <v>0</v>
      </c>
      <c r="E1637" s="14">
        <f t="shared" ca="1" si="558"/>
        <v>1</v>
      </c>
      <c r="F1637" s="14">
        <f ca="1">(TRUNC(PRODUCT($E$12:$E1636),16))</f>
        <v>1.43115619200977</v>
      </c>
      <c r="G1637" s="14">
        <f t="shared" ca="1" si="559"/>
        <v>1.43115619200977</v>
      </c>
      <c r="H1637" s="14">
        <f t="shared" ca="1" si="560"/>
        <v>1</v>
      </c>
      <c r="I1637" s="13">
        <f t="shared" si="555"/>
        <v>0.11</v>
      </c>
      <c r="J1637" s="29">
        <f t="shared" si="561"/>
        <v>45770</v>
      </c>
      <c r="K1637" s="2">
        <f t="shared" si="562"/>
        <v>11</v>
      </c>
      <c r="L1637" s="17">
        <f t="shared" si="563"/>
        <v>12</v>
      </c>
      <c r="M1637" s="12">
        <f t="shared" si="564"/>
        <v>1.0049818930000001</v>
      </c>
      <c r="N1637" s="12">
        <f t="shared" ca="1" si="565"/>
        <v>1.0049818930000001</v>
      </c>
      <c r="O1637" s="17">
        <f t="shared" si="566"/>
        <v>0</v>
      </c>
      <c r="P1637" s="14">
        <f t="shared" ca="1" si="567"/>
        <v>-815.99478970999996</v>
      </c>
      <c r="Q1637" s="14">
        <f t="shared" si="552"/>
        <v>125.976922</v>
      </c>
      <c r="R1637" s="14">
        <f t="shared" ca="1" si="568"/>
        <v>-816.90693974999999</v>
      </c>
      <c r="S1637" s="20">
        <f t="shared" si="553"/>
        <v>0</v>
      </c>
      <c r="T1637" s="14">
        <f t="shared" si="569"/>
        <v>0</v>
      </c>
      <c r="U1637" s="4" t="str">
        <f t="shared" si="570"/>
        <v>J=</v>
      </c>
      <c r="V1637" s="29">
        <f t="shared" si="571"/>
        <v>45799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8">
        <f t="shared" si="554"/>
        <v>45788</v>
      </c>
      <c r="B1638" s="15" t="str">
        <f t="shared" ca="1" si="556"/>
        <v>n.d</v>
      </c>
      <c r="C1638" s="14">
        <f t="shared" si="557"/>
        <v>1000</v>
      </c>
      <c r="D1638" s="13">
        <f ca="1">IF(A1638&lt;$B$1,VLOOKUP(A1638,[1]DI!$A$4:$B$15000,2,FALSE),0)</f>
        <v>0</v>
      </c>
      <c r="E1638" s="14">
        <f t="shared" ca="1" si="558"/>
        <v>1</v>
      </c>
      <c r="F1638" s="14">
        <f ca="1">(TRUNC(PRODUCT($E$12:$E1637),16))</f>
        <v>1.43115619200977</v>
      </c>
      <c r="G1638" s="14">
        <f t="shared" ca="1" si="559"/>
        <v>1.43115619200977</v>
      </c>
      <c r="H1638" s="14">
        <f t="shared" ca="1" si="560"/>
        <v>1</v>
      </c>
      <c r="I1638" s="13">
        <f t="shared" si="555"/>
        <v>0.11</v>
      </c>
      <c r="J1638" s="29">
        <f t="shared" si="561"/>
        <v>45770</v>
      </c>
      <c r="K1638" s="2">
        <f t="shared" si="562"/>
        <v>11</v>
      </c>
      <c r="L1638" s="17">
        <f t="shared" si="563"/>
        <v>12</v>
      </c>
      <c r="M1638" s="12">
        <f t="shared" si="564"/>
        <v>1.0049818930000001</v>
      </c>
      <c r="N1638" s="12">
        <f t="shared" ca="1" si="565"/>
        <v>1.0049818930000001</v>
      </c>
      <c r="O1638" s="17">
        <f t="shared" si="566"/>
        <v>0</v>
      </c>
      <c r="P1638" s="14">
        <f t="shared" ca="1" si="567"/>
        <v>-815.99478970999996</v>
      </c>
      <c r="Q1638" s="14">
        <f t="shared" si="552"/>
        <v>125.976922</v>
      </c>
      <c r="R1638" s="14">
        <f t="shared" ca="1" si="568"/>
        <v>-816.90693974999999</v>
      </c>
      <c r="S1638" s="20">
        <f t="shared" si="553"/>
        <v>0</v>
      </c>
      <c r="T1638" s="14">
        <f t="shared" si="569"/>
        <v>0</v>
      </c>
      <c r="U1638" s="4" t="str">
        <f t="shared" si="570"/>
        <v>J=</v>
      </c>
      <c r="V1638" s="29">
        <f t="shared" si="571"/>
        <v>45799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8">
        <f t="shared" si="554"/>
        <v>45789</v>
      </c>
      <c r="B1639" s="15" t="str">
        <f t="shared" ca="1" si="556"/>
        <v>n.d</v>
      </c>
      <c r="C1639" s="14">
        <f t="shared" si="557"/>
        <v>1000</v>
      </c>
      <c r="D1639" s="13">
        <f ca="1">IF(A1639&lt;$B$1,VLOOKUP(A1639,[1]DI!$A$4:$B$15000,2,FALSE),0)</f>
        <v>0</v>
      </c>
      <c r="E1639" s="14">
        <f t="shared" ca="1" si="558"/>
        <v>1</v>
      </c>
      <c r="F1639" s="14">
        <f ca="1">(TRUNC(PRODUCT($E$12:$E1638),16))</f>
        <v>1.43115619200977</v>
      </c>
      <c r="G1639" s="14">
        <f t="shared" ca="1" si="559"/>
        <v>1.43115619200977</v>
      </c>
      <c r="H1639" s="14">
        <f t="shared" ca="1" si="560"/>
        <v>1</v>
      </c>
      <c r="I1639" s="13">
        <f t="shared" si="555"/>
        <v>0.11</v>
      </c>
      <c r="J1639" s="29">
        <f t="shared" si="561"/>
        <v>45770</v>
      </c>
      <c r="K1639" s="2">
        <f t="shared" si="562"/>
        <v>12</v>
      </c>
      <c r="L1639" s="17">
        <f t="shared" si="563"/>
        <v>12</v>
      </c>
      <c r="M1639" s="12">
        <f t="shared" si="564"/>
        <v>1.0049818930000001</v>
      </c>
      <c r="N1639" s="12">
        <f t="shared" ca="1" si="565"/>
        <v>1.0049818930000001</v>
      </c>
      <c r="O1639" s="17">
        <f t="shared" si="566"/>
        <v>0</v>
      </c>
      <c r="P1639" s="14">
        <f t="shared" ca="1" si="567"/>
        <v>-815.99478970999996</v>
      </c>
      <c r="Q1639" s="14">
        <f t="shared" si="552"/>
        <v>125.976922</v>
      </c>
      <c r="R1639" s="14">
        <f t="shared" ca="1" si="568"/>
        <v>-816.90693974999999</v>
      </c>
      <c r="S1639" s="20">
        <f t="shared" si="553"/>
        <v>0</v>
      </c>
      <c r="T1639" s="14">
        <f t="shared" si="569"/>
        <v>0</v>
      </c>
      <c r="U1639" s="4" t="str">
        <f t="shared" si="570"/>
        <v>J=</v>
      </c>
      <c r="V1639" s="29">
        <f t="shared" si="571"/>
        <v>45799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8">
        <f t="shared" si="554"/>
        <v>45790</v>
      </c>
      <c r="B1640" s="15" t="str">
        <f t="shared" ca="1" si="556"/>
        <v>n.d</v>
      </c>
      <c r="C1640" s="14">
        <f t="shared" si="557"/>
        <v>1000</v>
      </c>
      <c r="D1640" s="13">
        <f ca="1">IF(A1640&lt;$B$1,VLOOKUP(A1640,[1]DI!$A$4:$B$15000,2,FALSE),0)</f>
        <v>0</v>
      </c>
      <c r="E1640" s="14">
        <f t="shared" ca="1" si="558"/>
        <v>1</v>
      </c>
      <c r="F1640" s="14">
        <f ca="1">(TRUNC(PRODUCT($E$12:$E1639),16))</f>
        <v>1.43115619200977</v>
      </c>
      <c r="G1640" s="14">
        <f t="shared" ca="1" si="559"/>
        <v>1.43115619200977</v>
      </c>
      <c r="H1640" s="14">
        <f t="shared" ca="1" si="560"/>
        <v>1</v>
      </c>
      <c r="I1640" s="13">
        <f t="shared" si="555"/>
        <v>0.11</v>
      </c>
      <c r="J1640" s="29">
        <f t="shared" si="561"/>
        <v>45770</v>
      </c>
      <c r="K1640" s="2">
        <f t="shared" si="562"/>
        <v>13</v>
      </c>
      <c r="L1640" s="17">
        <f t="shared" si="563"/>
        <v>13</v>
      </c>
      <c r="M1640" s="12">
        <f t="shared" si="564"/>
        <v>1.005398169</v>
      </c>
      <c r="N1640" s="12">
        <f t="shared" ca="1" si="565"/>
        <v>1.005398169</v>
      </c>
      <c r="O1640" s="17">
        <f t="shared" si="566"/>
        <v>0</v>
      </c>
      <c r="P1640" s="14">
        <f t="shared" ca="1" si="567"/>
        <v>-815.91857245999995</v>
      </c>
      <c r="Q1640" s="14">
        <f t="shared" si="552"/>
        <v>125.976922</v>
      </c>
      <c r="R1640" s="14">
        <f t="shared" ca="1" si="568"/>
        <v>-816.90693974999999</v>
      </c>
      <c r="S1640" s="20">
        <f t="shared" si="553"/>
        <v>0</v>
      </c>
      <c r="T1640" s="14">
        <f t="shared" si="569"/>
        <v>0</v>
      </c>
      <c r="U1640" s="4" t="str">
        <f t="shared" si="570"/>
        <v>J=</v>
      </c>
      <c r="V1640" s="29">
        <f t="shared" si="571"/>
        <v>45799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8">
        <f t="shared" si="554"/>
        <v>45791</v>
      </c>
      <c r="B1641" s="15" t="str">
        <f t="shared" ca="1" si="556"/>
        <v>n.d</v>
      </c>
      <c r="C1641" s="14">
        <f t="shared" si="557"/>
        <v>1000</v>
      </c>
      <c r="D1641" s="13">
        <f ca="1">IF(A1641&lt;$B$1,VLOOKUP(A1641,[1]DI!$A$4:$B$15000,2,FALSE),0)</f>
        <v>0</v>
      </c>
      <c r="E1641" s="14">
        <f t="shared" ca="1" si="558"/>
        <v>1</v>
      </c>
      <c r="F1641" s="14">
        <f ca="1">(TRUNC(PRODUCT($E$12:$E1640),16))</f>
        <v>1.43115619200977</v>
      </c>
      <c r="G1641" s="14">
        <f t="shared" ca="1" si="559"/>
        <v>1.43115619200977</v>
      </c>
      <c r="H1641" s="14">
        <f t="shared" ca="1" si="560"/>
        <v>1</v>
      </c>
      <c r="I1641" s="13">
        <f t="shared" si="555"/>
        <v>0.11</v>
      </c>
      <c r="J1641" s="29">
        <f t="shared" si="561"/>
        <v>45770</v>
      </c>
      <c r="K1641" s="2">
        <f t="shared" si="562"/>
        <v>14</v>
      </c>
      <c r="L1641" s="17">
        <f t="shared" si="563"/>
        <v>14</v>
      </c>
      <c r="M1641" s="12">
        <f t="shared" si="564"/>
        <v>1.005814618</v>
      </c>
      <c r="N1641" s="12">
        <f t="shared" ca="1" si="565"/>
        <v>1.005814618</v>
      </c>
      <c r="O1641" s="17">
        <f t="shared" si="566"/>
        <v>0</v>
      </c>
      <c r="P1641" s="14">
        <f t="shared" ca="1" si="567"/>
        <v>-815.84232354000005</v>
      </c>
      <c r="Q1641" s="14">
        <f t="shared" si="552"/>
        <v>125.976922</v>
      </c>
      <c r="R1641" s="14">
        <f t="shared" ca="1" si="568"/>
        <v>-816.90693974999999</v>
      </c>
      <c r="S1641" s="20">
        <f t="shared" si="553"/>
        <v>0</v>
      </c>
      <c r="T1641" s="14">
        <f t="shared" si="569"/>
        <v>0</v>
      </c>
      <c r="U1641" s="4" t="str">
        <f t="shared" si="570"/>
        <v>J=</v>
      </c>
      <c r="V1641" s="29">
        <f t="shared" si="571"/>
        <v>45799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8">
        <f t="shared" si="554"/>
        <v>45792</v>
      </c>
      <c r="B1642" s="15" t="str">
        <f t="shared" ca="1" si="556"/>
        <v>n.d</v>
      </c>
      <c r="C1642" s="14">
        <f t="shared" si="557"/>
        <v>1000</v>
      </c>
      <c r="D1642" s="13">
        <f ca="1">IF(A1642&lt;$B$1,VLOOKUP(A1642,[1]DI!$A$4:$B$15000,2,FALSE),0)</f>
        <v>0</v>
      </c>
      <c r="E1642" s="14">
        <f t="shared" ca="1" si="558"/>
        <v>1</v>
      </c>
      <c r="F1642" s="14">
        <f ca="1">(TRUNC(PRODUCT($E$12:$E1641),16))</f>
        <v>1.43115619200977</v>
      </c>
      <c r="G1642" s="14">
        <f t="shared" ca="1" si="559"/>
        <v>1.43115619200977</v>
      </c>
      <c r="H1642" s="14">
        <f t="shared" ca="1" si="560"/>
        <v>1</v>
      </c>
      <c r="I1642" s="13">
        <f t="shared" si="555"/>
        <v>0.11</v>
      </c>
      <c r="J1642" s="29">
        <f t="shared" si="561"/>
        <v>45770</v>
      </c>
      <c r="K1642" s="2">
        <f t="shared" si="562"/>
        <v>15</v>
      </c>
      <c r="L1642" s="17">
        <f t="shared" si="563"/>
        <v>15</v>
      </c>
      <c r="M1642" s="12">
        <f t="shared" si="564"/>
        <v>1.00623124</v>
      </c>
      <c r="N1642" s="12">
        <f t="shared" ca="1" si="565"/>
        <v>1.00623124</v>
      </c>
      <c r="O1642" s="17">
        <f t="shared" si="566"/>
        <v>0</v>
      </c>
      <c r="P1642" s="14">
        <f t="shared" ca="1" si="567"/>
        <v>-815.76604295000004</v>
      </c>
      <c r="Q1642" s="14">
        <f t="shared" si="552"/>
        <v>125.976922</v>
      </c>
      <c r="R1642" s="14">
        <f t="shared" ca="1" si="568"/>
        <v>-816.90693974999999</v>
      </c>
      <c r="S1642" s="20">
        <f t="shared" si="553"/>
        <v>0</v>
      </c>
      <c r="T1642" s="14">
        <f t="shared" si="569"/>
        <v>0</v>
      </c>
      <c r="U1642" s="4" t="str">
        <f t="shared" si="570"/>
        <v>J=</v>
      </c>
      <c r="V1642" s="29">
        <f t="shared" si="571"/>
        <v>45799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8">
        <f t="shared" si="554"/>
        <v>45793</v>
      </c>
      <c r="B1643" s="15" t="str">
        <f t="shared" ca="1" si="556"/>
        <v>n.d</v>
      </c>
      <c r="C1643" s="14">
        <f t="shared" si="557"/>
        <v>1000</v>
      </c>
      <c r="D1643" s="13">
        <f ca="1">IF(A1643&lt;$B$1,VLOOKUP(A1643,[1]DI!$A$4:$B$15000,2,FALSE),0)</f>
        <v>0</v>
      </c>
      <c r="E1643" s="14">
        <f t="shared" ca="1" si="558"/>
        <v>1</v>
      </c>
      <c r="F1643" s="14">
        <f ca="1">(TRUNC(PRODUCT($E$12:$E1642),16))</f>
        <v>1.43115619200977</v>
      </c>
      <c r="G1643" s="14">
        <f t="shared" ca="1" si="559"/>
        <v>1.43115619200977</v>
      </c>
      <c r="H1643" s="14">
        <f t="shared" ca="1" si="560"/>
        <v>1</v>
      </c>
      <c r="I1643" s="13">
        <f t="shared" si="555"/>
        <v>0.11</v>
      </c>
      <c r="J1643" s="29">
        <f t="shared" si="561"/>
        <v>45770</v>
      </c>
      <c r="K1643" s="2">
        <f t="shared" si="562"/>
        <v>16</v>
      </c>
      <c r="L1643" s="17">
        <f t="shared" si="563"/>
        <v>16</v>
      </c>
      <c r="M1643" s="12">
        <f t="shared" si="564"/>
        <v>1.0066480330000001</v>
      </c>
      <c r="N1643" s="12">
        <f t="shared" ca="1" si="565"/>
        <v>1.0066480330000001</v>
      </c>
      <c r="O1643" s="17">
        <f t="shared" si="566"/>
        <v>0</v>
      </c>
      <c r="P1643" s="14">
        <f t="shared" ca="1" si="567"/>
        <v>-815.68973103999997</v>
      </c>
      <c r="Q1643" s="14">
        <f t="shared" si="552"/>
        <v>125.976922</v>
      </c>
      <c r="R1643" s="14">
        <f t="shared" ca="1" si="568"/>
        <v>-816.90693974999999</v>
      </c>
      <c r="S1643" s="20">
        <f t="shared" si="553"/>
        <v>0</v>
      </c>
      <c r="T1643" s="14">
        <f t="shared" si="569"/>
        <v>0</v>
      </c>
      <c r="U1643" s="4" t="str">
        <f t="shared" si="570"/>
        <v>J=</v>
      </c>
      <c r="V1643" s="29">
        <f t="shared" si="571"/>
        <v>45799</v>
      </c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8">
        <f t="shared" si="554"/>
        <v>45794</v>
      </c>
      <c r="B1644" s="15" t="str">
        <f t="shared" ca="1" si="556"/>
        <v>n.d</v>
      </c>
      <c r="C1644" s="14">
        <f t="shared" si="557"/>
        <v>1000</v>
      </c>
      <c r="D1644" s="13">
        <f ca="1">IF(A1644&lt;$B$1,VLOOKUP(A1644,[1]DI!$A$4:$B$15000,2,FALSE),0)</f>
        <v>0</v>
      </c>
      <c r="E1644" s="14">
        <f t="shared" ca="1" si="558"/>
        <v>1</v>
      </c>
      <c r="F1644" s="14">
        <f ca="1">(TRUNC(PRODUCT($E$12:$E1643),16))</f>
        <v>1.43115619200977</v>
      </c>
      <c r="G1644" s="14">
        <f t="shared" ca="1" si="559"/>
        <v>1.43115619200977</v>
      </c>
      <c r="H1644" s="14">
        <f t="shared" ca="1" si="560"/>
        <v>1</v>
      </c>
      <c r="I1644" s="13">
        <f t="shared" si="555"/>
        <v>0.11</v>
      </c>
      <c r="J1644" s="29">
        <f t="shared" si="561"/>
        <v>45770</v>
      </c>
      <c r="K1644" s="2">
        <f t="shared" si="562"/>
        <v>16</v>
      </c>
      <c r="L1644" s="17">
        <f t="shared" si="563"/>
        <v>17</v>
      </c>
      <c r="M1644" s="12">
        <f t="shared" si="564"/>
        <v>1.0070650000000001</v>
      </c>
      <c r="N1644" s="12">
        <f t="shared" ca="1" si="565"/>
        <v>1.0070650000000001</v>
      </c>
      <c r="O1644" s="17">
        <f t="shared" si="566"/>
        <v>0</v>
      </c>
      <c r="P1644" s="14">
        <f t="shared" ca="1" si="567"/>
        <v>-815.61338726999998</v>
      </c>
      <c r="Q1644" s="14">
        <f t="shared" si="552"/>
        <v>125.976922</v>
      </c>
      <c r="R1644" s="14">
        <f t="shared" ca="1" si="568"/>
        <v>-816.90693974999999</v>
      </c>
      <c r="S1644" s="20">
        <f t="shared" si="553"/>
        <v>0</v>
      </c>
      <c r="T1644" s="14">
        <f t="shared" si="569"/>
        <v>0</v>
      </c>
      <c r="U1644" s="4" t="str">
        <f t="shared" si="570"/>
        <v>J=</v>
      </c>
      <c r="V1644" s="29">
        <f t="shared" si="571"/>
        <v>45799</v>
      </c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8">
        <f t="shared" si="554"/>
        <v>45795</v>
      </c>
      <c r="B1645" s="15" t="str">
        <f t="shared" ca="1" si="556"/>
        <v>n.d</v>
      </c>
      <c r="C1645" s="14">
        <f t="shared" si="557"/>
        <v>1000</v>
      </c>
      <c r="D1645" s="13">
        <f ca="1">IF(A1645&lt;$B$1,VLOOKUP(A1645,[1]DI!$A$4:$B$15000,2,FALSE),0)</f>
        <v>0</v>
      </c>
      <c r="E1645" s="14">
        <f t="shared" ca="1" si="558"/>
        <v>1</v>
      </c>
      <c r="F1645" s="14">
        <f ca="1">(TRUNC(PRODUCT($E$12:$E1644),16))</f>
        <v>1.43115619200977</v>
      </c>
      <c r="G1645" s="14">
        <f t="shared" ca="1" si="559"/>
        <v>1.43115619200977</v>
      </c>
      <c r="H1645" s="14">
        <f t="shared" ca="1" si="560"/>
        <v>1</v>
      </c>
      <c r="I1645" s="13">
        <f t="shared" si="555"/>
        <v>0.11</v>
      </c>
      <c r="J1645" s="29">
        <f t="shared" si="561"/>
        <v>45770</v>
      </c>
      <c r="K1645" s="2">
        <f t="shared" si="562"/>
        <v>16</v>
      </c>
      <c r="L1645" s="17">
        <f t="shared" si="563"/>
        <v>17</v>
      </c>
      <c r="M1645" s="12">
        <f t="shared" si="564"/>
        <v>1.0070650000000001</v>
      </c>
      <c r="N1645" s="12">
        <f t="shared" ca="1" si="565"/>
        <v>1.0070650000000001</v>
      </c>
      <c r="O1645" s="17">
        <f t="shared" si="566"/>
        <v>0</v>
      </c>
      <c r="P1645" s="14">
        <f t="shared" ca="1" si="567"/>
        <v>-815.61338726999998</v>
      </c>
      <c r="Q1645" s="14">
        <f t="shared" si="552"/>
        <v>125.976922</v>
      </c>
      <c r="R1645" s="14">
        <f t="shared" ca="1" si="568"/>
        <v>-816.90693974999999</v>
      </c>
      <c r="S1645" s="20">
        <f t="shared" si="553"/>
        <v>0</v>
      </c>
      <c r="T1645" s="14">
        <f t="shared" si="569"/>
        <v>0</v>
      </c>
      <c r="U1645" s="4" t="str">
        <f t="shared" si="570"/>
        <v>J=</v>
      </c>
      <c r="V1645" s="29">
        <f t="shared" si="571"/>
        <v>45799</v>
      </c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8">
        <f t="shared" si="554"/>
        <v>45796</v>
      </c>
      <c r="B1646" s="15" t="str">
        <f t="shared" ca="1" si="556"/>
        <v>n.d</v>
      </c>
      <c r="C1646" s="14">
        <f t="shared" si="557"/>
        <v>1000</v>
      </c>
      <c r="D1646" s="13">
        <f ca="1">IF(A1646&lt;$B$1,VLOOKUP(A1646,[1]DI!$A$4:$B$15000,2,FALSE),0)</f>
        <v>0</v>
      </c>
      <c r="E1646" s="14">
        <f t="shared" ca="1" si="558"/>
        <v>1</v>
      </c>
      <c r="F1646" s="14">
        <f ca="1">(TRUNC(PRODUCT($E$12:$E1645),16))</f>
        <v>1.43115619200977</v>
      </c>
      <c r="G1646" s="14">
        <f t="shared" ca="1" si="559"/>
        <v>1.43115619200977</v>
      </c>
      <c r="H1646" s="14">
        <f t="shared" ca="1" si="560"/>
        <v>1</v>
      </c>
      <c r="I1646" s="13">
        <f t="shared" si="555"/>
        <v>0.11</v>
      </c>
      <c r="J1646" s="29">
        <f t="shared" si="561"/>
        <v>45770</v>
      </c>
      <c r="K1646" s="2">
        <f t="shared" si="562"/>
        <v>17</v>
      </c>
      <c r="L1646" s="17">
        <f t="shared" si="563"/>
        <v>17</v>
      </c>
      <c r="M1646" s="12">
        <f t="shared" si="564"/>
        <v>1.0070650000000001</v>
      </c>
      <c r="N1646" s="12">
        <f t="shared" ca="1" si="565"/>
        <v>1.0070650000000001</v>
      </c>
      <c r="O1646" s="17">
        <f t="shared" si="566"/>
        <v>0</v>
      </c>
      <c r="P1646" s="14">
        <f t="shared" ca="1" si="567"/>
        <v>-815.61338726999998</v>
      </c>
      <c r="Q1646" s="14">
        <f t="shared" si="552"/>
        <v>125.976922</v>
      </c>
      <c r="R1646" s="14">
        <f t="shared" ca="1" si="568"/>
        <v>-816.90693974999999</v>
      </c>
      <c r="S1646" s="20">
        <f t="shared" si="553"/>
        <v>0</v>
      </c>
      <c r="T1646" s="14">
        <f t="shared" si="569"/>
        <v>0</v>
      </c>
      <c r="U1646" s="4" t="str">
        <f t="shared" si="570"/>
        <v>J=</v>
      </c>
      <c r="V1646" s="29">
        <f t="shared" si="571"/>
        <v>45799</v>
      </c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8">
        <f t="shared" si="554"/>
        <v>45797</v>
      </c>
      <c r="B1647" s="15" t="str">
        <f t="shared" ca="1" si="556"/>
        <v>n.d</v>
      </c>
      <c r="C1647" s="14">
        <f t="shared" si="557"/>
        <v>1000</v>
      </c>
      <c r="D1647" s="13">
        <f ca="1">IF(A1647&lt;$B$1,VLOOKUP(A1647,[1]DI!$A$4:$B$15000,2,FALSE),0)</f>
        <v>0</v>
      </c>
      <c r="E1647" s="14">
        <f t="shared" ca="1" si="558"/>
        <v>1</v>
      </c>
      <c r="F1647" s="14">
        <f ca="1">(TRUNC(PRODUCT($E$12:$E1646),16))</f>
        <v>1.43115619200977</v>
      </c>
      <c r="G1647" s="14">
        <f t="shared" ca="1" si="559"/>
        <v>1.43115619200977</v>
      </c>
      <c r="H1647" s="14">
        <f t="shared" ca="1" si="560"/>
        <v>1</v>
      </c>
      <c r="I1647" s="13">
        <f t="shared" si="555"/>
        <v>0.11</v>
      </c>
      <c r="J1647" s="29">
        <f t="shared" si="561"/>
        <v>45770</v>
      </c>
      <c r="K1647" s="2">
        <f t="shared" si="562"/>
        <v>18</v>
      </c>
      <c r="L1647" s="17">
        <f t="shared" si="563"/>
        <v>18</v>
      </c>
      <c r="M1647" s="12">
        <f t="shared" si="564"/>
        <v>1.0074821389999999</v>
      </c>
      <c r="N1647" s="12">
        <f t="shared" ca="1" si="565"/>
        <v>1.0074821389999999</v>
      </c>
      <c r="O1647" s="17">
        <f t="shared" si="566"/>
        <v>0</v>
      </c>
      <c r="P1647" s="14">
        <f t="shared" ca="1" si="567"/>
        <v>-815.53701203000003</v>
      </c>
      <c r="Q1647" s="14">
        <f t="shared" si="552"/>
        <v>125.976922</v>
      </c>
      <c r="R1647" s="14">
        <f t="shared" ca="1" si="568"/>
        <v>-816.90693974999999</v>
      </c>
      <c r="S1647" s="20">
        <f t="shared" si="553"/>
        <v>0</v>
      </c>
      <c r="T1647" s="14">
        <f t="shared" si="569"/>
        <v>0</v>
      </c>
      <c r="U1647" s="4" t="str">
        <f t="shared" si="570"/>
        <v>J=</v>
      </c>
      <c r="V1647" s="29">
        <f t="shared" si="571"/>
        <v>45799</v>
      </c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8">
        <f t="shared" si="554"/>
        <v>45798</v>
      </c>
      <c r="B1648" s="15" t="str">
        <f t="shared" ca="1" si="556"/>
        <v>n.d</v>
      </c>
      <c r="C1648" s="14">
        <f t="shared" si="557"/>
        <v>1000</v>
      </c>
      <c r="D1648" s="13">
        <f ca="1">IF(A1648&lt;$B$1,VLOOKUP(A1648,[1]DI!$A$4:$B$15000,2,FALSE),0)</f>
        <v>0</v>
      </c>
      <c r="E1648" s="14">
        <f t="shared" ca="1" si="558"/>
        <v>1</v>
      </c>
      <c r="F1648" s="14">
        <f ca="1">(TRUNC(PRODUCT($E$12:$E1647),16))</f>
        <v>1.43115619200977</v>
      </c>
      <c r="G1648" s="14">
        <f t="shared" ca="1" si="559"/>
        <v>1.43115619200977</v>
      </c>
      <c r="H1648" s="14">
        <f t="shared" ca="1" si="560"/>
        <v>1</v>
      </c>
      <c r="I1648" s="13">
        <f t="shared" si="555"/>
        <v>0.11</v>
      </c>
      <c r="J1648" s="29">
        <f t="shared" si="561"/>
        <v>45770</v>
      </c>
      <c r="K1648" s="2">
        <f t="shared" si="562"/>
        <v>19</v>
      </c>
      <c r="L1648" s="17">
        <f t="shared" si="563"/>
        <v>19</v>
      </c>
      <c r="M1648" s="12">
        <f t="shared" si="564"/>
        <v>1.0078994509999999</v>
      </c>
      <c r="N1648" s="12">
        <f t="shared" ca="1" si="565"/>
        <v>1.0078994509999999</v>
      </c>
      <c r="O1648" s="17">
        <f t="shared" si="566"/>
        <v>0</v>
      </c>
      <c r="P1648" s="14">
        <f t="shared" ca="1" si="567"/>
        <v>-815.46060509999995</v>
      </c>
      <c r="Q1648" s="14">
        <f t="shared" si="552"/>
        <v>125.976922</v>
      </c>
      <c r="R1648" s="14">
        <f t="shared" ca="1" si="568"/>
        <v>-816.90693974999999</v>
      </c>
      <c r="S1648" s="20">
        <f t="shared" si="553"/>
        <v>0</v>
      </c>
      <c r="T1648" s="14">
        <f t="shared" si="569"/>
        <v>0</v>
      </c>
      <c r="U1648" s="4" t="str">
        <f t="shared" si="570"/>
        <v>J=</v>
      </c>
      <c r="V1648" s="29">
        <f t="shared" si="571"/>
        <v>45799</v>
      </c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8">
        <f t="shared" si="554"/>
        <v>45799</v>
      </c>
      <c r="B1649" s="15" t="str">
        <f t="shared" ca="1" si="556"/>
        <v>n.d</v>
      </c>
      <c r="C1649" s="14">
        <f t="shared" si="557"/>
        <v>1000</v>
      </c>
      <c r="D1649" s="13">
        <f ca="1">IF(A1649&lt;$B$1,VLOOKUP(A1649,[1]DI!$A$4:$B$15000,2,FALSE),0)</f>
        <v>0</v>
      </c>
      <c r="E1649" s="14">
        <f t="shared" ca="1" si="558"/>
        <v>1</v>
      </c>
      <c r="F1649" s="14">
        <f ca="1">(TRUNC(PRODUCT($E$12:$E1648),16))</f>
        <v>1.43115619200977</v>
      </c>
      <c r="G1649" s="14">
        <f t="shared" ca="1" si="559"/>
        <v>1.43115619200977</v>
      </c>
      <c r="H1649" s="14">
        <f t="shared" ca="1" si="560"/>
        <v>1</v>
      </c>
      <c r="I1649" s="13">
        <f t="shared" si="555"/>
        <v>0.11</v>
      </c>
      <c r="J1649" s="29">
        <f t="shared" si="561"/>
        <v>45770</v>
      </c>
      <c r="K1649" s="2">
        <f t="shared" si="562"/>
        <v>20</v>
      </c>
      <c r="L1649" s="17">
        <f t="shared" si="563"/>
        <v>20</v>
      </c>
      <c r="M1649" s="12">
        <f t="shared" si="564"/>
        <v>1.0083169359999999</v>
      </c>
      <c r="N1649" s="12">
        <f t="shared" ca="1" si="565"/>
        <v>1.0083169359999999</v>
      </c>
      <c r="O1649" s="17">
        <f t="shared" si="566"/>
        <v>16</v>
      </c>
      <c r="P1649" s="14">
        <f t="shared" ca="1" si="567"/>
        <v>-815.38416648999998</v>
      </c>
      <c r="Q1649" s="14">
        <f t="shared" si="552"/>
        <v>125.976922</v>
      </c>
      <c r="R1649" s="14">
        <f t="shared" ca="1" si="568"/>
        <v>-941.36108848999993</v>
      </c>
      <c r="S1649" s="20">
        <f t="shared" si="553"/>
        <v>0</v>
      </c>
      <c r="T1649" s="14">
        <f t="shared" si="569"/>
        <v>0</v>
      </c>
      <c r="U1649" s="4" t="str">
        <f t="shared" si="570"/>
        <v>J=</v>
      </c>
      <c r="V1649" s="29">
        <f t="shared" si="571"/>
        <v>45799</v>
      </c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8">
        <f t="shared" si="554"/>
        <v>45800</v>
      </c>
      <c r="B1650" s="15" t="str">
        <f t="shared" ca="1" si="556"/>
        <v>n.d</v>
      </c>
      <c r="C1650" s="14">
        <f t="shared" si="557"/>
        <v>1000</v>
      </c>
      <c r="D1650" s="13">
        <f ca="1">IF(A1650&lt;$B$1,VLOOKUP(A1650,[1]DI!$A$4:$B$15000,2,FALSE),0)</f>
        <v>0</v>
      </c>
      <c r="E1650" s="14">
        <f t="shared" ca="1" si="558"/>
        <v>1</v>
      </c>
      <c r="F1650" s="14">
        <f ca="1">(TRUNC(PRODUCT($E$12:$E1649),16))</f>
        <v>1.43115619200977</v>
      </c>
      <c r="G1650" s="14">
        <f t="shared" ca="1" si="559"/>
        <v>1.43115619200977</v>
      </c>
      <c r="H1650" s="14">
        <f t="shared" ca="1" si="560"/>
        <v>1</v>
      </c>
      <c r="I1650" s="13">
        <f t="shared" si="555"/>
        <v>0.11</v>
      </c>
      <c r="J1650" s="29">
        <f t="shared" si="561"/>
        <v>45799</v>
      </c>
      <c r="K1650" s="2">
        <f t="shared" si="562"/>
        <v>1</v>
      </c>
      <c r="L1650" s="17">
        <f t="shared" si="563"/>
        <v>1</v>
      </c>
      <c r="M1650" s="12">
        <f t="shared" si="564"/>
        <v>1.000414213</v>
      </c>
      <c r="N1650" s="12">
        <f t="shared" ca="1" si="565"/>
        <v>1.000414213</v>
      </c>
      <c r="O1650" s="17">
        <f t="shared" si="566"/>
        <v>0</v>
      </c>
      <c r="P1650" s="14">
        <f t="shared" ca="1" si="567"/>
        <v>-941.33679949999998</v>
      </c>
      <c r="Q1650" s="14">
        <f t="shared" ref="Q1650:Q1713" si="572">Q1649</f>
        <v>125.976922</v>
      </c>
      <c r="R1650" s="14">
        <f t="shared" ca="1" si="568"/>
        <v>-941.36108848999993</v>
      </c>
      <c r="S1650" s="20">
        <f t="shared" si="553"/>
        <v>0</v>
      </c>
      <c r="T1650" s="14">
        <f t="shared" si="569"/>
        <v>0</v>
      </c>
      <c r="U1650" s="4" t="str">
        <f t="shared" si="570"/>
        <v>J=</v>
      </c>
      <c r="V1650" s="29">
        <f t="shared" si="571"/>
        <v>45831</v>
      </c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8">
        <f t="shared" si="554"/>
        <v>45801</v>
      </c>
      <c r="B1651" s="15" t="str">
        <f t="shared" ca="1" si="556"/>
        <v>n.d</v>
      </c>
      <c r="C1651" s="14">
        <f t="shared" si="557"/>
        <v>1000</v>
      </c>
      <c r="D1651" s="13">
        <f ca="1">IF(A1651&lt;$B$1,VLOOKUP(A1651,[1]DI!$A$4:$B$15000,2,FALSE),0)</f>
        <v>0</v>
      </c>
      <c r="E1651" s="14">
        <f t="shared" ca="1" si="558"/>
        <v>1</v>
      </c>
      <c r="F1651" s="14">
        <f ca="1">(TRUNC(PRODUCT($E$12:$E1650),16))</f>
        <v>1.43115619200977</v>
      </c>
      <c r="G1651" s="14">
        <f t="shared" ca="1" si="559"/>
        <v>1.43115619200977</v>
      </c>
      <c r="H1651" s="14">
        <f t="shared" ca="1" si="560"/>
        <v>1</v>
      </c>
      <c r="I1651" s="13">
        <f t="shared" si="555"/>
        <v>0.11</v>
      </c>
      <c r="J1651" s="29">
        <f t="shared" si="561"/>
        <v>45799</v>
      </c>
      <c r="K1651" s="2">
        <f t="shared" si="562"/>
        <v>1</v>
      </c>
      <c r="L1651" s="17">
        <f t="shared" si="563"/>
        <v>1</v>
      </c>
      <c r="M1651" s="12">
        <f t="shared" si="564"/>
        <v>1.000414213</v>
      </c>
      <c r="N1651" s="12">
        <f t="shared" ca="1" si="565"/>
        <v>1.000414213</v>
      </c>
      <c r="O1651" s="17">
        <f t="shared" si="566"/>
        <v>0</v>
      </c>
      <c r="P1651" s="14">
        <f t="shared" ca="1" si="567"/>
        <v>-941.33679949999998</v>
      </c>
      <c r="Q1651" s="14">
        <f t="shared" si="572"/>
        <v>125.976922</v>
      </c>
      <c r="R1651" s="14">
        <f t="shared" ca="1" si="568"/>
        <v>-941.36108848999993</v>
      </c>
      <c r="S1651" s="20">
        <f t="shared" si="553"/>
        <v>0</v>
      </c>
      <c r="T1651" s="14">
        <f t="shared" si="569"/>
        <v>0</v>
      </c>
      <c r="U1651" s="4" t="str">
        <f t="shared" si="570"/>
        <v>J=</v>
      </c>
      <c r="V1651" s="29">
        <f t="shared" si="571"/>
        <v>45831</v>
      </c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8">
        <f t="shared" si="554"/>
        <v>45802</v>
      </c>
      <c r="B1652" s="15" t="str">
        <f t="shared" ca="1" si="556"/>
        <v>n.d</v>
      </c>
      <c r="C1652" s="14">
        <f t="shared" si="557"/>
        <v>1000</v>
      </c>
      <c r="D1652" s="13">
        <f ca="1">IF(A1652&lt;$B$1,VLOOKUP(A1652,[1]DI!$A$4:$B$15000,2,FALSE),0)</f>
        <v>0</v>
      </c>
      <c r="E1652" s="14">
        <f t="shared" ca="1" si="558"/>
        <v>1</v>
      </c>
      <c r="F1652" s="14">
        <f ca="1">(TRUNC(PRODUCT($E$12:$E1651),16))</f>
        <v>1.43115619200977</v>
      </c>
      <c r="G1652" s="14">
        <f t="shared" ca="1" si="559"/>
        <v>1.43115619200977</v>
      </c>
      <c r="H1652" s="14">
        <f t="shared" ca="1" si="560"/>
        <v>1</v>
      </c>
      <c r="I1652" s="13">
        <f t="shared" si="555"/>
        <v>0.11</v>
      </c>
      <c r="J1652" s="29">
        <f t="shared" si="561"/>
        <v>45799</v>
      </c>
      <c r="K1652" s="2">
        <f t="shared" si="562"/>
        <v>1</v>
      </c>
      <c r="L1652" s="17">
        <f t="shared" si="563"/>
        <v>1</v>
      </c>
      <c r="M1652" s="12">
        <f t="shared" si="564"/>
        <v>1.000414213</v>
      </c>
      <c r="N1652" s="12">
        <f t="shared" ca="1" si="565"/>
        <v>1.000414213</v>
      </c>
      <c r="O1652" s="17">
        <f t="shared" si="566"/>
        <v>0</v>
      </c>
      <c r="P1652" s="14">
        <f t="shared" ca="1" si="567"/>
        <v>-941.33679949999998</v>
      </c>
      <c r="Q1652" s="14">
        <f t="shared" si="572"/>
        <v>125.976922</v>
      </c>
      <c r="R1652" s="14">
        <f t="shared" ca="1" si="568"/>
        <v>-941.36108848999993</v>
      </c>
      <c r="S1652" s="20">
        <f t="shared" si="553"/>
        <v>0</v>
      </c>
      <c r="T1652" s="14">
        <f t="shared" si="569"/>
        <v>0</v>
      </c>
      <c r="U1652" s="4" t="str">
        <f t="shared" si="570"/>
        <v>J=</v>
      </c>
      <c r="V1652" s="29">
        <f t="shared" si="571"/>
        <v>45831</v>
      </c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8">
        <f t="shared" si="554"/>
        <v>45803</v>
      </c>
      <c r="B1653" s="15" t="str">
        <f t="shared" ca="1" si="556"/>
        <v>n.d</v>
      </c>
      <c r="C1653" s="14">
        <f t="shared" si="557"/>
        <v>1000</v>
      </c>
      <c r="D1653" s="13">
        <f ca="1">IF(A1653&lt;$B$1,VLOOKUP(A1653,[1]DI!$A$4:$B$15000,2,FALSE),0)</f>
        <v>0</v>
      </c>
      <c r="E1653" s="14">
        <f t="shared" ca="1" si="558"/>
        <v>1</v>
      </c>
      <c r="F1653" s="14">
        <f ca="1">(TRUNC(PRODUCT($E$12:$E1652),16))</f>
        <v>1.43115619200977</v>
      </c>
      <c r="G1653" s="14">
        <f t="shared" ca="1" si="559"/>
        <v>1.43115619200977</v>
      </c>
      <c r="H1653" s="14">
        <f t="shared" ca="1" si="560"/>
        <v>1</v>
      </c>
      <c r="I1653" s="13">
        <f t="shared" si="555"/>
        <v>0.11</v>
      </c>
      <c r="J1653" s="29">
        <f t="shared" si="561"/>
        <v>45799</v>
      </c>
      <c r="K1653" s="2">
        <f t="shared" si="562"/>
        <v>2</v>
      </c>
      <c r="L1653" s="17">
        <f t="shared" si="563"/>
        <v>2</v>
      </c>
      <c r="M1653" s="12">
        <f t="shared" si="564"/>
        <v>1.0008285969999999</v>
      </c>
      <c r="N1653" s="12">
        <f t="shared" ca="1" si="565"/>
        <v>1.0008285969999999</v>
      </c>
      <c r="O1653" s="17">
        <f t="shared" si="566"/>
        <v>0</v>
      </c>
      <c r="P1653" s="14">
        <f t="shared" ca="1" si="567"/>
        <v>-941.31250046999992</v>
      </c>
      <c r="Q1653" s="14">
        <f t="shared" si="572"/>
        <v>125.976922</v>
      </c>
      <c r="R1653" s="14">
        <f t="shared" ca="1" si="568"/>
        <v>-941.36108848999993</v>
      </c>
      <c r="S1653" s="20">
        <f t="shared" si="553"/>
        <v>0</v>
      </c>
      <c r="T1653" s="14">
        <f t="shared" si="569"/>
        <v>0</v>
      </c>
      <c r="U1653" s="4" t="str">
        <f t="shared" si="570"/>
        <v>J=</v>
      </c>
      <c r="V1653" s="29">
        <f t="shared" si="571"/>
        <v>45831</v>
      </c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8">
        <f t="shared" si="554"/>
        <v>45804</v>
      </c>
      <c r="B1654" s="15" t="str">
        <f t="shared" ca="1" si="556"/>
        <v>n.d</v>
      </c>
      <c r="C1654" s="14">
        <f t="shared" si="557"/>
        <v>1000</v>
      </c>
      <c r="D1654" s="13">
        <f ca="1">IF(A1654&lt;$B$1,VLOOKUP(A1654,[1]DI!$A$4:$B$15000,2,FALSE),0)</f>
        <v>0</v>
      </c>
      <c r="E1654" s="14">
        <f t="shared" ca="1" si="558"/>
        <v>1</v>
      </c>
      <c r="F1654" s="14">
        <f ca="1">(TRUNC(PRODUCT($E$12:$E1653),16))</f>
        <v>1.43115619200977</v>
      </c>
      <c r="G1654" s="14">
        <f t="shared" ca="1" si="559"/>
        <v>1.43115619200977</v>
      </c>
      <c r="H1654" s="14">
        <f t="shared" ca="1" si="560"/>
        <v>1</v>
      </c>
      <c r="I1654" s="13">
        <f t="shared" si="555"/>
        <v>0.11</v>
      </c>
      <c r="J1654" s="29">
        <f t="shared" si="561"/>
        <v>45799</v>
      </c>
      <c r="K1654" s="2">
        <f t="shared" si="562"/>
        <v>3</v>
      </c>
      <c r="L1654" s="17">
        <f t="shared" si="563"/>
        <v>3</v>
      </c>
      <c r="M1654" s="12">
        <f t="shared" si="564"/>
        <v>1.0012431530000001</v>
      </c>
      <c r="N1654" s="12">
        <f t="shared" ca="1" si="565"/>
        <v>1.0012431530000001</v>
      </c>
      <c r="O1654" s="17">
        <f t="shared" si="566"/>
        <v>0</v>
      </c>
      <c r="P1654" s="14">
        <f t="shared" ca="1" si="567"/>
        <v>-941.28819135000003</v>
      </c>
      <c r="Q1654" s="14">
        <f t="shared" si="572"/>
        <v>125.976922</v>
      </c>
      <c r="R1654" s="14">
        <f t="shared" ca="1" si="568"/>
        <v>-941.36108848999993</v>
      </c>
      <c r="S1654" s="20">
        <f t="shared" si="553"/>
        <v>0</v>
      </c>
      <c r="T1654" s="14">
        <f t="shared" si="569"/>
        <v>0</v>
      </c>
      <c r="U1654" s="4" t="str">
        <f t="shared" si="570"/>
        <v>J=</v>
      </c>
      <c r="V1654" s="29">
        <f t="shared" si="571"/>
        <v>45831</v>
      </c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8">
        <f t="shared" si="554"/>
        <v>45805</v>
      </c>
      <c r="B1655" s="15" t="str">
        <f t="shared" ca="1" si="556"/>
        <v>n.d</v>
      </c>
      <c r="C1655" s="14">
        <f t="shared" si="557"/>
        <v>1000</v>
      </c>
      <c r="D1655" s="13">
        <f ca="1">IF(A1655&lt;$B$1,VLOOKUP(A1655,[1]DI!$A$4:$B$15000,2,FALSE),0)</f>
        <v>0</v>
      </c>
      <c r="E1655" s="14">
        <f t="shared" ca="1" si="558"/>
        <v>1</v>
      </c>
      <c r="F1655" s="14">
        <f ca="1">(TRUNC(PRODUCT($E$12:$E1654),16))</f>
        <v>1.43115619200977</v>
      </c>
      <c r="G1655" s="14">
        <f t="shared" ca="1" si="559"/>
        <v>1.43115619200977</v>
      </c>
      <c r="H1655" s="14">
        <f t="shared" ca="1" si="560"/>
        <v>1</v>
      </c>
      <c r="I1655" s="13">
        <f t="shared" si="555"/>
        <v>0.11</v>
      </c>
      <c r="J1655" s="29">
        <f t="shared" si="561"/>
        <v>45799</v>
      </c>
      <c r="K1655" s="2">
        <f t="shared" si="562"/>
        <v>4</v>
      </c>
      <c r="L1655" s="17">
        <f t="shared" si="563"/>
        <v>4</v>
      </c>
      <c r="M1655" s="12">
        <f t="shared" si="564"/>
        <v>1.0016578810000001</v>
      </c>
      <c r="N1655" s="12">
        <f t="shared" ca="1" si="565"/>
        <v>1.0016578810000001</v>
      </c>
      <c r="O1655" s="17">
        <f t="shared" si="566"/>
        <v>0</v>
      </c>
      <c r="P1655" s="14">
        <f t="shared" ca="1" si="567"/>
        <v>-941.26387215</v>
      </c>
      <c r="Q1655" s="14">
        <f t="shared" si="572"/>
        <v>125.976922</v>
      </c>
      <c r="R1655" s="14">
        <f t="shared" ca="1" si="568"/>
        <v>-941.36108848999993</v>
      </c>
      <c r="S1655" s="20">
        <f t="shared" si="553"/>
        <v>0</v>
      </c>
      <c r="T1655" s="14">
        <f t="shared" si="569"/>
        <v>0</v>
      </c>
      <c r="U1655" s="4" t="str">
        <f t="shared" si="570"/>
        <v>J=</v>
      </c>
      <c r="V1655" s="29">
        <f t="shared" si="571"/>
        <v>45831</v>
      </c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8">
        <f t="shared" si="554"/>
        <v>45806</v>
      </c>
      <c r="B1656" s="15" t="str">
        <f t="shared" ca="1" si="556"/>
        <v>n.d</v>
      </c>
      <c r="C1656" s="14">
        <f t="shared" si="557"/>
        <v>1000</v>
      </c>
      <c r="D1656" s="13">
        <f ca="1">IF(A1656&lt;$B$1,VLOOKUP(A1656,[1]DI!$A$4:$B$15000,2,FALSE),0)</f>
        <v>0</v>
      </c>
      <c r="E1656" s="14">
        <f t="shared" ca="1" si="558"/>
        <v>1</v>
      </c>
      <c r="F1656" s="14">
        <f ca="1">(TRUNC(PRODUCT($E$12:$E1655),16))</f>
        <v>1.43115619200977</v>
      </c>
      <c r="G1656" s="14">
        <f t="shared" ca="1" si="559"/>
        <v>1.43115619200977</v>
      </c>
      <c r="H1656" s="14">
        <f t="shared" ca="1" si="560"/>
        <v>1</v>
      </c>
      <c r="I1656" s="13">
        <f t="shared" si="555"/>
        <v>0.11</v>
      </c>
      <c r="J1656" s="29">
        <f t="shared" si="561"/>
        <v>45799</v>
      </c>
      <c r="K1656" s="2">
        <f t="shared" si="562"/>
        <v>5</v>
      </c>
      <c r="L1656" s="17">
        <f t="shared" si="563"/>
        <v>5</v>
      </c>
      <c r="M1656" s="12">
        <f t="shared" si="564"/>
        <v>1.00207278</v>
      </c>
      <c r="N1656" s="12">
        <f t="shared" ca="1" si="565"/>
        <v>1.00207278</v>
      </c>
      <c r="O1656" s="17">
        <f t="shared" si="566"/>
        <v>0</v>
      </c>
      <c r="P1656" s="14">
        <f t="shared" ca="1" si="567"/>
        <v>-941.23954292000008</v>
      </c>
      <c r="Q1656" s="14">
        <f t="shared" si="572"/>
        <v>125.976922</v>
      </c>
      <c r="R1656" s="14">
        <f t="shared" ca="1" si="568"/>
        <v>-941.36108848999993</v>
      </c>
      <c r="S1656" s="20">
        <f t="shared" si="553"/>
        <v>0</v>
      </c>
      <c r="T1656" s="14">
        <f t="shared" si="569"/>
        <v>0</v>
      </c>
      <c r="U1656" s="4" t="str">
        <f t="shared" si="570"/>
        <v>J=</v>
      </c>
      <c r="V1656" s="29">
        <f t="shared" si="571"/>
        <v>45831</v>
      </c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8">
        <f t="shared" si="554"/>
        <v>45807</v>
      </c>
      <c r="B1657" s="15" t="str">
        <f t="shared" ca="1" si="556"/>
        <v>n.d</v>
      </c>
      <c r="C1657" s="14">
        <f t="shared" si="557"/>
        <v>1000</v>
      </c>
      <c r="D1657" s="13">
        <f ca="1">IF(A1657&lt;$B$1,VLOOKUP(A1657,[1]DI!$A$4:$B$15000,2,FALSE),0)</f>
        <v>0</v>
      </c>
      <c r="E1657" s="14">
        <f t="shared" ca="1" si="558"/>
        <v>1</v>
      </c>
      <c r="F1657" s="14">
        <f ca="1">(TRUNC(PRODUCT($E$12:$E1656),16))</f>
        <v>1.43115619200977</v>
      </c>
      <c r="G1657" s="14">
        <f t="shared" ca="1" si="559"/>
        <v>1.43115619200977</v>
      </c>
      <c r="H1657" s="14">
        <f t="shared" ca="1" si="560"/>
        <v>1</v>
      </c>
      <c r="I1657" s="13">
        <f t="shared" si="555"/>
        <v>0.11</v>
      </c>
      <c r="J1657" s="29">
        <f t="shared" si="561"/>
        <v>45799</v>
      </c>
      <c r="K1657" s="2">
        <f t="shared" si="562"/>
        <v>6</v>
      </c>
      <c r="L1657" s="17">
        <f t="shared" si="563"/>
        <v>6</v>
      </c>
      <c r="M1657" s="12">
        <f t="shared" si="564"/>
        <v>1.002487852</v>
      </c>
      <c r="N1657" s="12">
        <f t="shared" ca="1" si="565"/>
        <v>1.002487852</v>
      </c>
      <c r="O1657" s="17">
        <f t="shared" si="566"/>
        <v>0</v>
      </c>
      <c r="P1657" s="14">
        <f t="shared" ca="1" si="567"/>
        <v>-941.21520355000007</v>
      </c>
      <c r="Q1657" s="14">
        <f t="shared" si="572"/>
        <v>125.976922</v>
      </c>
      <c r="R1657" s="14">
        <f t="shared" ca="1" si="568"/>
        <v>-941.36108848999993</v>
      </c>
      <c r="S1657" s="20">
        <f t="shared" si="553"/>
        <v>0</v>
      </c>
      <c r="T1657" s="14">
        <f t="shared" si="569"/>
        <v>0</v>
      </c>
      <c r="U1657" s="4" t="str">
        <f t="shared" si="570"/>
        <v>J=</v>
      </c>
      <c r="V1657" s="29">
        <f t="shared" si="571"/>
        <v>45831</v>
      </c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8">
        <f t="shared" si="554"/>
        <v>45808</v>
      </c>
      <c r="B1658" s="15" t="str">
        <f t="shared" ca="1" si="556"/>
        <v>n.d</v>
      </c>
      <c r="C1658" s="14">
        <f t="shared" si="557"/>
        <v>1000</v>
      </c>
      <c r="D1658" s="13">
        <f ca="1">IF(A1658&lt;$B$1,VLOOKUP(A1658,[1]DI!$A$4:$B$15000,2,FALSE),0)</f>
        <v>0</v>
      </c>
      <c r="E1658" s="14">
        <f t="shared" ca="1" si="558"/>
        <v>1</v>
      </c>
      <c r="F1658" s="14">
        <f ca="1">(TRUNC(PRODUCT($E$12:$E1657),16))</f>
        <v>1.43115619200977</v>
      </c>
      <c r="G1658" s="14">
        <f t="shared" ca="1" si="559"/>
        <v>1.43115619200977</v>
      </c>
      <c r="H1658" s="14">
        <f t="shared" ca="1" si="560"/>
        <v>1</v>
      </c>
      <c r="I1658" s="13">
        <f t="shared" si="555"/>
        <v>0.11</v>
      </c>
      <c r="J1658" s="29">
        <f t="shared" si="561"/>
        <v>45799</v>
      </c>
      <c r="K1658" s="2">
        <f t="shared" si="562"/>
        <v>6</v>
      </c>
      <c r="L1658" s="17">
        <f t="shared" si="563"/>
        <v>7</v>
      </c>
      <c r="M1658" s="12">
        <f t="shared" si="564"/>
        <v>1.002903095</v>
      </c>
      <c r="N1658" s="12">
        <f t="shared" ca="1" si="565"/>
        <v>1.002903095</v>
      </c>
      <c r="O1658" s="17">
        <f t="shared" si="566"/>
        <v>0</v>
      </c>
      <c r="P1658" s="14">
        <f t="shared" ca="1" si="567"/>
        <v>-941.19085415999996</v>
      </c>
      <c r="Q1658" s="14">
        <f t="shared" si="572"/>
        <v>125.976922</v>
      </c>
      <c r="R1658" s="14">
        <f t="shared" ca="1" si="568"/>
        <v>-941.36108848999993</v>
      </c>
      <c r="S1658" s="20">
        <f t="shared" si="553"/>
        <v>0</v>
      </c>
      <c r="T1658" s="14">
        <f t="shared" si="569"/>
        <v>0</v>
      </c>
      <c r="U1658" s="4" t="str">
        <f t="shared" si="570"/>
        <v>J=</v>
      </c>
      <c r="V1658" s="29">
        <f t="shared" si="571"/>
        <v>45831</v>
      </c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8">
        <f t="shared" si="554"/>
        <v>45809</v>
      </c>
      <c r="B1659" s="15" t="str">
        <f t="shared" ca="1" si="556"/>
        <v>n.d</v>
      </c>
      <c r="C1659" s="14">
        <f t="shared" si="557"/>
        <v>1000</v>
      </c>
      <c r="D1659" s="13">
        <f ca="1">IF(A1659&lt;$B$1,VLOOKUP(A1659,[1]DI!$A$4:$B$15000,2,FALSE),0)</f>
        <v>0</v>
      </c>
      <c r="E1659" s="14">
        <f t="shared" ca="1" si="558"/>
        <v>1</v>
      </c>
      <c r="F1659" s="14">
        <f ca="1">(TRUNC(PRODUCT($E$12:$E1658),16))</f>
        <v>1.43115619200977</v>
      </c>
      <c r="G1659" s="14">
        <f t="shared" ca="1" si="559"/>
        <v>1.43115619200977</v>
      </c>
      <c r="H1659" s="14">
        <f t="shared" ca="1" si="560"/>
        <v>1</v>
      </c>
      <c r="I1659" s="13">
        <f t="shared" si="555"/>
        <v>0.11</v>
      </c>
      <c r="J1659" s="29">
        <f t="shared" si="561"/>
        <v>45799</v>
      </c>
      <c r="K1659" s="2">
        <f t="shared" si="562"/>
        <v>6</v>
      </c>
      <c r="L1659" s="17">
        <f t="shared" si="563"/>
        <v>7</v>
      </c>
      <c r="M1659" s="12">
        <f t="shared" si="564"/>
        <v>1.002903095</v>
      </c>
      <c r="N1659" s="12">
        <f t="shared" ca="1" si="565"/>
        <v>1.002903095</v>
      </c>
      <c r="O1659" s="17">
        <f t="shared" si="566"/>
        <v>0</v>
      </c>
      <c r="P1659" s="14">
        <f t="shared" ca="1" si="567"/>
        <v>-941.19085415999996</v>
      </c>
      <c r="Q1659" s="14">
        <f t="shared" si="572"/>
        <v>125.976922</v>
      </c>
      <c r="R1659" s="14">
        <f t="shared" ca="1" si="568"/>
        <v>-941.36108848999993</v>
      </c>
      <c r="S1659" s="20">
        <f t="shared" si="553"/>
        <v>0</v>
      </c>
      <c r="T1659" s="14">
        <f t="shared" si="569"/>
        <v>0</v>
      </c>
      <c r="U1659" s="4" t="str">
        <f t="shared" si="570"/>
        <v>J=</v>
      </c>
      <c r="V1659" s="29">
        <f t="shared" si="571"/>
        <v>45831</v>
      </c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8">
        <f t="shared" si="554"/>
        <v>45810</v>
      </c>
      <c r="B1660" s="15" t="str">
        <f t="shared" ca="1" si="556"/>
        <v>n.d</v>
      </c>
      <c r="C1660" s="14">
        <f t="shared" si="557"/>
        <v>1000</v>
      </c>
      <c r="D1660" s="13">
        <f ca="1">IF(A1660&lt;$B$1,VLOOKUP(A1660,[1]DI!$A$4:$B$15000,2,FALSE),0)</f>
        <v>0</v>
      </c>
      <c r="E1660" s="14">
        <f t="shared" ca="1" si="558"/>
        <v>1</v>
      </c>
      <c r="F1660" s="14">
        <f ca="1">(TRUNC(PRODUCT($E$12:$E1659),16))</f>
        <v>1.43115619200977</v>
      </c>
      <c r="G1660" s="14">
        <f t="shared" ca="1" si="559"/>
        <v>1.43115619200977</v>
      </c>
      <c r="H1660" s="14">
        <f t="shared" ca="1" si="560"/>
        <v>1</v>
      </c>
      <c r="I1660" s="13">
        <f t="shared" si="555"/>
        <v>0.11</v>
      </c>
      <c r="J1660" s="29">
        <f t="shared" si="561"/>
        <v>45799</v>
      </c>
      <c r="K1660" s="2">
        <f t="shared" si="562"/>
        <v>7</v>
      </c>
      <c r="L1660" s="17">
        <f t="shared" si="563"/>
        <v>7</v>
      </c>
      <c r="M1660" s="12">
        <f t="shared" si="564"/>
        <v>1.002903095</v>
      </c>
      <c r="N1660" s="12">
        <f t="shared" ca="1" si="565"/>
        <v>1.002903095</v>
      </c>
      <c r="O1660" s="17">
        <f t="shared" si="566"/>
        <v>0</v>
      </c>
      <c r="P1660" s="14">
        <f t="shared" ca="1" si="567"/>
        <v>-941.19085415999996</v>
      </c>
      <c r="Q1660" s="14">
        <f t="shared" si="572"/>
        <v>125.976922</v>
      </c>
      <c r="R1660" s="14">
        <f t="shared" ca="1" si="568"/>
        <v>-941.36108848999993</v>
      </c>
      <c r="S1660" s="20">
        <f t="shared" si="553"/>
        <v>0</v>
      </c>
      <c r="T1660" s="14">
        <f t="shared" si="569"/>
        <v>0</v>
      </c>
      <c r="U1660" s="4" t="str">
        <f t="shared" si="570"/>
        <v>J=</v>
      </c>
      <c r="V1660" s="29">
        <f t="shared" si="571"/>
        <v>45831</v>
      </c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8">
        <f t="shared" si="554"/>
        <v>45811</v>
      </c>
      <c r="B1661" s="15" t="str">
        <f t="shared" ca="1" si="556"/>
        <v>n.d</v>
      </c>
      <c r="C1661" s="14">
        <f t="shared" si="557"/>
        <v>1000</v>
      </c>
      <c r="D1661" s="13">
        <f ca="1">IF(A1661&lt;$B$1,VLOOKUP(A1661,[1]DI!$A$4:$B$15000,2,FALSE),0)</f>
        <v>0</v>
      </c>
      <c r="E1661" s="14">
        <f t="shared" ca="1" si="558"/>
        <v>1</v>
      </c>
      <c r="F1661" s="14">
        <f ca="1">(TRUNC(PRODUCT($E$12:$E1660),16))</f>
        <v>1.43115619200977</v>
      </c>
      <c r="G1661" s="14">
        <f t="shared" ca="1" si="559"/>
        <v>1.43115619200977</v>
      </c>
      <c r="H1661" s="14">
        <f t="shared" ca="1" si="560"/>
        <v>1</v>
      </c>
      <c r="I1661" s="13">
        <f t="shared" si="555"/>
        <v>0.11</v>
      </c>
      <c r="J1661" s="29">
        <f t="shared" si="561"/>
        <v>45799</v>
      </c>
      <c r="K1661" s="2">
        <f t="shared" si="562"/>
        <v>8</v>
      </c>
      <c r="L1661" s="17">
        <f t="shared" si="563"/>
        <v>8</v>
      </c>
      <c r="M1661" s="12">
        <f t="shared" si="564"/>
        <v>1.0033185099999999</v>
      </c>
      <c r="N1661" s="12">
        <f t="shared" ca="1" si="565"/>
        <v>1.0033185099999999</v>
      </c>
      <c r="O1661" s="17">
        <f t="shared" si="566"/>
        <v>0</v>
      </c>
      <c r="P1661" s="14">
        <f t="shared" ca="1" si="567"/>
        <v>-941.16649467999991</v>
      </c>
      <c r="Q1661" s="14">
        <f t="shared" si="572"/>
        <v>125.976922</v>
      </c>
      <c r="R1661" s="14">
        <f t="shared" ca="1" si="568"/>
        <v>-941.36108848999993</v>
      </c>
      <c r="S1661" s="20">
        <f t="shared" si="553"/>
        <v>0</v>
      </c>
      <c r="T1661" s="14">
        <f t="shared" si="569"/>
        <v>0</v>
      </c>
      <c r="U1661" s="4" t="str">
        <f t="shared" si="570"/>
        <v>J=</v>
      </c>
      <c r="V1661" s="29">
        <f t="shared" si="571"/>
        <v>45831</v>
      </c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8">
        <f t="shared" si="554"/>
        <v>45812</v>
      </c>
      <c r="B1662" s="15" t="str">
        <f t="shared" ca="1" si="556"/>
        <v>n.d</v>
      </c>
      <c r="C1662" s="14">
        <f t="shared" si="557"/>
        <v>1000</v>
      </c>
      <c r="D1662" s="13">
        <f ca="1">IF(A1662&lt;$B$1,VLOOKUP(A1662,[1]DI!$A$4:$B$15000,2,FALSE),0)</f>
        <v>0</v>
      </c>
      <c r="E1662" s="14">
        <f t="shared" ca="1" si="558"/>
        <v>1</v>
      </c>
      <c r="F1662" s="14">
        <f ca="1">(TRUNC(PRODUCT($E$12:$E1661),16))</f>
        <v>1.43115619200977</v>
      </c>
      <c r="G1662" s="14">
        <f t="shared" ca="1" si="559"/>
        <v>1.43115619200977</v>
      </c>
      <c r="H1662" s="14">
        <f t="shared" ca="1" si="560"/>
        <v>1</v>
      </c>
      <c r="I1662" s="13">
        <f t="shared" si="555"/>
        <v>0.11</v>
      </c>
      <c r="J1662" s="29">
        <f t="shared" si="561"/>
        <v>45799</v>
      </c>
      <c r="K1662" s="2">
        <f t="shared" si="562"/>
        <v>9</v>
      </c>
      <c r="L1662" s="17">
        <f t="shared" si="563"/>
        <v>9</v>
      </c>
      <c r="M1662" s="12">
        <f t="shared" si="564"/>
        <v>1.003734098</v>
      </c>
      <c r="N1662" s="12">
        <f t="shared" ca="1" si="565"/>
        <v>1.003734098</v>
      </c>
      <c r="O1662" s="17">
        <f t="shared" si="566"/>
        <v>0</v>
      </c>
      <c r="P1662" s="14">
        <f t="shared" ca="1" si="567"/>
        <v>-941.14212504</v>
      </c>
      <c r="Q1662" s="14">
        <f t="shared" si="572"/>
        <v>125.976922</v>
      </c>
      <c r="R1662" s="14">
        <f t="shared" ca="1" si="568"/>
        <v>-941.36108848999993</v>
      </c>
      <c r="S1662" s="20">
        <f t="shared" si="553"/>
        <v>0</v>
      </c>
      <c r="T1662" s="14">
        <f t="shared" si="569"/>
        <v>0</v>
      </c>
      <c r="U1662" s="4" t="str">
        <f t="shared" si="570"/>
        <v>J=</v>
      </c>
      <c r="V1662" s="29">
        <f t="shared" si="571"/>
        <v>45831</v>
      </c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8">
        <f t="shared" si="554"/>
        <v>45813</v>
      </c>
      <c r="B1663" s="15" t="str">
        <f t="shared" ca="1" si="556"/>
        <v>n.d</v>
      </c>
      <c r="C1663" s="14">
        <f t="shared" si="557"/>
        <v>1000</v>
      </c>
      <c r="D1663" s="13">
        <f ca="1">IF(A1663&lt;$B$1,VLOOKUP(A1663,[1]DI!$A$4:$B$15000,2,FALSE),0)</f>
        <v>0</v>
      </c>
      <c r="E1663" s="14">
        <f t="shared" ca="1" si="558"/>
        <v>1</v>
      </c>
      <c r="F1663" s="14">
        <f ca="1">(TRUNC(PRODUCT($E$12:$E1662),16))</f>
        <v>1.43115619200977</v>
      </c>
      <c r="G1663" s="14">
        <f t="shared" ca="1" si="559"/>
        <v>1.43115619200977</v>
      </c>
      <c r="H1663" s="14">
        <f t="shared" ca="1" si="560"/>
        <v>1</v>
      </c>
      <c r="I1663" s="13">
        <f t="shared" si="555"/>
        <v>0.11</v>
      </c>
      <c r="J1663" s="29">
        <f t="shared" si="561"/>
        <v>45799</v>
      </c>
      <c r="K1663" s="2">
        <f t="shared" si="562"/>
        <v>10</v>
      </c>
      <c r="L1663" s="17">
        <f t="shared" si="563"/>
        <v>10</v>
      </c>
      <c r="M1663" s="12">
        <f t="shared" si="564"/>
        <v>1.004149857</v>
      </c>
      <c r="N1663" s="12">
        <f t="shared" ca="1" si="565"/>
        <v>1.004149857</v>
      </c>
      <c r="O1663" s="17">
        <f t="shared" si="566"/>
        <v>0</v>
      </c>
      <c r="P1663" s="14">
        <f t="shared" ca="1" si="567"/>
        <v>-941.11774538999998</v>
      </c>
      <c r="Q1663" s="14">
        <f t="shared" si="572"/>
        <v>125.976922</v>
      </c>
      <c r="R1663" s="14">
        <f t="shared" ca="1" si="568"/>
        <v>-941.36108848999993</v>
      </c>
      <c r="S1663" s="20">
        <f t="shared" si="553"/>
        <v>0</v>
      </c>
      <c r="T1663" s="14">
        <f t="shared" si="569"/>
        <v>0</v>
      </c>
      <c r="U1663" s="4" t="str">
        <f t="shared" si="570"/>
        <v>J=</v>
      </c>
      <c r="V1663" s="29">
        <f t="shared" si="571"/>
        <v>45831</v>
      </c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8">
        <f t="shared" si="554"/>
        <v>45814</v>
      </c>
      <c r="B1664" s="15" t="str">
        <f t="shared" ca="1" si="556"/>
        <v>n.d</v>
      </c>
      <c r="C1664" s="14">
        <f t="shared" si="557"/>
        <v>1000</v>
      </c>
      <c r="D1664" s="13">
        <f ca="1">IF(A1664&lt;$B$1,VLOOKUP(A1664,[1]DI!$A$4:$B$15000,2,FALSE),0)</f>
        <v>0</v>
      </c>
      <c r="E1664" s="14">
        <f t="shared" ca="1" si="558"/>
        <v>1</v>
      </c>
      <c r="F1664" s="14">
        <f ca="1">(TRUNC(PRODUCT($E$12:$E1663),16))</f>
        <v>1.43115619200977</v>
      </c>
      <c r="G1664" s="14">
        <f t="shared" ca="1" si="559"/>
        <v>1.43115619200977</v>
      </c>
      <c r="H1664" s="14">
        <f t="shared" ca="1" si="560"/>
        <v>1</v>
      </c>
      <c r="I1664" s="13">
        <f t="shared" si="555"/>
        <v>0.11</v>
      </c>
      <c r="J1664" s="29">
        <f t="shared" si="561"/>
        <v>45799</v>
      </c>
      <c r="K1664" s="2">
        <f t="shared" si="562"/>
        <v>11</v>
      </c>
      <c r="L1664" s="17">
        <f t="shared" si="563"/>
        <v>11</v>
      </c>
      <c r="M1664" s="12">
        <f t="shared" si="564"/>
        <v>1.0045657889999999</v>
      </c>
      <c r="N1664" s="12">
        <f t="shared" ca="1" si="565"/>
        <v>1.0045657889999999</v>
      </c>
      <c r="O1664" s="17">
        <f t="shared" si="566"/>
        <v>0</v>
      </c>
      <c r="P1664" s="14">
        <f t="shared" ca="1" si="567"/>
        <v>-941.0933556</v>
      </c>
      <c r="Q1664" s="14">
        <f t="shared" si="572"/>
        <v>125.976922</v>
      </c>
      <c r="R1664" s="14">
        <f t="shared" ca="1" si="568"/>
        <v>-941.36108848999993</v>
      </c>
      <c r="S1664" s="20">
        <f t="shared" si="553"/>
        <v>0</v>
      </c>
      <c r="T1664" s="14">
        <f t="shared" si="569"/>
        <v>0</v>
      </c>
      <c r="U1664" s="4" t="str">
        <f t="shared" si="570"/>
        <v>J=</v>
      </c>
      <c r="V1664" s="29">
        <f t="shared" si="571"/>
        <v>45831</v>
      </c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8">
        <f t="shared" si="554"/>
        <v>45815</v>
      </c>
      <c r="B1665" s="15" t="str">
        <f t="shared" ca="1" si="556"/>
        <v>n.d</v>
      </c>
      <c r="C1665" s="14">
        <f t="shared" si="557"/>
        <v>1000</v>
      </c>
      <c r="D1665" s="13">
        <f ca="1">IF(A1665&lt;$B$1,VLOOKUP(A1665,[1]DI!$A$4:$B$15000,2,FALSE),0)</f>
        <v>0</v>
      </c>
      <c r="E1665" s="14">
        <f t="shared" ca="1" si="558"/>
        <v>1</v>
      </c>
      <c r="F1665" s="14">
        <f ca="1">(TRUNC(PRODUCT($E$12:$E1664),16))</f>
        <v>1.43115619200977</v>
      </c>
      <c r="G1665" s="14">
        <f t="shared" ca="1" si="559"/>
        <v>1.43115619200977</v>
      </c>
      <c r="H1665" s="14">
        <f t="shared" ca="1" si="560"/>
        <v>1</v>
      </c>
      <c r="I1665" s="13">
        <f t="shared" si="555"/>
        <v>0.11</v>
      </c>
      <c r="J1665" s="29">
        <f t="shared" si="561"/>
        <v>45799</v>
      </c>
      <c r="K1665" s="2">
        <f t="shared" si="562"/>
        <v>11</v>
      </c>
      <c r="L1665" s="17">
        <f t="shared" si="563"/>
        <v>12</v>
      </c>
      <c r="M1665" s="12">
        <f t="shared" si="564"/>
        <v>1.0049818930000001</v>
      </c>
      <c r="N1665" s="12">
        <f t="shared" ca="1" si="565"/>
        <v>1.0049818930000001</v>
      </c>
      <c r="O1665" s="17">
        <f t="shared" si="566"/>
        <v>0</v>
      </c>
      <c r="P1665" s="14">
        <f t="shared" ca="1" si="567"/>
        <v>-941.06895569999995</v>
      </c>
      <c r="Q1665" s="14">
        <f t="shared" si="572"/>
        <v>125.976922</v>
      </c>
      <c r="R1665" s="14">
        <f t="shared" ca="1" si="568"/>
        <v>-941.36108848999993</v>
      </c>
      <c r="S1665" s="20">
        <f t="shared" si="553"/>
        <v>0</v>
      </c>
      <c r="T1665" s="14">
        <f t="shared" si="569"/>
        <v>0</v>
      </c>
      <c r="U1665" s="4" t="str">
        <f t="shared" si="570"/>
        <v>J=</v>
      </c>
      <c r="V1665" s="29">
        <f t="shared" si="571"/>
        <v>45831</v>
      </c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8">
        <f t="shared" si="554"/>
        <v>45816</v>
      </c>
      <c r="B1666" s="15" t="str">
        <f t="shared" ca="1" si="556"/>
        <v>n.d</v>
      </c>
      <c r="C1666" s="14">
        <f t="shared" si="557"/>
        <v>1000</v>
      </c>
      <c r="D1666" s="13">
        <f ca="1">IF(A1666&lt;$B$1,VLOOKUP(A1666,[1]DI!$A$4:$B$15000,2,FALSE),0)</f>
        <v>0</v>
      </c>
      <c r="E1666" s="14">
        <f t="shared" ca="1" si="558"/>
        <v>1</v>
      </c>
      <c r="F1666" s="14">
        <f ca="1">(TRUNC(PRODUCT($E$12:$E1665),16))</f>
        <v>1.43115619200977</v>
      </c>
      <c r="G1666" s="14">
        <f t="shared" ca="1" si="559"/>
        <v>1.43115619200977</v>
      </c>
      <c r="H1666" s="14">
        <f t="shared" ca="1" si="560"/>
        <v>1</v>
      </c>
      <c r="I1666" s="13">
        <f t="shared" si="555"/>
        <v>0.11</v>
      </c>
      <c r="J1666" s="29">
        <f t="shared" si="561"/>
        <v>45799</v>
      </c>
      <c r="K1666" s="2">
        <f t="shared" si="562"/>
        <v>11</v>
      </c>
      <c r="L1666" s="17">
        <f t="shared" si="563"/>
        <v>12</v>
      </c>
      <c r="M1666" s="12">
        <f t="shared" si="564"/>
        <v>1.0049818930000001</v>
      </c>
      <c r="N1666" s="12">
        <f t="shared" ca="1" si="565"/>
        <v>1.0049818930000001</v>
      </c>
      <c r="O1666" s="17">
        <f t="shared" si="566"/>
        <v>0</v>
      </c>
      <c r="P1666" s="14">
        <f t="shared" ca="1" si="567"/>
        <v>-941.06895569999995</v>
      </c>
      <c r="Q1666" s="14">
        <f t="shared" si="572"/>
        <v>125.976922</v>
      </c>
      <c r="R1666" s="14">
        <f t="shared" ca="1" si="568"/>
        <v>-941.36108848999993</v>
      </c>
      <c r="S1666" s="20">
        <f t="shared" si="553"/>
        <v>0</v>
      </c>
      <c r="T1666" s="14">
        <f t="shared" si="569"/>
        <v>0</v>
      </c>
      <c r="U1666" s="4" t="str">
        <f t="shared" si="570"/>
        <v>J=</v>
      </c>
      <c r="V1666" s="29">
        <f t="shared" si="571"/>
        <v>45831</v>
      </c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8">
        <f t="shared" si="554"/>
        <v>45817</v>
      </c>
      <c r="B1667" s="15" t="str">
        <f t="shared" ca="1" si="556"/>
        <v>n.d</v>
      </c>
      <c r="C1667" s="14">
        <f t="shared" si="557"/>
        <v>1000</v>
      </c>
      <c r="D1667" s="13">
        <f ca="1">IF(A1667&lt;$B$1,VLOOKUP(A1667,[1]DI!$A$4:$B$15000,2,FALSE),0)</f>
        <v>0</v>
      </c>
      <c r="E1667" s="14">
        <f t="shared" ca="1" si="558"/>
        <v>1</v>
      </c>
      <c r="F1667" s="14">
        <f ca="1">(TRUNC(PRODUCT($E$12:$E1666),16))</f>
        <v>1.43115619200977</v>
      </c>
      <c r="G1667" s="14">
        <f t="shared" ca="1" si="559"/>
        <v>1.43115619200977</v>
      </c>
      <c r="H1667" s="14">
        <f t="shared" ca="1" si="560"/>
        <v>1</v>
      </c>
      <c r="I1667" s="13">
        <f t="shared" si="555"/>
        <v>0.11</v>
      </c>
      <c r="J1667" s="29">
        <f t="shared" si="561"/>
        <v>45799</v>
      </c>
      <c r="K1667" s="2">
        <f t="shared" si="562"/>
        <v>12</v>
      </c>
      <c r="L1667" s="17">
        <f t="shared" si="563"/>
        <v>12</v>
      </c>
      <c r="M1667" s="12">
        <f t="shared" si="564"/>
        <v>1.0049818930000001</v>
      </c>
      <c r="N1667" s="12">
        <f t="shared" ca="1" si="565"/>
        <v>1.0049818930000001</v>
      </c>
      <c r="O1667" s="17">
        <f t="shared" si="566"/>
        <v>0</v>
      </c>
      <c r="P1667" s="14">
        <f t="shared" ca="1" si="567"/>
        <v>-941.06895569999995</v>
      </c>
      <c r="Q1667" s="14">
        <f t="shared" si="572"/>
        <v>125.976922</v>
      </c>
      <c r="R1667" s="14">
        <f t="shared" ca="1" si="568"/>
        <v>-941.36108848999993</v>
      </c>
      <c r="S1667" s="20">
        <f t="shared" si="553"/>
        <v>0</v>
      </c>
      <c r="T1667" s="14">
        <f t="shared" si="569"/>
        <v>0</v>
      </c>
      <c r="U1667" s="4" t="str">
        <f t="shared" si="570"/>
        <v>J=</v>
      </c>
      <c r="V1667" s="29">
        <f t="shared" si="571"/>
        <v>45831</v>
      </c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8">
        <f t="shared" si="554"/>
        <v>45818</v>
      </c>
      <c r="B1668" s="15" t="str">
        <f t="shared" ca="1" si="556"/>
        <v>n.d</v>
      </c>
      <c r="C1668" s="14">
        <f t="shared" si="557"/>
        <v>1000</v>
      </c>
      <c r="D1668" s="13">
        <f ca="1">IF(A1668&lt;$B$1,VLOOKUP(A1668,[1]DI!$A$4:$B$15000,2,FALSE),0)</f>
        <v>0</v>
      </c>
      <c r="E1668" s="14">
        <f t="shared" ca="1" si="558"/>
        <v>1</v>
      </c>
      <c r="F1668" s="14">
        <f ca="1">(TRUNC(PRODUCT($E$12:$E1667),16))</f>
        <v>1.43115619200977</v>
      </c>
      <c r="G1668" s="14">
        <f t="shared" ca="1" si="559"/>
        <v>1.43115619200977</v>
      </c>
      <c r="H1668" s="14">
        <f t="shared" ca="1" si="560"/>
        <v>1</v>
      </c>
      <c r="I1668" s="13">
        <f t="shared" si="555"/>
        <v>0.11</v>
      </c>
      <c r="J1668" s="29">
        <f t="shared" si="561"/>
        <v>45799</v>
      </c>
      <c r="K1668" s="2">
        <f t="shared" si="562"/>
        <v>13</v>
      </c>
      <c r="L1668" s="17">
        <f t="shared" si="563"/>
        <v>13</v>
      </c>
      <c r="M1668" s="12">
        <f t="shared" si="564"/>
        <v>1.005398169</v>
      </c>
      <c r="N1668" s="12">
        <f t="shared" ca="1" si="565"/>
        <v>1.005398169</v>
      </c>
      <c r="O1668" s="17">
        <f t="shared" si="566"/>
        <v>0</v>
      </c>
      <c r="P1668" s="14">
        <f t="shared" ca="1" si="567"/>
        <v>-941.04454572999998</v>
      </c>
      <c r="Q1668" s="14">
        <f t="shared" si="572"/>
        <v>125.976922</v>
      </c>
      <c r="R1668" s="14">
        <f t="shared" ca="1" si="568"/>
        <v>-941.36108848999993</v>
      </c>
      <c r="S1668" s="20">
        <f t="shared" si="553"/>
        <v>0</v>
      </c>
      <c r="T1668" s="14">
        <f t="shared" si="569"/>
        <v>0</v>
      </c>
      <c r="U1668" s="4" t="str">
        <f t="shared" si="570"/>
        <v>J=</v>
      </c>
      <c r="V1668" s="29">
        <f t="shared" si="571"/>
        <v>45831</v>
      </c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8">
        <f t="shared" si="554"/>
        <v>45819</v>
      </c>
      <c r="B1669" s="15" t="str">
        <f t="shared" ca="1" si="556"/>
        <v>n.d</v>
      </c>
      <c r="C1669" s="14">
        <f t="shared" si="557"/>
        <v>1000</v>
      </c>
      <c r="D1669" s="13">
        <f ca="1">IF(A1669&lt;$B$1,VLOOKUP(A1669,[1]DI!$A$4:$B$15000,2,FALSE),0)</f>
        <v>0</v>
      </c>
      <c r="E1669" s="14">
        <f t="shared" ca="1" si="558"/>
        <v>1</v>
      </c>
      <c r="F1669" s="14">
        <f ca="1">(TRUNC(PRODUCT($E$12:$E1668),16))</f>
        <v>1.43115619200977</v>
      </c>
      <c r="G1669" s="14">
        <f t="shared" ca="1" si="559"/>
        <v>1.43115619200977</v>
      </c>
      <c r="H1669" s="14">
        <f t="shared" ca="1" si="560"/>
        <v>1</v>
      </c>
      <c r="I1669" s="13">
        <f t="shared" si="555"/>
        <v>0.11</v>
      </c>
      <c r="J1669" s="29">
        <f t="shared" si="561"/>
        <v>45799</v>
      </c>
      <c r="K1669" s="2">
        <f t="shared" si="562"/>
        <v>14</v>
      </c>
      <c r="L1669" s="17">
        <f t="shared" si="563"/>
        <v>14</v>
      </c>
      <c r="M1669" s="12">
        <f t="shared" si="564"/>
        <v>1.005814618</v>
      </c>
      <c r="N1669" s="12">
        <f t="shared" ca="1" si="565"/>
        <v>1.005814618</v>
      </c>
      <c r="O1669" s="17">
        <f t="shared" si="566"/>
        <v>0</v>
      </c>
      <c r="P1669" s="14">
        <f t="shared" ca="1" si="567"/>
        <v>-941.02012561000004</v>
      </c>
      <c r="Q1669" s="14">
        <f t="shared" si="572"/>
        <v>125.976922</v>
      </c>
      <c r="R1669" s="14">
        <f t="shared" ca="1" si="568"/>
        <v>-941.36108848999993</v>
      </c>
      <c r="S1669" s="20">
        <f t="shared" si="553"/>
        <v>0</v>
      </c>
      <c r="T1669" s="14">
        <f t="shared" si="569"/>
        <v>0</v>
      </c>
      <c r="U1669" s="4" t="str">
        <f t="shared" si="570"/>
        <v>J=</v>
      </c>
      <c r="V1669" s="29">
        <f t="shared" si="571"/>
        <v>45831</v>
      </c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8">
        <f t="shared" si="554"/>
        <v>45820</v>
      </c>
      <c r="B1670" s="15" t="str">
        <f t="shared" ca="1" si="556"/>
        <v>n.d</v>
      </c>
      <c r="C1670" s="14">
        <f t="shared" si="557"/>
        <v>1000</v>
      </c>
      <c r="D1670" s="13">
        <f ca="1">IF(A1670&lt;$B$1,VLOOKUP(A1670,[1]DI!$A$4:$B$15000,2,FALSE),0)</f>
        <v>0</v>
      </c>
      <c r="E1670" s="14">
        <f t="shared" ca="1" si="558"/>
        <v>1</v>
      </c>
      <c r="F1670" s="14">
        <f ca="1">(TRUNC(PRODUCT($E$12:$E1669),16))</f>
        <v>1.43115619200977</v>
      </c>
      <c r="G1670" s="14">
        <f t="shared" ca="1" si="559"/>
        <v>1.43115619200977</v>
      </c>
      <c r="H1670" s="14">
        <f t="shared" ca="1" si="560"/>
        <v>1</v>
      </c>
      <c r="I1670" s="13">
        <f t="shared" si="555"/>
        <v>0.11</v>
      </c>
      <c r="J1670" s="29">
        <f t="shared" si="561"/>
        <v>45799</v>
      </c>
      <c r="K1670" s="2">
        <f t="shared" si="562"/>
        <v>15</v>
      </c>
      <c r="L1670" s="17">
        <f t="shared" si="563"/>
        <v>15</v>
      </c>
      <c r="M1670" s="12">
        <f t="shared" si="564"/>
        <v>1.00623124</v>
      </c>
      <c r="N1670" s="12">
        <f t="shared" ca="1" si="565"/>
        <v>1.00623124</v>
      </c>
      <c r="O1670" s="17">
        <f t="shared" si="566"/>
        <v>0</v>
      </c>
      <c r="P1670" s="14">
        <f t="shared" ca="1" si="567"/>
        <v>-940.99569536000001</v>
      </c>
      <c r="Q1670" s="14">
        <f t="shared" si="572"/>
        <v>125.976922</v>
      </c>
      <c r="R1670" s="14">
        <f t="shared" ca="1" si="568"/>
        <v>-941.36108848999993</v>
      </c>
      <c r="S1670" s="20">
        <f t="shared" si="553"/>
        <v>0</v>
      </c>
      <c r="T1670" s="14">
        <f t="shared" si="569"/>
        <v>0</v>
      </c>
      <c r="U1670" s="4" t="str">
        <f t="shared" si="570"/>
        <v>J=</v>
      </c>
      <c r="V1670" s="29">
        <f t="shared" si="571"/>
        <v>45831</v>
      </c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8">
        <f t="shared" si="554"/>
        <v>45821</v>
      </c>
      <c r="B1671" s="15" t="str">
        <f t="shared" ca="1" si="556"/>
        <v>n.d</v>
      </c>
      <c r="C1671" s="14">
        <f t="shared" si="557"/>
        <v>1000</v>
      </c>
      <c r="D1671" s="13">
        <f ca="1">IF(A1671&lt;$B$1,VLOOKUP(A1671,[1]DI!$A$4:$B$15000,2,FALSE),0)</f>
        <v>0</v>
      </c>
      <c r="E1671" s="14">
        <f t="shared" ca="1" si="558"/>
        <v>1</v>
      </c>
      <c r="F1671" s="14">
        <f ca="1">(TRUNC(PRODUCT($E$12:$E1670),16))</f>
        <v>1.43115619200977</v>
      </c>
      <c r="G1671" s="14">
        <f t="shared" ca="1" si="559"/>
        <v>1.43115619200977</v>
      </c>
      <c r="H1671" s="14">
        <f t="shared" ca="1" si="560"/>
        <v>1</v>
      </c>
      <c r="I1671" s="13">
        <f t="shared" si="555"/>
        <v>0.11</v>
      </c>
      <c r="J1671" s="29">
        <f t="shared" si="561"/>
        <v>45799</v>
      </c>
      <c r="K1671" s="2">
        <f t="shared" si="562"/>
        <v>16</v>
      </c>
      <c r="L1671" s="17">
        <f t="shared" si="563"/>
        <v>16</v>
      </c>
      <c r="M1671" s="12">
        <f t="shared" si="564"/>
        <v>1.0066480330000001</v>
      </c>
      <c r="N1671" s="12">
        <f t="shared" ca="1" si="565"/>
        <v>1.0066480330000001</v>
      </c>
      <c r="O1671" s="17">
        <f t="shared" si="566"/>
        <v>0</v>
      </c>
      <c r="P1671" s="14">
        <f t="shared" ca="1" si="567"/>
        <v>-940.97125506999998</v>
      </c>
      <c r="Q1671" s="14">
        <f t="shared" si="572"/>
        <v>125.976922</v>
      </c>
      <c r="R1671" s="14">
        <f t="shared" ca="1" si="568"/>
        <v>-941.36108848999993</v>
      </c>
      <c r="S1671" s="20">
        <f t="shared" si="553"/>
        <v>0</v>
      </c>
      <c r="T1671" s="14">
        <f t="shared" si="569"/>
        <v>0</v>
      </c>
      <c r="U1671" s="4" t="str">
        <f t="shared" si="570"/>
        <v>J=</v>
      </c>
      <c r="V1671" s="29">
        <f t="shared" si="571"/>
        <v>45831</v>
      </c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8">
        <f t="shared" si="554"/>
        <v>45822</v>
      </c>
      <c r="B1672" s="15" t="str">
        <f t="shared" ca="1" si="556"/>
        <v>n.d</v>
      </c>
      <c r="C1672" s="14">
        <f t="shared" si="557"/>
        <v>1000</v>
      </c>
      <c r="D1672" s="13">
        <f ca="1">IF(A1672&lt;$B$1,VLOOKUP(A1672,[1]DI!$A$4:$B$15000,2,FALSE),0)</f>
        <v>0</v>
      </c>
      <c r="E1672" s="14">
        <f t="shared" ca="1" si="558"/>
        <v>1</v>
      </c>
      <c r="F1672" s="14">
        <f ca="1">(TRUNC(PRODUCT($E$12:$E1671),16))</f>
        <v>1.43115619200977</v>
      </c>
      <c r="G1672" s="14">
        <f t="shared" ca="1" si="559"/>
        <v>1.43115619200977</v>
      </c>
      <c r="H1672" s="14">
        <f t="shared" ca="1" si="560"/>
        <v>1</v>
      </c>
      <c r="I1672" s="13">
        <f t="shared" si="555"/>
        <v>0.11</v>
      </c>
      <c r="J1672" s="29">
        <f t="shared" si="561"/>
        <v>45799</v>
      </c>
      <c r="K1672" s="2">
        <f t="shared" si="562"/>
        <v>16</v>
      </c>
      <c r="L1672" s="17">
        <f t="shared" si="563"/>
        <v>17</v>
      </c>
      <c r="M1672" s="12">
        <f t="shared" si="564"/>
        <v>1.0070650000000001</v>
      </c>
      <c r="N1672" s="12">
        <f t="shared" ca="1" si="565"/>
        <v>1.0070650000000001</v>
      </c>
      <c r="O1672" s="17">
        <f t="shared" si="566"/>
        <v>0</v>
      </c>
      <c r="P1672" s="14">
        <f t="shared" ca="1" si="567"/>
        <v>-940.94680457999993</v>
      </c>
      <c r="Q1672" s="14">
        <f t="shared" si="572"/>
        <v>125.976922</v>
      </c>
      <c r="R1672" s="14">
        <f t="shared" ca="1" si="568"/>
        <v>-941.36108848999993</v>
      </c>
      <c r="S1672" s="20">
        <f t="shared" si="553"/>
        <v>0</v>
      </c>
      <c r="T1672" s="14">
        <f t="shared" si="569"/>
        <v>0</v>
      </c>
      <c r="U1672" s="4" t="str">
        <f t="shared" si="570"/>
        <v>J=</v>
      </c>
      <c r="V1672" s="29">
        <f t="shared" si="571"/>
        <v>45831</v>
      </c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8">
        <f t="shared" si="554"/>
        <v>45823</v>
      </c>
      <c r="B1673" s="15" t="str">
        <f t="shared" ca="1" si="556"/>
        <v>n.d</v>
      </c>
      <c r="C1673" s="14">
        <f t="shared" si="557"/>
        <v>1000</v>
      </c>
      <c r="D1673" s="13">
        <f ca="1">IF(A1673&lt;$B$1,VLOOKUP(A1673,[1]DI!$A$4:$B$15000,2,FALSE),0)</f>
        <v>0</v>
      </c>
      <c r="E1673" s="14">
        <f t="shared" ca="1" si="558"/>
        <v>1</v>
      </c>
      <c r="F1673" s="14">
        <f ca="1">(TRUNC(PRODUCT($E$12:$E1672),16))</f>
        <v>1.43115619200977</v>
      </c>
      <c r="G1673" s="14">
        <f t="shared" ca="1" si="559"/>
        <v>1.43115619200977</v>
      </c>
      <c r="H1673" s="14">
        <f t="shared" ca="1" si="560"/>
        <v>1</v>
      </c>
      <c r="I1673" s="13">
        <f t="shared" si="555"/>
        <v>0.11</v>
      </c>
      <c r="J1673" s="29">
        <f t="shared" si="561"/>
        <v>45799</v>
      </c>
      <c r="K1673" s="2">
        <f t="shared" si="562"/>
        <v>16</v>
      </c>
      <c r="L1673" s="17">
        <f t="shared" si="563"/>
        <v>17</v>
      </c>
      <c r="M1673" s="12">
        <f t="shared" si="564"/>
        <v>1.0070650000000001</v>
      </c>
      <c r="N1673" s="12">
        <f t="shared" ca="1" si="565"/>
        <v>1.0070650000000001</v>
      </c>
      <c r="O1673" s="17">
        <f t="shared" si="566"/>
        <v>0</v>
      </c>
      <c r="P1673" s="14">
        <f t="shared" ca="1" si="567"/>
        <v>-940.94680457999993</v>
      </c>
      <c r="Q1673" s="14">
        <f t="shared" si="572"/>
        <v>125.976922</v>
      </c>
      <c r="R1673" s="14">
        <f t="shared" ca="1" si="568"/>
        <v>-941.36108848999993</v>
      </c>
      <c r="S1673" s="20">
        <f t="shared" si="553"/>
        <v>0</v>
      </c>
      <c r="T1673" s="14">
        <f t="shared" si="569"/>
        <v>0</v>
      </c>
      <c r="U1673" s="4" t="str">
        <f t="shared" si="570"/>
        <v>J=</v>
      </c>
      <c r="V1673" s="29">
        <f t="shared" si="571"/>
        <v>45831</v>
      </c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8">
        <f t="shared" si="554"/>
        <v>45824</v>
      </c>
      <c r="B1674" s="15" t="str">
        <f t="shared" ca="1" si="556"/>
        <v>n.d</v>
      </c>
      <c r="C1674" s="14">
        <f t="shared" si="557"/>
        <v>1000</v>
      </c>
      <c r="D1674" s="13">
        <f ca="1">IF(A1674&lt;$B$1,VLOOKUP(A1674,[1]DI!$A$4:$B$15000,2,FALSE),0)</f>
        <v>0</v>
      </c>
      <c r="E1674" s="14">
        <f t="shared" ca="1" si="558"/>
        <v>1</v>
      </c>
      <c r="F1674" s="14">
        <f ca="1">(TRUNC(PRODUCT($E$12:$E1673),16))</f>
        <v>1.43115619200977</v>
      </c>
      <c r="G1674" s="14">
        <f t="shared" ca="1" si="559"/>
        <v>1.43115619200977</v>
      </c>
      <c r="H1674" s="14">
        <f t="shared" ca="1" si="560"/>
        <v>1</v>
      </c>
      <c r="I1674" s="13">
        <f t="shared" si="555"/>
        <v>0.11</v>
      </c>
      <c r="J1674" s="29">
        <f t="shared" si="561"/>
        <v>45799</v>
      </c>
      <c r="K1674" s="2">
        <f t="shared" si="562"/>
        <v>17</v>
      </c>
      <c r="L1674" s="17">
        <f t="shared" si="563"/>
        <v>17</v>
      </c>
      <c r="M1674" s="12">
        <f t="shared" si="564"/>
        <v>1.0070650000000001</v>
      </c>
      <c r="N1674" s="12">
        <f t="shared" ca="1" si="565"/>
        <v>1.0070650000000001</v>
      </c>
      <c r="O1674" s="17">
        <f t="shared" si="566"/>
        <v>0</v>
      </c>
      <c r="P1674" s="14">
        <f t="shared" ca="1" si="567"/>
        <v>-940.94680457999993</v>
      </c>
      <c r="Q1674" s="14">
        <f t="shared" si="572"/>
        <v>125.976922</v>
      </c>
      <c r="R1674" s="14">
        <f t="shared" ca="1" si="568"/>
        <v>-941.36108848999993</v>
      </c>
      <c r="S1674" s="20">
        <f t="shared" si="553"/>
        <v>0</v>
      </c>
      <c r="T1674" s="14">
        <f t="shared" si="569"/>
        <v>0</v>
      </c>
      <c r="U1674" s="4" t="str">
        <f t="shared" si="570"/>
        <v>J=</v>
      </c>
      <c r="V1674" s="29">
        <f t="shared" si="571"/>
        <v>45831</v>
      </c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8">
        <f t="shared" si="554"/>
        <v>45825</v>
      </c>
      <c r="B1675" s="15" t="str">
        <f t="shared" ca="1" si="556"/>
        <v>n.d</v>
      </c>
      <c r="C1675" s="14">
        <f t="shared" si="557"/>
        <v>1000</v>
      </c>
      <c r="D1675" s="13">
        <f ca="1">IF(A1675&lt;$B$1,VLOOKUP(A1675,[1]DI!$A$4:$B$15000,2,FALSE),0)</f>
        <v>0</v>
      </c>
      <c r="E1675" s="14">
        <f t="shared" ca="1" si="558"/>
        <v>1</v>
      </c>
      <c r="F1675" s="14">
        <f ca="1">(TRUNC(PRODUCT($E$12:$E1674),16))</f>
        <v>1.43115619200977</v>
      </c>
      <c r="G1675" s="14">
        <f t="shared" ca="1" si="559"/>
        <v>1.43115619200977</v>
      </c>
      <c r="H1675" s="14">
        <f t="shared" ca="1" si="560"/>
        <v>1</v>
      </c>
      <c r="I1675" s="13">
        <f t="shared" si="555"/>
        <v>0.11</v>
      </c>
      <c r="J1675" s="29">
        <f t="shared" si="561"/>
        <v>45799</v>
      </c>
      <c r="K1675" s="2">
        <f t="shared" si="562"/>
        <v>18</v>
      </c>
      <c r="L1675" s="17">
        <f t="shared" si="563"/>
        <v>18</v>
      </c>
      <c r="M1675" s="12">
        <f t="shared" si="564"/>
        <v>1.0074821389999999</v>
      </c>
      <c r="N1675" s="12">
        <f t="shared" ca="1" si="565"/>
        <v>1.0074821389999999</v>
      </c>
      <c r="O1675" s="17">
        <f t="shared" si="566"/>
        <v>0</v>
      </c>
      <c r="P1675" s="14">
        <f t="shared" ca="1" si="567"/>
        <v>-940.92234401000007</v>
      </c>
      <c r="Q1675" s="14">
        <f t="shared" si="572"/>
        <v>125.976922</v>
      </c>
      <c r="R1675" s="14">
        <f t="shared" ca="1" si="568"/>
        <v>-941.36108848999993</v>
      </c>
      <c r="S1675" s="20">
        <f t="shared" si="553"/>
        <v>0</v>
      </c>
      <c r="T1675" s="14">
        <f t="shared" si="569"/>
        <v>0</v>
      </c>
      <c r="U1675" s="4" t="str">
        <f t="shared" si="570"/>
        <v>J=</v>
      </c>
      <c r="V1675" s="29">
        <f t="shared" si="571"/>
        <v>45831</v>
      </c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8">
        <f t="shared" si="554"/>
        <v>45826</v>
      </c>
      <c r="B1676" s="15" t="str">
        <f t="shared" ca="1" si="556"/>
        <v>n.d</v>
      </c>
      <c r="C1676" s="14">
        <f t="shared" si="557"/>
        <v>1000</v>
      </c>
      <c r="D1676" s="13">
        <f ca="1">IF(A1676&lt;$B$1,VLOOKUP(A1676,[1]DI!$A$4:$B$15000,2,FALSE),0)</f>
        <v>0</v>
      </c>
      <c r="E1676" s="14">
        <f t="shared" ca="1" si="558"/>
        <v>1</v>
      </c>
      <c r="F1676" s="14">
        <f ca="1">(TRUNC(PRODUCT($E$12:$E1675),16))</f>
        <v>1.43115619200977</v>
      </c>
      <c r="G1676" s="14">
        <f t="shared" ca="1" si="559"/>
        <v>1.43115619200977</v>
      </c>
      <c r="H1676" s="14">
        <f t="shared" ca="1" si="560"/>
        <v>1</v>
      </c>
      <c r="I1676" s="13">
        <f t="shared" si="555"/>
        <v>0.11</v>
      </c>
      <c r="J1676" s="29">
        <f t="shared" si="561"/>
        <v>45799</v>
      </c>
      <c r="K1676" s="2">
        <f t="shared" si="562"/>
        <v>19</v>
      </c>
      <c r="L1676" s="17">
        <f t="shared" si="563"/>
        <v>19</v>
      </c>
      <c r="M1676" s="12">
        <f t="shared" si="564"/>
        <v>1.0078994509999999</v>
      </c>
      <c r="N1676" s="12">
        <f t="shared" ca="1" si="565"/>
        <v>1.0078994509999999</v>
      </c>
      <c r="O1676" s="17">
        <f t="shared" si="566"/>
        <v>0</v>
      </c>
      <c r="P1676" s="14">
        <f t="shared" ca="1" si="567"/>
        <v>-940.89787329000001</v>
      </c>
      <c r="Q1676" s="14">
        <f t="shared" si="572"/>
        <v>125.976922</v>
      </c>
      <c r="R1676" s="14">
        <f t="shared" ca="1" si="568"/>
        <v>-941.36108848999993</v>
      </c>
      <c r="S1676" s="20">
        <f t="shared" ref="S1676:S1739" si="573">IF($O1676&gt;0,VLOOKUP($O1676,$Y$12:$AE$150,7),0)</f>
        <v>0</v>
      </c>
      <c r="T1676" s="14">
        <f t="shared" si="569"/>
        <v>0</v>
      </c>
      <c r="U1676" s="4" t="str">
        <f t="shared" si="570"/>
        <v>J=</v>
      </c>
      <c r="V1676" s="29">
        <f t="shared" si="571"/>
        <v>45831</v>
      </c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8">
        <f t="shared" ref="A1677:A1740" si="574">(A1676+1)</f>
        <v>45827</v>
      </c>
      <c r="B1677" s="15" t="str">
        <f t="shared" ca="1" si="556"/>
        <v>n.d</v>
      </c>
      <c r="C1677" s="14">
        <f t="shared" si="557"/>
        <v>1000</v>
      </c>
      <c r="D1677" s="13">
        <f ca="1">IF(A1677&lt;$B$1,VLOOKUP(A1677,[1]DI!$A$4:$B$15000,2,FALSE),0)</f>
        <v>0</v>
      </c>
      <c r="E1677" s="14">
        <f t="shared" ca="1" si="558"/>
        <v>1</v>
      </c>
      <c r="F1677" s="14">
        <f ca="1">(TRUNC(PRODUCT($E$12:$E1676),16))</f>
        <v>1.43115619200977</v>
      </c>
      <c r="G1677" s="14">
        <f t="shared" ca="1" si="559"/>
        <v>1.43115619200977</v>
      </c>
      <c r="H1677" s="14">
        <f t="shared" ca="1" si="560"/>
        <v>1</v>
      </c>
      <c r="I1677" s="13">
        <f t="shared" ref="I1677:I1740" si="575">I1676</f>
        <v>0.11</v>
      </c>
      <c r="J1677" s="29">
        <f t="shared" si="561"/>
        <v>45799</v>
      </c>
      <c r="K1677" s="2">
        <f t="shared" si="562"/>
        <v>19</v>
      </c>
      <c r="L1677" s="17">
        <f t="shared" si="563"/>
        <v>20</v>
      </c>
      <c r="M1677" s="12">
        <f t="shared" si="564"/>
        <v>1.0083169359999999</v>
      </c>
      <c r="N1677" s="12">
        <f t="shared" ca="1" si="565"/>
        <v>1.0083169359999999</v>
      </c>
      <c r="O1677" s="17">
        <f t="shared" si="566"/>
        <v>0</v>
      </c>
      <c r="P1677" s="14">
        <f t="shared" ca="1" si="567"/>
        <v>-940.87339241999996</v>
      </c>
      <c r="Q1677" s="14">
        <f t="shared" si="572"/>
        <v>125.976922</v>
      </c>
      <c r="R1677" s="14">
        <f t="shared" ca="1" si="568"/>
        <v>-941.36108848999993</v>
      </c>
      <c r="S1677" s="20">
        <f t="shared" si="573"/>
        <v>0</v>
      </c>
      <c r="T1677" s="14">
        <f t="shared" si="569"/>
        <v>0</v>
      </c>
      <c r="U1677" s="4" t="str">
        <f t="shared" si="570"/>
        <v>J=</v>
      </c>
      <c r="V1677" s="29">
        <f t="shared" si="571"/>
        <v>45831</v>
      </c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8">
        <f t="shared" si="574"/>
        <v>45828</v>
      </c>
      <c r="B1678" s="15" t="str">
        <f t="shared" ca="1" si="556"/>
        <v>n.d</v>
      </c>
      <c r="C1678" s="14">
        <f t="shared" si="557"/>
        <v>1000</v>
      </c>
      <c r="D1678" s="13">
        <f ca="1">IF(A1678&lt;$B$1,VLOOKUP(A1678,[1]DI!$A$4:$B$15000,2,FALSE),0)</f>
        <v>0</v>
      </c>
      <c r="E1678" s="14">
        <f t="shared" ca="1" si="558"/>
        <v>1</v>
      </c>
      <c r="F1678" s="14">
        <f ca="1">(TRUNC(PRODUCT($E$12:$E1677),16))</f>
        <v>1.43115619200977</v>
      </c>
      <c r="G1678" s="14">
        <f t="shared" ca="1" si="559"/>
        <v>1.43115619200977</v>
      </c>
      <c r="H1678" s="14">
        <f t="shared" ca="1" si="560"/>
        <v>1</v>
      </c>
      <c r="I1678" s="13">
        <f t="shared" si="575"/>
        <v>0.11</v>
      </c>
      <c r="J1678" s="29">
        <f t="shared" si="561"/>
        <v>45799</v>
      </c>
      <c r="K1678" s="2">
        <f t="shared" si="562"/>
        <v>20</v>
      </c>
      <c r="L1678" s="17">
        <f t="shared" si="563"/>
        <v>20</v>
      </c>
      <c r="M1678" s="12">
        <f t="shared" si="564"/>
        <v>1.0083169359999999</v>
      </c>
      <c r="N1678" s="12">
        <f t="shared" ca="1" si="565"/>
        <v>1.0083169359999999</v>
      </c>
      <c r="O1678" s="17">
        <f t="shared" si="566"/>
        <v>0</v>
      </c>
      <c r="P1678" s="14">
        <f t="shared" ca="1" si="567"/>
        <v>-940.87339241999996</v>
      </c>
      <c r="Q1678" s="14">
        <f t="shared" si="572"/>
        <v>125.976922</v>
      </c>
      <c r="R1678" s="14">
        <f t="shared" ca="1" si="568"/>
        <v>-941.36108848999993</v>
      </c>
      <c r="S1678" s="20">
        <f t="shared" si="573"/>
        <v>0</v>
      </c>
      <c r="T1678" s="14">
        <f t="shared" si="569"/>
        <v>0</v>
      </c>
      <c r="U1678" s="4" t="str">
        <f t="shared" si="570"/>
        <v>J=</v>
      </c>
      <c r="V1678" s="29">
        <f t="shared" si="571"/>
        <v>45831</v>
      </c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8">
        <f t="shared" si="574"/>
        <v>45829</v>
      </c>
      <c r="B1679" s="15" t="str">
        <f t="shared" ca="1" si="556"/>
        <v>n.d</v>
      </c>
      <c r="C1679" s="14">
        <f t="shared" si="557"/>
        <v>1000</v>
      </c>
      <c r="D1679" s="13">
        <f ca="1">IF(A1679&lt;$B$1,VLOOKUP(A1679,[1]DI!$A$4:$B$15000,2,FALSE),0)</f>
        <v>0</v>
      </c>
      <c r="E1679" s="14">
        <f t="shared" ca="1" si="558"/>
        <v>1</v>
      </c>
      <c r="F1679" s="14">
        <f ca="1">(TRUNC(PRODUCT($E$12:$E1678),16))</f>
        <v>1.43115619200977</v>
      </c>
      <c r="G1679" s="14">
        <f t="shared" ca="1" si="559"/>
        <v>1.43115619200977</v>
      </c>
      <c r="H1679" s="14">
        <f t="shared" ca="1" si="560"/>
        <v>1</v>
      </c>
      <c r="I1679" s="13">
        <f t="shared" si="575"/>
        <v>0.11</v>
      </c>
      <c r="J1679" s="29">
        <f t="shared" si="561"/>
        <v>45799</v>
      </c>
      <c r="K1679" s="2">
        <f t="shared" si="562"/>
        <v>20</v>
      </c>
      <c r="L1679" s="17">
        <f t="shared" si="563"/>
        <v>21</v>
      </c>
      <c r="M1679" s="12">
        <f t="shared" si="564"/>
        <v>1.0087345940000001</v>
      </c>
      <c r="N1679" s="12">
        <f t="shared" ca="1" si="565"/>
        <v>1.0087345940000001</v>
      </c>
      <c r="O1679" s="17">
        <f t="shared" si="566"/>
        <v>0</v>
      </c>
      <c r="P1679" s="14">
        <f t="shared" ca="1" si="567"/>
        <v>-940.84890139999993</v>
      </c>
      <c r="Q1679" s="14">
        <f t="shared" si="572"/>
        <v>125.976922</v>
      </c>
      <c r="R1679" s="14">
        <f t="shared" ca="1" si="568"/>
        <v>-941.36108848999993</v>
      </c>
      <c r="S1679" s="20">
        <f t="shared" si="573"/>
        <v>0</v>
      </c>
      <c r="T1679" s="14">
        <f t="shared" si="569"/>
        <v>0</v>
      </c>
      <c r="U1679" s="4" t="str">
        <f t="shared" si="570"/>
        <v>J=</v>
      </c>
      <c r="V1679" s="29">
        <f t="shared" si="571"/>
        <v>45831</v>
      </c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8">
        <f t="shared" si="574"/>
        <v>45830</v>
      </c>
      <c r="B1680" s="15" t="str">
        <f t="shared" ca="1" si="556"/>
        <v>n.d</v>
      </c>
      <c r="C1680" s="14">
        <f t="shared" si="557"/>
        <v>1000</v>
      </c>
      <c r="D1680" s="13">
        <f ca="1">IF(A1680&lt;$B$1,VLOOKUP(A1680,[1]DI!$A$4:$B$15000,2,FALSE),0)</f>
        <v>0</v>
      </c>
      <c r="E1680" s="14">
        <f t="shared" ca="1" si="558"/>
        <v>1</v>
      </c>
      <c r="F1680" s="14">
        <f ca="1">(TRUNC(PRODUCT($E$12:$E1679),16))</f>
        <v>1.43115619200977</v>
      </c>
      <c r="G1680" s="14">
        <f t="shared" ca="1" si="559"/>
        <v>1.43115619200977</v>
      </c>
      <c r="H1680" s="14">
        <f t="shared" ca="1" si="560"/>
        <v>1</v>
      </c>
      <c r="I1680" s="13">
        <f t="shared" si="575"/>
        <v>0.11</v>
      </c>
      <c r="J1680" s="29">
        <f t="shared" si="561"/>
        <v>45799</v>
      </c>
      <c r="K1680" s="2">
        <f t="shared" si="562"/>
        <v>20</v>
      </c>
      <c r="L1680" s="17">
        <f t="shared" si="563"/>
        <v>21</v>
      </c>
      <c r="M1680" s="12">
        <f t="shared" si="564"/>
        <v>1.0087345940000001</v>
      </c>
      <c r="N1680" s="12">
        <f t="shared" ca="1" si="565"/>
        <v>1.0087345940000001</v>
      </c>
      <c r="O1680" s="17">
        <f t="shared" si="566"/>
        <v>0</v>
      </c>
      <c r="P1680" s="14">
        <f t="shared" ca="1" si="567"/>
        <v>-940.84890139999993</v>
      </c>
      <c r="Q1680" s="14">
        <f t="shared" si="572"/>
        <v>125.976922</v>
      </c>
      <c r="R1680" s="14">
        <f t="shared" ca="1" si="568"/>
        <v>-941.36108848999993</v>
      </c>
      <c r="S1680" s="20">
        <f t="shared" si="573"/>
        <v>0</v>
      </c>
      <c r="T1680" s="14">
        <f t="shared" si="569"/>
        <v>0</v>
      </c>
      <c r="U1680" s="4" t="str">
        <f t="shared" si="570"/>
        <v>J=</v>
      </c>
      <c r="V1680" s="29">
        <f t="shared" si="571"/>
        <v>45831</v>
      </c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8">
        <f t="shared" si="574"/>
        <v>45831</v>
      </c>
      <c r="B1681" s="15" t="str">
        <f t="shared" ca="1" si="556"/>
        <v>n.d</v>
      </c>
      <c r="C1681" s="14">
        <f t="shared" si="557"/>
        <v>1000</v>
      </c>
      <c r="D1681" s="13">
        <f ca="1">IF(A1681&lt;$B$1,VLOOKUP(A1681,[1]DI!$A$4:$B$15000,2,FALSE),0)</f>
        <v>0</v>
      </c>
      <c r="E1681" s="14">
        <f t="shared" ca="1" si="558"/>
        <v>1</v>
      </c>
      <c r="F1681" s="14">
        <f ca="1">(TRUNC(PRODUCT($E$12:$E1680),16))</f>
        <v>1.43115619200977</v>
      </c>
      <c r="G1681" s="14">
        <f t="shared" ca="1" si="559"/>
        <v>1.43115619200977</v>
      </c>
      <c r="H1681" s="14">
        <f t="shared" ca="1" si="560"/>
        <v>1</v>
      </c>
      <c r="I1681" s="13">
        <f t="shared" si="575"/>
        <v>0.11</v>
      </c>
      <c r="J1681" s="29">
        <f t="shared" si="561"/>
        <v>45799</v>
      </c>
      <c r="K1681" s="2">
        <f t="shared" si="562"/>
        <v>21</v>
      </c>
      <c r="L1681" s="17">
        <f t="shared" si="563"/>
        <v>21</v>
      </c>
      <c r="M1681" s="12">
        <f t="shared" si="564"/>
        <v>1.0087345940000001</v>
      </c>
      <c r="N1681" s="12">
        <f t="shared" ca="1" si="565"/>
        <v>1.0087345940000001</v>
      </c>
      <c r="O1681" s="17">
        <f t="shared" si="566"/>
        <v>17</v>
      </c>
      <c r="P1681" s="14">
        <f t="shared" ca="1" si="567"/>
        <v>-940.84890139999993</v>
      </c>
      <c r="Q1681" s="14">
        <f t="shared" si="572"/>
        <v>125.976922</v>
      </c>
      <c r="R1681" s="14">
        <f t="shared" ca="1" si="568"/>
        <v>-1066.8258234</v>
      </c>
      <c r="S1681" s="20">
        <f t="shared" si="573"/>
        <v>0</v>
      </c>
      <c r="T1681" s="14">
        <f t="shared" si="569"/>
        <v>0</v>
      </c>
      <c r="U1681" s="4" t="str">
        <f t="shared" si="570"/>
        <v>J=</v>
      </c>
      <c r="V1681" s="29">
        <f t="shared" si="571"/>
        <v>45831</v>
      </c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8">
        <f t="shared" si="574"/>
        <v>45832</v>
      </c>
      <c r="B1682" s="15" t="str">
        <f t="shared" ca="1" si="556"/>
        <v>n.d</v>
      </c>
      <c r="C1682" s="14">
        <f t="shared" si="557"/>
        <v>1000</v>
      </c>
      <c r="D1682" s="13">
        <f ca="1">IF(A1682&lt;$B$1,VLOOKUP(A1682,[1]DI!$A$4:$B$15000,2,FALSE),0)</f>
        <v>0</v>
      </c>
      <c r="E1682" s="14">
        <f t="shared" ca="1" si="558"/>
        <v>1</v>
      </c>
      <c r="F1682" s="14">
        <f ca="1">(TRUNC(PRODUCT($E$12:$E1681),16))</f>
        <v>1.43115619200977</v>
      </c>
      <c r="G1682" s="14">
        <f t="shared" ca="1" si="559"/>
        <v>1.43115619200977</v>
      </c>
      <c r="H1682" s="14">
        <f t="shared" ca="1" si="560"/>
        <v>1</v>
      </c>
      <c r="I1682" s="13">
        <f t="shared" si="575"/>
        <v>0.11</v>
      </c>
      <c r="J1682" s="29">
        <f t="shared" si="561"/>
        <v>45831</v>
      </c>
      <c r="K1682" s="2">
        <f t="shared" si="562"/>
        <v>1</v>
      </c>
      <c r="L1682" s="17">
        <f t="shared" si="563"/>
        <v>1</v>
      </c>
      <c r="M1682" s="12">
        <f t="shared" si="564"/>
        <v>1.000414213</v>
      </c>
      <c r="N1682" s="12">
        <f t="shared" ca="1" si="565"/>
        <v>1.000414213</v>
      </c>
      <c r="O1682" s="17">
        <f t="shared" si="566"/>
        <v>0</v>
      </c>
      <c r="P1682" s="14">
        <f t="shared" ca="1" si="567"/>
        <v>-1066.8535035300001</v>
      </c>
      <c r="Q1682" s="14">
        <f t="shared" si="572"/>
        <v>125.976922</v>
      </c>
      <c r="R1682" s="14">
        <f t="shared" ca="1" si="568"/>
        <v>-1066.8258234</v>
      </c>
      <c r="S1682" s="20">
        <f t="shared" si="573"/>
        <v>0</v>
      </c>
      <c r="T1682" s="14">
        <f t="shared" si="569"/>
        <v>0</v>
      </c>
      <c r="U1682" s="4" t="str">
        <f t="shared" si="570"/>
        <v>J=</v>
      </c>
      <c r="V1682" s="29">
        <f t="shared" si="571"/>
        <v>45859</v>
      </c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8">
        <f t="shared" si="574"/>
        <v>45833</v>
      </c>
      <c r="B1683" s="15" t="str">
        <f t="shared" ref="B1683:B1746" ca="1" si="576">IF(A1683&lt;=TODAY(),C1683+P1683,IF(AND(A1683&gt;TODAY(),A1683&lt;=$B$1),IF(VLOOKUP(TODAY(),$A$10:$D$5000,4,FALSE)=0,"n.d",C1683+P1683),"n.d"))</f>
        <v>n.d</v>
      </c>
      <c r="C1683" s="14">
        <f t="shared" ref="C1683:C1746" si="577">(C1682-T1682)</f>
        <v>1000</v>
      </c>
      <c r="D1683" s="13">
        <f ca="1">IF(A1683&lt;$B$1,VLOOKUP(A1683,[1]DI!$A$4:$B$15000,2,FALSE),0)</f>
        <v>0</v>
      </c>
      <c r="E1683" s="14">
        <f t="shared" ref="E1683:E1746" ca="1" si="578">ROUND(((1+D1683)^(1/252)),8)</f>
        <v>1</v>
      </c>
      <c r="F1683" s="14">
        <f ca="1">(TRUNC(PRODUCT($E$12:$E1682),16))</f>
        <v>1.43115619200977</v>
      </c>
      <c r="G1683" s="14">
        <f t="shared" ref="G1683:G1746" ca="1" si="579">IF(O1682&gt;0,F1682,G1682)</f>
        <v>1.43115619200977</v>
      </c>
      <c r="H1683" s="14">
        <f t="shared" ref="H1683:H1746" ca="1" si="580">ROUND(F1683/G1683,8)</f>
        <v>1</v>
      </c>
      <c r="I1683" s="13">
        <f t="shared" si="575"/>
        <v>0.11</v>
      </c>
      <c r="J1683" s="29">
        <f t="shared" ref="J1683:J1746" si="581">IF(O1682&gt;0,VLOOKUP(O1682,Y$12:AI$150,2),J1682)</f>
        <v>45831</v>
      </c>
      <c r="K1683" s="2">
        <f t="shared" ref="K1683:K1746" si="582">IF(A1683&gt;J1683,IF(NETWORKDAYS(J1683,A1683,$Y$160:$Y$544)-1=0,1,NETWORKDAYS(J1683,A1683,$Y$160:$Y$544)-1),0)</f>
        <v>2</v>
      </c>
      <c r="L1683" s="17">
        <f t="shared" ref="L1683:L1746" si="583">IF(AND(K1683=1,K1682=1),1,IF(K1683&gt;0,IF(K1683=K1682,K1683+1,K1683),0))</f>
        <v>2</v>
      </c>
      <c r="M1683" s="12">
        <f t="shared" ref="M1683:M1746" si="584">ROUND((I1683+1)^(L1683/252),9)</f>
        <v>1.0008285969999999</v>
      </c>
      <c r="N1683" s="12">
        <f t="shared" ref="N1683:N1746" ca="1" si="585">ROUND(H1683*M1683,9)</f>
        <v>1.0008285969999999</v>
      </c>
      <c r="O1683" s="17">
        <f t="shared" ref="O1683:O1746" si="586">IF(VLOOKUP(A1683,Z$12:AG$150,8)=VLOOKUP(A1682,Z$12:AG$150,8),0,VLOOKUP(A1683,Z$12:AG$150,8))</f>
        <v>0</v>
      </c>
      <c r="P1683" s="14">
        <f t="shared" ref="P1683:P1746" ca="1" si="587">TRUNC(((N1683-1)*C1683),8)+TRUNC(R1682*N1683,8)</f>
        <v>-1066.88119508</v>
      </c>
      <c r="Q1683" s="14">
        <f t="shared" si="572"/>
        <v>125.976922</v>
      </c>
      <c r="R1683" s="14">
        <f t="shared" ref="R1683:R1746" ca="1" si="588">IF(O1683&gt;0,P1683-Q1683,R1682)</f>
        <v>-1066.8258234</v>
      </c>
      <c r="S1683" s="20">
        <f t="shared" si="573"/>
        <v>0</v>
      </c>
      <c r="T1683" s="14">
        <f t="shared" ref="T1683:T1746" si="589">IF(S1683&gt;0,TRUNC(S1683*C1683,8),0)</f>
        <v>0</v>
      </c>
      <c r="U1683" s="4" t="str">
        <f t="shared" ref="U1683:U1746" si="590">IF(O1682&gt;0,VLOOKUP(O1682,Y$12:AI$150,10),U1682)</f>
        <v>J=</v>
      </c>
      <c r="V1683" s="29">
        <f t="shared" ref="V1683:V1746" si="591">IF(O1682&gt;0,VLOOKUP(O1682,Y$12:AI$150,11),V1682)</f>
        <v>45859</v>
      </c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8">
        <f t="shared" si="574"/>
        <v>45834</v>
      </c>
      <c r="B1684" s="15" t="str">
        <f t="shared" ca="1" si="576"/>
        <v>n.d</v>
      </c>
      <c r="C1684" s="14">
        <f t="shared" si="577"/>
        <v>1000</v>
      </c>
      <c r="D1684" s="13">
        <f ca="1">IF(A1684&lt;$B$1,VLOOKUP(A1684,[1]DI!$A$4:$B$15000,2,FALSE),0)</f>
        <v>0</v>
      </c>
      <c r="E1684" s="14">
        <f t="shared" ca="1" si="578"/>
        <v>1</v>
      </c>
      <c r="F1684" s="14">
        <f ca="1">(TRUNC(PRODUCT($E$12:$E1683),16))</f>
        <v>1.43115619200977</v>
      </c>
      <c r="G1684" s="14">
        <f t="shared" ca="1" si="579"/>
        <v>1.43115619200977</v>
      </c>
      <c r="H1684" s="14">
        <f t="shared" ca="1" si="580"/>
        <v>1</v>
      </c>
      <c r="I1684" s="13">
        <f t="shared" si="575"/>
        <v>0.11</v>
      </c>
      <c r="J1684" s="29">
        <f t="shared" si="581"/>
        <v>45831</v>
      </c>
      <c r="K1684" s="2">
        <f t="shared" si="582"/>
        <v>3</v>
      </c>
      <c r="L1684" s="17">
        <f t="shared" si="583"/>
        <v>3</v>
      </c>
      <c r="M1684" s="12">
        <f t="shared" si="584"/>
        <v>1.0012431530000001</v>
      </c>
      <c r="N1684" s="12">
        <f t="shared" ca="1" si="585"/>
        <v>1.0012431530000001</v>
      </c>
      <c r="O1684" s="17">
        <f t="shared" si="586"/>
        <v>0</v>
      </c>
      <c r="P1684" s="14">
        <f t="shared" ca="1" si="587"/>
        <v>-1066.90889812</v>
      </c>
      <c r="Q1684" s="14">
        <f t="shared" si="572"/>
        <v>125.976922</v>
      </c>
      <c r="R1684" s="14">
        <f t="shared" ca="1" si="588"/>
        <v>-1066.8258234</v>
      </c>
      <c r="S1684" s="20">
        <f t="shared" si="573"/>
        <v>0</v>
      </c>
      <c r="T1684" s="14">
        <f t="shared" si="589"/>
        <v>0</v>
      </c>
      <c r="U1684" s="4" t="str">
        <f t="shared" si="590"/>
        <v>J=</v>
      </c>
      <c r="V1684" s="29">
        <f t="shared" si="591"/>
        <v>45859</v>
      </c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8">
        <f t="shared" si="574"/>
        <v>45835</v>
      </c>
      <c r="B1685" s="15" t="str">
        <f t="shared" ca="1" si="576"/>
        <v>n.d</v>
      </c>
      <c r="C1685" s="14">
        <f t="shared" si="577"/>
        <v>1000</v>
      </c>
      <c r="D1685" s="13">
        <f ca="1">IF(A1685&lt;$B$1,VLOOKUP(A1685,[1]DI!$A$4:$B$15000,2,FALSE),0)</f>
        <v>0</v>
      </c>
      <c r="E1685" s="14">
        <f t="shared" ca="1" si="578"/>
        <v>1</v>
      </c>
      <c r="F1685" s="14">
        <f ca="1">(TRUNC(PRODUCT($E$12:$E1684),16))</f>
        <v>1.43115619200977</v>
      </c>
      <c r="G1685" s="14">
        <f t="shared" ca="1" si="579"/>
        <v>1.43115619200977</v>
      </c>
      <c r="H1685" s="14">
        <f t="shared" ca="1" si="580"/>
        <v>1</v>
      </c>
      <c r="I1685" s="13">
        <f t="shared" si="575"/>
        <v>0.11</v>
      </c>
      <c r="J1685" s="29">
        <f t="shared" si="581"/>
        <v>45831</v>
      </c>
      <c r="K1685" s="2">
        <f t="shared" si="582"/>
        <v>4</v>
      </c>
      <c r="L1685" s="17">
        <f t="shared" si="583"/>
        <v>4</v>
      </c>
      <c r="M1685" s="12">
        <f t="shared" si="584"/>
        <v>1.0016578810000001</v>
      </c>
      <c r="N1685" s="12">
        <f t="shared" ca="1" si="585"/>
        <v>1.0016578810000001</v>
      </c>
      <c r="O1685" s="17">
        <f t="shared" si="586"/>
        <v>0</v>
      </c>
      <c r="P1685" s="14">
        <f t="shared" ca="1" si="587"/>
        <v>-1066.9366126599998</v>
      </c>
      <c r="Q1685" s="14">
        <f t="shared" si="572"/>
        <v>125.976922</v>
      </c>
      <c r="R1685" s="14">
        <f t="shared" ca="1" si="588"/>
        <v>-1066.8258234</v>
      </c>
      <c r="S1685" s="20">
        <f t="shared" si="573"/>
        <v>0</v>
      </c>
      <c r="T1685" s="14">
        <f t="shared" si="589"/>
        <v>0</v>
      </c>
      <c r="U1685" s="4" t="str">
        <f t="shared" si="590"/>
        <v>J=</v>
      </c>
      <c r="V1685" s="29">
        <f t="shared" si="591"/>
        <v>45859</v>
      </c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8">
        <f t="shared" si="574"/>
        <v>45836</v>
      </c>
      <c r="B1686" s="15" t="str">
        <f t="shared" ca="1" si="576"/>
        <v>n.d</v>
      </c>
      <c r="C1686" s="14">
        <f t="shared" si="577"/>
        <v>1000</v>
      </c>
      <c r="D1686" s="13">
        <f ca="1">IF(A1686&lt;$B$1,VLOOKUP(A1686,[1]DI!$A$4:$B$15000,2,FALSE),0)</f>
        <v>0</v>
      </c>
      <c r="E1686" s="14">
        <f t="shared" ca="1" si="578"/>
        <v>1</v>
      </c>
      <c r="F1686" s="14">
        <f ca="1">(TRUNC(PRODUCT($E$12:$E1685),16))</f>
        <v>1.43115619200977</v>
      </c>
      <c r="G1686" s="14">
        <f t="shared" ca="1" si="579"/>
        <v>1.43115619200977</v>
      </c>
      <c r="H1686" s="14">
        <f t="shared" ca="1" si="580"/>
        <v>1</v>
      </c>
      <c r="I1686" s="13">
        <f t="shared" si="575"/>
        <v>0.11</v>
      </c>
      <c r="J1686" s="29">
        <f t="shared" si="581"/>
        <v>45831</v>
      </c>
      <c r="K1686" s="2">
        <f t="shared" si="582"/>
        <v>4</v>
      </c>
      <c r="L1686" s="17">
        <f t="shared" si="583"/>
        <v>5</v>
      </c>
      <c r="M1686" s="12">
        <f t="shared" si="584"/>
        <v>1.00207278</v>
      </c>
      <c r="N1686" s="12">
        <f t="shared" ca="1" si="585"/>
        <v>1.00207278</v>
      </c>
      <c r="O1686" s="17">
        <f t="shared" si="586"/>
        <v>0</v>
      </c>
      <c r="P1686" s="14">
        <f t="shared" ca="1" si="587"/>
        <v>-1066.9643386299999</v>
      </c>
      <c r="Q1686" s="14">
        <f t="shared" si="572"/>
        <v>125.976922</v>
      </c>
      <c r="R1686" s="14">
        <f t="shared" ca="1" si="588"/>
        <v>-1066.8258234</v>
      </c>
      <c r="S1686" s="20">
        <f t="shared" si="573"/>
        <v>0</v>
      </c>
      <c r="T1686" s="14">
        <f t="shared" si="589"/>
        <v>0</v>
      </c>
      <c r="U1686" s="4" t="str">
        <f t="shared" si="590"/>
        <v>J=</v>
      </c>
      <c r="V1686" s="29">
        <f t="shared" si="591"/>
        <v>45859</v>
      </c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8">
        <f t="shared" si="574"/>
        <v>45837</v>
      </c>
      <c r="B1687" s="15" t="str">
        <f t="shared" ca="1" si="576"/>
        <v>n.d</v>
      </c>
      <c r="C1687" s="14">
        <f t="shared" si="577"/>
        <v>1000</v>
      </c>
      <c r="D1687" s="13">
        <f ca="1">IF(A1687&lt;$B$1,VLOOKUP(A1687,[1]DI!$A$4:$B$15000,2,FALSE),0)</f>
        <v>0</v>
      </c>
      <c r="E1687" s="14">
        <f t="shared" ca="1" si="578"/>
        <v>1</v>
      </c>
      <c r="F1687" s="14">
        <f ca="1">(TRUNC(PRODUCT($E$12:$E1686),16))</f>
        <v>1.43115619200977</v>
      </c>
      <c r="G1687" s="14">
        <f t="shared" ca="1" si="579"/>
        <v>1.43115619200977</v>
      </c>
      <c r="H1687" s="14">
        <f t="shared" ca="1" si="580"/>
        <v>1</v>
      </c>
      <c r="I1687" s="13">
        <f t="shared" si="575"/>
        <v>0.11</v>
      </c>
      <c r="J1687" s="29">
        <f t="shared" si="581"/>
        <v>45831</v>
      </c>
      <c r="K1687" s="2">
        <f t="shared" si="582"/>
        <v>4</v>
      </c>
      <c r="L1687" s="17">
        <f t="shared" si="583"/>
        <v>5</v>
      </c>
      <c r="M1687" s="12">
        <f t="shared" si="584"/>
        <v>1.00207278</v>
      </c>
      <c r="N1687" s="12">
        <f t="shared" ca="1" si="585"/>
        <v>1.00207278</v>
      </c>
      <c r="O1687" s="17">
        <f t="shared" si="586"/>
        <v>0</v>
      </c>
      <c r="P1687" s="14">
        <f t="shared" ca="1" si="587"/>
        <v>-1066.9643386299999</v>
      </c>
      <c r="Q1687" s="14">
        <f t="shared" si="572"/>
        <v>125.976922</v>
      </c>
      <c r="R1687" s="14">
        <f t="shared" ca="1" si="588"/>
        <v>-1066.8258234</v>
      </c>
      <c r="S1687" s="20">
        <f t="shared" si="573"/>
        <v>0</v>
      </c>
      <c r="T1687" s="14">
        <f t="shared" si="589"/>
        <v>0</v>
      </c>
      <c r="U1687" s="4" t="str">
        <f t="shared" si="590"/>
        <v>J=</v>
      </c>
      <c r="V1687" s="29">
        <f t="shared" si="591"/>
        <v>45859</v>
      </c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8">
        <f t="shared" si="574"/>
        <v>45838</v>
      </c>
      <c r="B1688" s="15" t="str">
        <f t="shared" ca="1" si="576"/>
        <v>n.d</v>
      </c>
      <c r="C1688" s="14">
        <f t="shared" si="577"/>
        <v>1000</v>
      </c>
      <c r="D1688" s="13">
        <f ca="1">IF(A1688&lt;$B$1,VLOOKUP(A1688,[1]DI!$A$4:$B$15000,2,FALSE),0)</f>
        <v>0</v>
      </c>
      <c r="E1688" s="14">
        <f t="shared" ca="1" si="578"/>
        <v>1</v>
      </c>
      <c r="F1688" s="14">
        <f ca="1">(TRUNC(PRODUCT($E$12:$E1687),16))</f>
        <v>1.43115619200977</v>
      </c>
      <c r="G1688" s="14">
        <f t="shared" ca="1" si="579"/>
        <v>1.43115619200977</v>
      </c>
      <c r="H1688" s="14">
        <f t="shared" ca="1" si="580"/>
        <v>1</v>
      </c>
      <c r="I1688" s="13">
        <f t="shared" si="575"/>
        <v>0.11</v>
      </c>
      <c r="J1688" s="29">
        <f t="shared" si="581"/>
        <v>45831</v>
      </c>
      <c r="K1688" s="2">
        <f t="shared" si="582"/>
        <v>5</v>
      </c>
      <c r="L1688" s="17">
        <f t="shared" si="583"/>
        <v>5</v>
      </c>
      <c r="M1688" s="12">
        <f t="shared" si="584"/>
        <v>1.00207278</v>
      </c>
      <c r="N1688" s="12">
        <f t="shared" ca="1" si="585"/>
        <v>1.00207278</v>
      </c>
      <c r="O1688" s="17">
        <f t="shared" si="586"/>
        <v>0</v>
      </c>
      <c r="P1688" s="14">
        <f t="shared" ca="1" si="587"/>
        <v>-1066.9643386299999</v>
      </c>
      <c r="Q1688" s="14">
        <f t="shared" si="572"/>
        <v>125.976922</v>
      </c>
      <c r="R1688" s="14">
        <f t="shared" ca="1" si="588"/>
        <v>-1066.8258234</v>
      </c>
      <c r="S1688" s="20">
        <f t="shared" si="573"/>
        <v>0</v>
      </c>
      <c r="T1688" s="14">
        <f t="shared" si="589"/>
        <v>0</v>
      </c>
      <c r="U1688" s="4" t="str">
        <f t="shared" si="590"/>
        <v>J=</v>
      </c>
      <c r="V1688" s="29">
        <f t="shared" si="591"/>
        <v>45859</v>
      </c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8">
        <f t="shared" si="574"/>
        <v>45839</v>
      </c>
      <c r="B1689" s="15" t="str">
        <f t="shared" ca="1" si="576"/>
        <v>n.d</v>
      </c>
      <c r="C1689" s="14">
        <f t="shared" si="577"/>
        <v>1000</v>
      </c>
      <c r="D1689" s="13">
        <f ca="1">IF(A1689&lt;$B$1,VLOOKUP(A1689,[1]DI!$A$4:$B$15000,2,FALSE),0)</f>
        <v>0</v>
      </c>
      <c r="E1689" s="14">
        <f t="shared" ca="1" si="578"/>
        <v>1</v>
      </c>
      <c r="F1689" s="14">
        <f ca="1">(TRUNC(PRODUCT($E$12:$E1688),16))</f>
        <v>1.43115619200977</v>
      </c>
      <c r="G1689" s="14">
        <f t="shared" ca="1" si="579"/>
        <v>1.43115619200977</v>
      </c>
      <c r="H1689" s="14">
        <f t="shared" ca="1" si="580"/>
        <v>1</v>
      </c>
      <c r="I1689" s="13">
        <f t="shared" si="575"/>
        <v>0.11</v>
      </c>
      <c r="J1689" s="29">
        <f t="shared" si="581"/>
        <v>45831</v>
      </c>
      <c r="K1689" s="2">
        <f t="shared" si="582"/>
        <v>6</v>
      </c>
      <c r="L1689" s="17">
        <f t="shared" si="583"/>
        <v>6</v>
      </c>
      <c r="M1689" s="12">
        <f t="shared" si="584"/>
        <v>1.002487852</v>
      </c>
      <c r="N1689" s="12">
        <f t="shared" ca="1" si="585"/>
        <v>1.002487852</v>
      </c>
      <c r="O1689" s="17">
        <f t="shared" si="586"/>
        <v>0</v>
      </c>
      <c r="P1689" s="14">
        <f t="shared" ca="1" si="587"/>
        <v>-1066.99207615</v>
      </c>
      <c r="Q1689" s="14">
        <f t="shared" si="572"/>
        <v>125.976922</v>
      </c>
      <c r="R1689" s="14">
        <f t="shared" ca="1" si="588"/>
        <v>-1066.8258234</v>
      </c>
      <c r="S1689" s="20">
        <f t="shared" si="573"/>
        <v>0</v>
      </c>
      <c r="T1689" s="14">
        <f t="shared" si="589"/>
        <v>0</v>
      </c>
      <c r="U1689" s="4" t="str">
        <f t="shared" si="590"/>
        <v>J=</v>
      </c>
      <c r="V1689" s="29">
        <f t="shared" si="591"/>
        <v>45859</v>
      </c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8">
        <f t="shared" si="574"/>
        <v>45840</v>
      </c>
      <c r="B1690" s="15" t="str">
        <f t="shared" ca="1" si="576"/>
        <v>n.d</v>
      </c>
      <c r="C1690" s="14">
        <f t="shared" si="577"/>
        <v>1000</v>
      </c>
      <c r="D1690" s="13">
        <f ca="1">IF(A1690&lt;$B$1,VLOOKUP(A1690,[1]DI!$A$4:$B$15000,2,FALSE),0)</f>
        <v>0</v>
      </c>
      <c r="E1690" s="14">
        <f t="shared" ca="1" si="578"/>
        <v>1</v>
      </c>
      <c r="F1690" s="14">
        <f ca="1">(TRUNC(PRODUCT($E$12:$E1689),16))</f>
        <v>1.43115619200977</v>
      </c>
      <c r="G1690" s="14">
        <f t="shared" ca="1" si="579"/>
        <v>1.43115619200977</v>
      </c>
      <c r="H1690" s="14">
        <f t="shared" ca="1" si="580"/>
        <v>1</v>
      </c>
      <c r="I1690" s="13">
        <f t="shared" si="575"/>
        <v>0.11</v>
      </c>
      <c r="J1690" s="29">
        <f t="shared" si="581"/>
        <v>45831</v>
      </c>
      <c r="K1690" s="2">
        <f t="shared" si="582"/>
        <v>7</v>
      </c>
      <c r="L1690" s="17">
        <f t="shared" si="583"/>
        <v>7</v>
      </c>
      <c r="M1690" s="12">
        <f t="shared" si="584"/>
        <v>1.002903095</v>
      </c>
      <c r="N1690" s="12">
        <f t="shared" ca="1" si="585"/>
        <v>1.002903095</v>
      </c>
      <c r="O1690" s="17">
        <f t="shared" si="586"/>
        <v>0</v>
      </c>
      <c r="P1690" s="14">
        <f t="shared" ca="1" si="587"/>
        <v>-1067.01982512</v>
      </c>
      <c r="Q1690" s="14">
        <f t="shared" si="572"/>
        <v>125.976922</v>
      </c>
      <c r="R1690" s="14">
        <f t="shared" ca="1" si="588"/>
        <v>-1066.8258234</v>
      </c>
      <c r="S1690" s="20">
        <f t="shared" si="573"/>
        <v>0</v>
      </c>
      <c r="T1690" s="14">
        <f t="shared" si="589"/>
        <v>0</v>
      </c>
      <c r="U1690" s="4" t="str">
        <f t="shared" si="590"/>
        <v>J=</v>
      </c>
      <c r="V1690" s="29">
        <f t="shared" si="591"/>
        <v>45859</v>
      </c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8">
        <f t="shared" si="574"/>
        <v>45841</v>
      </c>
      <c r="B1691" s="15" t="str">
        <f t="shared" ca="1" si="576"/>
        <v>n.d</v>
      </c>
      <c r="C1691" s="14">
        <f t="shared" si="577"/>
        <v>1000</v>
      </c>
      <c r="D1691" s="13">
        <f ca="1">IF(A1691&lt;$B$1,VLOOKUP(A1691,[1]DI!$A$4:$B$15000,2,FALSE),0)</f>
        <v>0</v>
      </c>
      <c r="E1691" s="14">
        <f t="shared" ca="1" si="578"/>
        <v>1</v>
      </c>
      <c r="F1691" s="14">
        <f ca="1">(TRUNC(PRODUCT($E$12:$E1690),16))</f>
        <v>1.43115619200977</v>
      </c>
      <c r="G1691" s="14">
        <f t="shared" ca="1" si="579"/>
        <v>1.43115619200977</v>
      </c>
      <c r="H1691" s="14">
        <f t="shared" ca="1" si="580"/>
        <v>1</v>
      </c>
      <c r="I1691" s="13">
        <f t="shared" si="575"/>
        <v>0.11</v>
      </c>
      <c r="J1691" s="29">
        <f t="shared" si="581"/>
        <v>45831</v>
      </c>
      <c r="K1691" s="2">
        <f t="shared" si="582"/>
        <v>8</v>
      </c>
      <c r="L1691" s="17">
        <f t="shared" si="583"/>
        <v>8</v>
      </c>
      <c r="M1691" s="12">
        <f t="shared" si="584"/>
        <v>1.0033185099999999</v>
      </c>
      <c r="N1691" s="12">
        <f t="shared" ca="1" si="585"/>
        <v>1.0033185099999999</v>
      </c>
      <c r="O1691" s="17">
        <f t="shared" si="586"/>
        <v>0</v>
      </c>
      <c r="P1691" s="14">
        <f t="shared" ca="1" si="587"/>
        <v>-1067.0475855700001</v>
      </c>
      <c r="Q1691" s="14">
        <f t="shared" si="572"/>
        <v>125.976922</v>
      </c>
      <c r="R1691" s="14">
        <f t="shared" ca="1" si="588"/>
        <v>-1066.8258234</v>
      </c>
      <c r="S1691" s="20">
        <f t="shared" si="573"/>
        <v>0</v>
      </c>
      <c r="T1691" s="14">
        <f t="shared" si="589"/>
        <v>0</v>
      </c>
      <c r="U1691" s="4" t="str">
        <f t="shared" si="590"/>
        <v>J=</v>
      </c>
      <c r="V1691" s="29">
        <f t="shared" si="591"/>
        <v>45859</v>
      </c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8">
        <f t="shared" si="574"/>
        <v>45842</v>
      </c>
      <c r="B1692" s="15" t="str">
        <f t="shared" ca="1" si="576"/>
        <v>n.d</v>
      </c>
      <c r="C1692" s="14">
        <f t="shared" si="577"/>
        <v>1000</v>
      </c>
      <c r="D1692" s="13">
        <f ca="1">IF(A1692&lt;$B$1,VLOOKUP(A1692,[1]DI!$A$4:$B$15000,2,FALSE),0)</f>
        <v>0</v>
      </c>
      <c r="E1692" s="14">
        <f t="shared" ca="1" si="578"/>
        <v>1</v>
      </c>
      <c r="F1692" s="14">
        <f ca="1">(TRUNC(PRODUCT($E$12:$E1691),16))</f>
        <v>1.43115619200977</v>
      </c>
      <c r="G1692" s="14">
        <f t="shared" ca="1" si="579"/>
        <v>1.43115619200977</v>
      </c>
      <c r="H1692" s="14">
        <f t="shared" ca="1" si="580"/>
        <v>1</v>
      </c>
      <c r="I1692" s="13">
        <f t="shared" si="575"/>
        <v>0.11</v>
      </c>
      <c r="J1692" s="29">
        <f t="shared" si="581"/>
        <v>45831</v>
      </c>
      <c r="K1692" s="2">
        <f t="shared" si="582"/>
        <v>9</v>
      </c>
      <c r="L1692" s="17">
        <f t="shared" si="583"/>
        <v>9</v>
      </c>
      <c r="M1692" s="12">
        <f t="shared" si="584"/>
        <v>1.003734098</v>
      </c>
      <c r="N1692" s="12">
        <f t="shared" ca="1" si="585"/>
        <v>1.003734098</v>
      </c>
      <c r="O1692" s="17">
        <f t="shared" si="586"/>
        <v>0</v>
      </c>
      <c r="P1692" s="14">
        <f t="shared" ca="1" si="587"/>
        <v>-1067.0753575700001</v>
      </c>
      <c r="Q1692" s="14">
        <f t="shared" si="572"/>
        <v>125.976922</v>
      </c>
      <c r="R1692" s="14">
        <f t="shared" ca="1" si="588"/>
        <v>-1066.8258234</v>
      </c>
      <c r="S1692" s="20">
        <f t="shared" si="573"/>
        <v>0</v>
      </c>
      <c r="T1692" s="14">
        <f t="shared" si="589"/>
        <v>0</v>
      </c>
      <c r="U1692" s="4" t="str">
        <f t="shared" si="590"/>
        <v>J=</v>
      </c>
      <c r="V1692" s="29">
        <f t="shared" si="591"/>
        <v>45859</v>
      </c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8">
        <f t="shared" si="574"/>
        <v>45843</v>
      </c>
      <c r="B1693" s="15" t="str">
        <f t="shared" ca="1" si="576"/>
        <v>n.d</v>
      </c>
      <c r="C1693" s="14">
        <f t="shared" si="577"/>
        <v>1000</v>
      </c>
      <c r="D1693" s="13">
        <f ca="1">IF(A1693&lt;$B$1,VLOOKUP(A1693,[1]DI!$A$4:$B$15000,2,FALSE),0)</f>
        <v>0</v>
      </c>
      <c r="E1693" s="14">
        <f t="shared" ca="1" si="578"/>
        <v>1</v>
      </c>
      <c r="F1693" s="14">
        <f ca="1">(TRUNC(PRODUCT($E$12:$E1692),16))</f>
        <v>1.43115619200977</v>
      </c>
      <c r="G1693" s="14">
        <f t="shared" ca="1" si="579"/>
        <v>1.43115619200977</v>
      </c>
      <c r="H1693" s="14">
        <f t="shared" ca="1" si="580"/>
        <v>1</v>
      </c>
      <c r="I1693" s="13">
        <f t="shared" si="575"/>
        <v>0.11</v>
      </c>
      <c r="J1693" s="29">
        <f t="shared" si="581"/>
        <v>45831</v>
      </c>
      <c r="K1693" s="2">
        <f t="shared" si="582"/>
        <v>9</v>
      </c>
      <c r="L1693" s="17">
        <f t="shared" si="583"/>
        <v>10</v>
      </c>
      <c r="M1693" s="12">
        <f t="shared" si="584"/>
        <v>1.004149857</v>
      </c>
      <c r="N1693" s="12">
        <f t="shared" ca="1" si="585"/>
        <v>1.004149857</v>
      </c>
      <c r="O1693" s="17">
        <f t="shared" si="586"/>
        <v>0</v>
      </c>
      <c r="P1693" s="14">
        <f t="shared" ca="1" si="587"/>
        <v>-1067.1031410099999</v>
      </c>
      <c r="Q1693" s="14">
        <f t="shared" si="572"/>
        <v>125.976922</v>
      </c>
      <c r="R1693" s="14">
        <f t="shared" ca="1" si="588"/>
        <v>-1066.8258234</v>
      </c>
      <c r="S1693" s="20">
        <f t="shared" si="573"/>
        <v>0</v>
      </c>
      <c r="T1693" s="14">
        <f t="shared" si="589"/>
        <v>0</v>
      </c>
      <c r="U1693" s="4" t="str">
        <f t="shared" si="590"/>
        <v>J=</v>
      </c>
      <c r="V1693" s="29">
        <f t="shared" si="591"/>
        <v>45859</v>
      </c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8">
        <f t="shared" si="574"/>
        <v>45844</v>
      </c>
      <c r="B1694" s="15" t="str">
        <f t="shared" ca="1" si="576"/>
        <v>n.d</v>
      </c>
      <c r="C1694" s="14">
        <f t="shared" si="577"/>
        <v>1000</v>
      </c>
      <c r="D1694" s="13">
        <f ca="1">IF(A1694&lt;$B$1,VLOOKUP(A1694,[1]DI!$A$4:$B$15000,2,FALSE),0)</f>
        <v>0</v>
      </c>
      <c r="E1694" s="14">
        <f t="shared" ca="1" si="578"/>
        <v>1</v>
      </c>
      <c r="F1694" s="14">
        <f ca="1">(TRUNC(PRODUCT($E$12:$E1693),16))</f>
        <v>1.43115619200977</v>
      </c>
      <c r="G1694" s="14">
        <f t="shared" ca="1" si="579"/>
        <v>1.43115619200977</v>
      </c>
      <c r="H1694" s="14">
        <f t="shared" ca="1" si="580"/>
        <v>1</v>
      </c>
      <c r="I1694" s="13">
        <f t="shared" si="575"/>
        <v>0.11</v>
      </c>
      <c r="J1694" s="29">
        <f t="shared" si="581"/>
        <v>45831</v>
      </c>
      <c r="K1694" s="2">
        <f t="shared" si="582"/>
        <v>9</v>
      </c>
      <c r="L1694" s="17">
        <f t="shared" si="583"/>
        <v>10</v>
      </c>
      <c r="M1694" s="12">
        <f t="shared" si="584"/>
        <v>1.004149857</v>
      </c>
      <c r="N1694" s="12">
        <f t="shared" ca="1" si="585"/>
        <v>1.004149857</v>
      </c>
      <c r="O1694" s="17">
        <f t="shared" si="586"/>
        <v>0</v>
      </c>
      <c r="P1694" s="14">
        <f t="shared" ca="1" si="587"/>
        <v>-1067.1031410099999</v>
      </c>
      <c r="Q1694" s="14">
        <f t="shared" si="572"/>
        <v>125.976922</v>
      </c>
      <c r="R1694" s="14">
        <f t="shared" ca="1" si="588"/>
        <v>-1066.8258234</v>
      </c>
      <c r="S1694" s="20">
        <f t="shared" si="573"/>
        <v>0</v>
      </c>
      <c r="T1694" s="14">
        <f t="shared" si="589"/>
        <v>0</v>
      </c>
      <c r="U1694" s="4" t="str">
        <f t="shared" si="590"/>
        <v>J=</v>
      </c>
      <c r="V1694" s="29">
        <f t="shared" si="591"/>
        <v>45859</v>
      </c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8">
        <f t="shared" si="574"/>
        <v>45845</v>
      </c>
      <c r="B1695" s="15" t="str">
        <f t="shared" ca="1" si="576"/>
        <v>n.d</v>
      </c>
      <c r="C1695" s="14">
        <f t="shared" si="577"/>
        <v>1000</v>
      </c>
      <c r="D1695" s="13">
        <f ca="1">IF(A1695&lt;$B$1,VLOOKUP(A1695,[1]DI!$A$4:$B$15000,2,FALSE),0)</f>
        <v>0</v>
      </c>
      <c r="E1695" s="14">
        <f t="shared" ca="1" si="578"/>
        <v>1</v>
      </c>
      <c r="F1695" s="14">
        <f ca="1">(TRUNC(PRODUCT($E$12:$E1694),16))</f>
        <v>1.43115619200977</v>
      </c>
      <c r="G1695" s="14">
        <f t="shared" ca="1" si="579"/>
        <v>1.43115619200977</v>
      </c>
      <c r="H1695" s="14">
        <f t="shared" ca="1" si="580"/>
        <v>1</v>
      </c>
      <c r="I1695" s="13">
        <f t="shared" si="575"/>
        <v>0.11</v>
      </c>
      <c r="J1695" s="29">
        <f t="shared" si="581"/>
        <v>45831</v>
      </c>
      <c r="K1695" s="2">
        <f t="shared" si="582"/>
        <v>10</v>
      </c>
      <c r="L1695" s="17">
        <f t="shared" si="583"/>
        <v>10</v>
      </c>
      <c r="M1695" s="12">
        <f t="shared" si="584"/>
        <v>1.004149857</v>
      </c>
      <c r="N1695" s="12">
        <f t="shared" ca="1" si="585"/>
        <v>1.004149857</v>
      </c>
      <c r="O1695" s="17">
        <f t="shared" si="586"/>
        <v>0</v>
      </c>
      <c r="P1695" s="14">
        <f t="shared" ca="1" si="587"/>
        <v>-1067.1031410099999</v>
      </c>
      <c r="Q1695" s="14">
        <f t="shared" si="572"/>
        <v>125.976922</v>
      </c>
      <c r="R1695" s="14">
        <f t="shared" ca="1" si="588"/>
        <v>-1066.8258234</v>
      </c>
      <c r="S1695" s="20">
        <f t="shared" si="573"/>
        <v>0</v>
      </c>
      <c r="T1695" s="14">
        <f t="shared" si="589"/>
        <v>0</v>
      </c>
      <c r="U1695" s="4" t="str">
        <f t="shared" si="590"/>
        <v>J=</v>
      </c>
      <c r="V1695" s="29">
        <f t="shared" si="591"/>
        <v>45859</v>
      </c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8">
        <f t="shared" si="574"/>
        <v>45846</v>
      </c>
      <c r="B1696" s="15" t="str">
        <f t="shared" ca="1" si="576"/>
        <v>n.d</v>
      </c>
      <c r="C1696" s="14">
        <f t="shared" si="577"/>
        <v>1000</v>
      </c>
      <c r="D1696" s="13">
        <f ca="1">IF(A1696&lt;$B$1,VLOOKUP(A1696,[1]DI!$A$4:$B$15000,2,FALSE),0)</f>
        <v>0</v>
      </c>
      <c r="E1696" s="14">
        <f t="shared" ca="1" si="578"/>
        <v>1</v>
      </c>
      <c r="F1696" s="14">
        <f ca="1">(TRUNC(PRODUCT($E$12:$E1695),16))</f>
        <v>1.43115619200977</v>
      </c>
      <c r="G1696" s="14">
        <f t="shared" ca="1" si="579"/>
        <v>1.43115619200977</v>
      </c>
      <c r="H1696" s="14">
        <f t="shared" ca="1" si="580"/>
        <v>1</v>
      </c>
      <c r="I1696" s="13">
        <f t="shared" si="575"/>
        <v>0.11</v>
      </c>
      <c r="J1696" s="29">
        <f t="shared" si="581"/>
        <v>45831</v>
      </c>
      <c r="K1696" s="2">
        <f t="shared" si="582"/>
        <v>11</v>
      </c>
      <c r="L1696" s="17">
        <f t="shared" si="583"/>
        <v>11</v>
      </c>
      <c r="M1696" s="12">
        <f t="shared" si="584"/>
        <v>1.0045657889999999</v>
      </c>
      <c r="N1696" s="12">
        <f t="shared" ca="1" si="585"/>
        <v>1.0045657889999999</v>
      </c>
      <c r="O1696" s="17">
        <f t="shared" si="586"/>
        <v>0</v>
      </c>
      <c r="P1696" s="14">
        <f t="shared" ca="1" si="587"/>
        <v>-1067.1309360099999</v>
      </c>
      <c r="Q1696" s="14">
        <f t="shared" si="572"/>
        <v>125.976922</v>
      </c>
      <c r="R1696" s="14">
        <f t="shared" ca="1" si="588"/>
        <v>-1066.8258234</v>
      </c>
      <c r="S1696" s="20">
        <f t="shared" si="573"/>
        <v>0</v>
      </c>
      <c r="T1696" s="14">
        <f t="shared" si="589"/>
        <v>0</v>
      </c>
      <c r="U1696" s="4" t="str">
        <f t="shared" si="590"/>
        <v>J=</v>
      </c>
      <c r="V1696" s="29">
        <f t="shared" si="591"/>
        <v>45859</v>
      </c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8">
        <f t="shared" si="574"/>
        <v>45847</v>
      </c>
      <c r="B1697" s="15" t="str">
        <f t="shared" ca="1" si="576"/>
        <v>n.d</v>
      </c>
      <c r="C1697" s="14">
        <f t="shared" si="577"/>
        <v>1000</v>
      </c>
      <c r="D1697" s="13">
        <f ca="1">IF(A1697&lt;$B$1,VLOOKUP(A1697,[1]DI!$A$4:$B$15000,2,FALSE),0)</f>
        <v>0</v>
      </c>
      <c r="E1697" s="14">
        <f t="shared" ca="1" si="578"/>
        <v>1</v>
      </c>
      <c r="F1697" s="14">
        <f ca="1">(TRUNC(PRODUCT($E$12:$E1696),16))</f>
        <v>1.43115619200977</v>
      </c>
      <c r="G1697" s="14">
        <f t="shared" ca="1" si="579"/>
        <v>1.43115619200977</v>
      </c>
      <c r="H1697" s="14">
        <f t="shared" ca="1" si="580"/>
        <v>1</v>
      </c>
      <c r="I1697" s="13">
        <f t="shared" si="575"/>
        <v>0.11</v>
      </c>
      <c r="J1697" s="29">
        <f t="shared" si="581"/>
        <v>45831</v>
      </c>
      <c r="K1697" s="2">
        <f t="shared" si="582"/>
        <v>12</v>
      </c>
      <c r="L1697" s="17">
        <f t="shared" si="583"/>
        <v>12</v>
      </c>
      <c r="M1697" s="12">
        <f t="shared" si="584"/>
        <v>1.0049818930000001</v>
      </c>
      <c r="N1697" s="12">
        <f t="shared" ca="1" si="585"/>
        <v>1.0049818930000001</v>
      </c>
      <c r="O1697" s="17">
        <f t="shared" si="586"/>
        <v>0</v>
      </c>
      <c r="P1697" s="14">
        <f t="shared" ca="1" si="587"/>
        <v>-1067.1587425</v>
      </c>
      <c r="Q1697" s="14">
        <f t="shared" si="572"/>
        <v>125.976922</v>
      </c>
      <c r="R1697" s="14">
        <f t="shared" ca="1" si="588"/>
        <v>-1066.8258234</v>
      </c>
      <c r="S1697" s="20">
        <f t="shared" si="573"/>
        <v>0</v>
      </c>
      <c r="T1697" s="14">
        <f t="shared" si="589"/>
        <v>0</v>
      </c>
      <c r="U1697" s="4" t="str">
        <f t="shared" si="590"/>
        <v>J=</v>
      </c>
      <c r="V1697" s="29">
        <f t="shared" si="591"/>
        <v>45859</v>
      </c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8">
        <f t="shared" si="574"/>
        <v>45848</v>
      </c>
      <c r="B1698" s="15" t="str">
        <f t="shared" ca="1" si="576"/>
        <v>n.d</v>
      </c>
      <c r="C1698" s="14">
        <f t="shared" si="577"/>
        <v>1000</v>
      </c>
      <c r="D1698" s="13">
        <f ca="1">IF(A1698&lt;$B$1,VLOOKUP(A1698,[1]DI!$A$4:$B$15000,2,FALSE),0)</f>
        <v>0</v>
      </c>
      <c r="E1698" s="14">
        <f t="shared" ca="1" si="578"/>
        <v>1</v>
      </c>
      <c r="F1698" s="14">
        <f ca="1">(TRUNC(PRODUCT($E$12:$E1697),16))</f>
        <v>1.43115619200977</v>
      </c>
      <c r="G1698" s="14">
        <f t="shared" ca="1" si="579"/>
        <v>1.43115619200977</v>
      </c>
      <c r="H1698" s="14">
        <f t="shared" ca="1" si="580"/>
        <v>1</v>
      </c>
      <c r="I1698" s="13">
        <f t="shared" si="575"/>
        <v>0.11</v>
      </c>
      <c r="J1698" s="29">
        <f t="shared" si="581"/>
        <v>45831</v>
      </c>
      <c r="K1698" s="2">
        <f t="shared" si="582"/>
        <v>13</v>
      </c>
      <c r="L1698" s="17">
        <f t="shared" si="583"/>
        <v>13</v>
      </c>
      <c r="M1698" s="12">
        <f t="shared" si="584"/>
        <v>1.005398169</v>
      </c>
      <c r="N1698" s="12">
        <f t="shared" ca="1" si="585"/>
        <v>1.005398169</v>
      </c>
      <c r="O1698" s="17">
        <f t="shared" si="586"/>
        <v>0</v>
      </c>
      <c r="P1698" s="14">
        <f t="shared" ca="1" si="587"/>
        <v>-1067.18656048</v>
      </c>
      <c r="Q1698" s="14">
        <f t="shared" si="572"/>
        <v>125.976922</v>
      </c>
      <c r="R1698" s="14">
        <f t="shared" ca="1" si="588"/>
        <v>-1066.8258234</v>
      </c>
      <c r="S1698" s="20">
        <f t="shared" si="573"/>
        <v>0</v>
      </c>
      <c r="T1698" s="14">
        <f t="shared" si="589"/>
        <v>0</v>
      </c>
      <c r="U1698" s="4" t="str">
        <f t="shared" si="590"/>
        <v>J=</v>
      </c>
      <c r="V1698" s="29">
        <f t="shared" si="591"/>
        <v>45859</v>
      </c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8">
        <f t="shared" si="574"/>
        <v>45849</v>
      </c>
      <c r="B1699" s="15" t="str">
        <f t="shared" ca="1" si="576"/>
        <v>n.d</v>
      </c>
      <c r="C1699" s="14">
        <f t="shared" si="577"/>
        <v>1000</v>
      </c>
      <c r="D1699" s="13">
        <f ca="1">IF(A1699&lt;$B$1,VLOOKUP(A1699,[1]DI!$A$4:$B$15000,2,FALSE),0)</f>
        <v>0</v>
      </c>
      <c r="E1699" s="14">
        <f t="shared" ca="1" si="578"/>
        <v>1</v>
      </c>
      <c r="F1699" s="14">
        <f ca="1">(TRUNC(PRODUCT($E$12:$E1698),16))</f>
        <v>1.43115619200977</v>
      </c>
      <c r="G1699" s="14">
        <f t="shared" ca="1" si="579"/>
        <v>1.43115619200977</v>
      </c>
      <c r="H1699" s="14">
        <f t="shared" ca="1" si="580"/>
        <v>1</v>
      </c>
      <c r="I1699" s="13">
        <f t="shared" si="575"/>
        <v>0.11</v>
      </c>
      <c r="J1699" s="29">
        <f t="shared" si="581"/>
        <v>45831</v>
      </c>
      <c r="K1699" s="2">
        <f t="shared" si="582"/>
        <v>14</v>
      </c>
      <c r="L1699" s="17">
        <f t="shared" si="583"/>
        <v>14</v>
      </c>
      <c r="M1699" s="12">
        <f t="shared" si="584"/>
        <v>1.005814618</v>
      </c>
      <c r="N1699" s="12">
        <f t="shared" ca="1" si="585"/>
        <v>1.005814618</v>
      </c>
      <c r="O1699" s="17">
        <f t="shared" si="586"/>
        <v>0</v>
      </c>
      <c r="P1699" s="14">
        <f t="shared" ca="1" si="587"/>
        <v>-1067.21439003</v>
      </c>
      <c r="Q1699" s="14">
        <f t="shared" si="572"/>
        <v>125.976922</v>
      </c>
      <c r="R1699" s="14">
        <f t="shared" ca="1" si="588"/>
        <v>-1066.8258234</v>
      </c>
      <c r="S1699" s="20">
        <f t="shared" si="573"/>
        <v>0</v>
      </c>
      <c r="T1699" s="14">
        <f t="shared" si="589"/>
        <v>0</v>
      </c>
      <c r="U1699" s="4" t="str">
        <f t="shared" si="590"/>
        <v>J=</v>
      </c>
      <c r="V1699" s="29">
        <f t="shared" si="591"/>
        <v>45859</v>
      </c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8">
        <f t="shared" si="574"/>
        <v>45850</v>
      </c>
      <c r="B1700" s="15" t="str">
        <f t="shared" ca="1" si="576"/>
        <v>n.d</v>
      </c>
      <c r="C1700" s="14">
        <f t="shared" si="577"/>
        <v>1000</v>
      </c>
      <c r="D1700" s="13">
        <f ca="1">IF(A1700&lt;$B$1,VLOOKUP(A1700,[1]DI!$A$4:$B$15000,2,FALSE),0)</f>
        <v>0</v>
      </c>
      <c r="E1700" s="14">
        <f t="shared" ca="1" si="578"/>
        <v>1</v>
      </c>
      <c r="F1700" s="14">
        <f ca="1">(TRUNC(PRODUCT($E$12:$E1699),16))</f>
        <v>1.43115619200977</v>
      </c>
      <c r="G1700" s="14">
        <f t="shared" ca="1" si="579"/>
        <v>1.43115619200977</v>
      </c>
      <c r="H1700" s="14">
        <f t="shared" ca="1" si="580"/>
        <v>1</v>
      </c>
      <c r="I1700" s="13">
        <f t="shared" si="575"/>
        <v>0.11</v>
      </c>
      <c r="J1700" s="29">
        <f t="shared" si="581"/>
        <v>45831</v>
      </c>
      <c r="K1700" s="2">
        <f t="shared" si="582"/>
        <v>14</v>
      </c>
      <c r="L1700" s="17">
        <f t="shared" si="583"/>
        <v>15</v>
      </c>
      <c r="M1700" s="12">
        <f t="shared" si="584"/>
        <v>1.00623124</v>
      </c>
      <c r="N1700" s="12">
        <f t="shared" ca="1" si="585"/>
        <v>1.00623124</v>
      </c>
      <c r="O1700" s="17">
        <f t="shared" si="586"/>
        <v>0</v>
      </c>
      <c r="P1700" s="14">
        <f t="shared" ca="1" si="587"/>
        <v>-1067.24223115</v>
      </c>
      <c r="Q1700" s="14">
        <f t="shared" si="572"/>
        <v>125.976922</v>
      </c>
      <c r="R1700" s="14">
        <f t="shared" ca="1" si="588"/>
        <v>-1066.8258234</v>
      </c>
      <c r="S1700" s="20">
        <f t="shared" si="573"/>
        <v>0</v>
      </c>
      <c r="T1700" s="14">
        <f t="shared" si="589"/>
        <v>0</v>
      </c>
      <c r="U1700" s="4" t="str">
        <f t="shared" si="590"/>
        <v>J=</v>
      </c>
      <c r="V1700" s="29">
        <f t="shared" si="591"/>
        <v>45859</v>
      </c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8">
        <f t="shared" si="574"/>
        <v>45851</v>
      </c>
      <c r="B1701" s="15" t="str">
        <f t="shared" ca="1" si="576"/>
        <v>n.d</v>
      </c>
      <c r="C1701" s="14">
        <f t="shared" si="577"/>
        <v>1000</v>
      </c>
      <c r="D1701" s="13">
        <f ca="1">IF(A1701&lt;$B$1,VLOOKUP(A1701,[1]DI!$A$4:$B$15000,2,FALSE),0)</f>
        <v>0</v>
      </c>
      <c r="E1701" s="14">
        <f t="shared" ca="1" si="578"/>
        <v>1</v>
      </c>
      <c r="F1701" s="14">
        <f ca="1">(TRUNC(PRODUCT($E$12:$E1700),16))</f>
        <v>1.43115619200977</v>
      </c>
      <c r="G1701" s="14">
        <f t="shared" ca="1" si="579"/>
        <v>1.43115619200977</v>
      </c>
      <c r="H1701" s="14">
        <f t="shared" ca="1" si="580"/>
        <v>1</v>
      </c>
      <c r="I1701" s="13">
        <f t="shared" si="575"/>
        <v>0.11</v>
      </c>
      <c r="J1701" s="29">
        <f t="shared" si="581"/>
        <v>45831</v>
      </c>
      <c r="K1701" s="2">
        <f t="shared" si="582"/>
        <v>14</v>
      </c>
      <c r="L1701" s="17">
        <f t="shared" si="583"/>
        <v>15</v>
      </c>
      <c r="M1701" s="12">
        <f t="shared" si="584"/>
        <v>1.00623124</v>
      </c>
      <c r="N1701" s="12">
        <f t="shared" ca="1" si="585"/>
        <v>1.00623124</v>
      </c>
      <c r="O1701" s="17">
        <f t="shared" si="586"/>
        <v>0</v>
      </c>
      <c r="P1701" s="14">
        <f t="shared" ca="1" si="587"/>
        <v>-1067.24223115</v>
      </c>
      <c r="Q1701" s="14">
        <f t="shared" si="572"/>
        <v>125.976922</v>
      </c>
      <c r="R1701" s="14">
        <f t="shared" ca="1" si="588"/>
        <v>-1066.8258234</v>
      </c>
      <c r="S1701" s="20">
        <f t="shared" si="573"/>
        <v>0</v>
      </c>
      <c r="T1701" s="14">
        <f t="shared" si="589"/>
        <v>0</v>
      </c>
      <c r="U1701" s="4" t="str">
        <f t="shared" si="590"/>
        <v>J=</v>
      </c>
      <c r="V1701" s="29">
        <f t="shared" si="591"/>
        <v>45859</v>
      </c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8">
        <f t="shared" si="574"/>
        <v>45852</v>
      </c>
      <c r="B1702" s="15" t="str">
        <f t="shared" ca="1" si="576"/>
        <v>n.d</v>
      </c>
      <c r="C1702" s="14">
        <f t="shared" si="577"/>
        <v>1000</v>
      </c>
      <c r="D1702" s="13">
        <f ca="1">IF(A1702&lt;$B$1,VLOOKUP(A1702,[1]DI!$A$4:$B$15000,2,FALSE),0)</f>
        <v>0</v>
      </c>
      <c r="E1702" s="14">
        <f t="shared" ca="1" si="578"/>
        <v>1</v>
      </c>
      <c r="F1702" s="14">
        <f ca="1">(TRUNC(PRODUCT($E$12:$E1701),16))</f>
        <v>1.43115619200977</v>
      </c>
      <c r="G1702" s="14">
        <f t="shared" ca="1" si="579"/>
        <v>1.43115619200977</v>
      </c>
      <c r="H1702" s="14">
        <f t="shared" ca="1" si="580"/>
        <v>1</v>
      </c>
      <c r="I1702" s="13">
        <f t="shared" si="575"/>
        <v>0.11</v>
      </c>
      <c r="J1702" s="29">
        <f t="shared" si="581"/>
        <v>45831</v>
      </c>
      <c r="K1702" s="2">
        <f t="shared" si="582"/>
        <v>15</v>
      </c>
      <c r="L1702" s="17">
        <f t="shared" si="583"/>
        <v>15</v>
      </c>
      <c r="M1702" s="12">
        <f t="shared" si="584"/>
        <v>1.00623124</v>
      </c>
      <c r="N1702" s="12">
        <f t="shared" ca="1" si="585"/>
        <v>1.00623124</v>
      </c>
      <c r="O1702" s="17">
        <f t="shared" si="586"/>
        <v>0</v>
      </c>
      <c r="P1702" s="14">
        <f t="shared" ca="1" si="587"/>
        <v>-1067.24223115</v>
      </c>
      <c r="Q1702" s="14">
        <f t="shared" si="572"/>
        <v>125.976922</v>
      </c>
      <c r="R1702" s="14">
        <f t="shared" ca="1" si="588"/>
        <v>-1066.8258234</v>
      </c>
      <c r="S1702" s="20">
        <f t="shared" si="573"/>
        <v>0</v>
      </c>
      <c r="T1702" s="14">
        <f t="shared" si="589"/>
        <v>0</v>
      </c>
      <c r="U1702" s="4" t="str">
        <f t="shared" si="590"/>
        <v>J=</v>
      </c>
      <c r="V1702" s="29">
        <f t="shared" si="591"/>
        <v>45859</v>
      </c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8">
        <f t="shared" si="574"/>
        <v>45853</v>
      </c>
      <c r="B1703" s="15" t="str">
        <f t="shared" ca="1" si="576"/>
        <v>n.d</v>
      </c>
      <c r="C1703" s="14">
        <f t="shared" si="577"/>
        <v>1000</v>
      </c>
      <c r="D1703" s="13">
        <f ca="1">IF(A1703&lt;$B$1,VLOOKUP(A1703,[1]DI!$A$4:$B$15000,2,FALSE),0)</f>
        <v>0</v>
      </c>
      <c r="E1703" s="14">
        <f t="shared" ca="1" si="578"/>
        <v>1</v>
      </c>
      <c r="F1703" s="14">
        <f ca="1">(TRUNC(PRODUCT($E$12:$E1702),16))</f>
        <v>1.43115619200977</v>
      </c>
      <c r="G1703" s="14">
        <f t="shared" ca="1" si="579"/>
        <v>1.43115619200977</v>
      </c>
      <c r="H1703" s="14">
        <f t="shared" ca="1" si="580"/>
        <v>1</v>
      </c>
      <c r="I1703" s="13">
        <f t="shared" si="575"/>
        <v>0.11</v>
      </c>
      <c r="J1703" s="29">
        <f t="shared" si="581"/>
        <v>45831</v>
      </c>
      <c r="K1703" s="2">
        <f t="shared" si="582"/>
        <v>16</v>
      </c>
      <c r="L1703" s="17">
        <f t="shared" si="583"/>
        <v>16</v>
      </c>
      <c r="M1703" s="12">
        <f t="shared" si="584"/>
        <v>1.0066480330000001</v>
      </c>
      <c r="N1703" s="12">
        <f t="shared" ca="1" si="585"/>
        <v>1.0066480330000001</v>
      </c>
      <c r="O1703" s="17">
        <f t="shared" si="586"/>
        <v>0</v>
      </c>
      <c r="P1703" s="14">
        <f t="shared" ca="1" si="587"/>
        <v>-1067.2700836700001</v>
      </c>
      <c r="Q1703" s="14">
        <f t="shared" si="572"/>
        <v>125.976922</v>
      </c>
      <c r="R1703" s="14">
        <f t="shared" ca="1" si="588"/>
        <v>-1066.8258234</v>
      </c>
      <c r="S1703" s="20">
        <f t="shared" si="573"/>
        <v>0</v>
      </c>
      <c r="T1703" s="14">
        <f t="shared" si="589"/>
        <v>0</v>
      </c>
      <c r="U1703" s="4" t="str">
        <f t="shared" si="590"/>
        <v>J=</v>
      </c>
      <c r="V1703" s="29">
        <f t="shared" si="591"/>
        <v>45859</v>
      </c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8">
        <f t="shared" si="574"/>
        <v>45854</v>
      </c>
      <c r="B1704" s="15" t="str">
        <f t="shared" ca="1" si="576"/>
        <v>n.d</v>
      </c>
      <c r="C1704" s="14">
        <f t="shared" si="577"/>
        <v>1000</v>
      </c>
      <c r="D1704" s="13">
        <f ca="1">IF(A1704&lt;$B$1,VLOOKUP(A1704,[1]DI!$A$4:$B$15000,2,FALSE),0)</f>
        <v>0</v>
      </c>
      <c r="E1704" s="14">
        <f t="shared" ca="1" si="578"/>
        <v>1</v>
      </c>
      <c r="F1704" s="14">
        <f ca="1">(TRUNC(PRODUCT($E$12:$E1703),16))</f>
        <v>1.43115619200977</v>
      </c>
      <c r="G1704" s="14">
        <f t="shared" ca="1" si="579"/>
        <v>1.43115619200977</v>
      </c>
      <c r="H1704" s="14">
        <f t="shared" ca="1" si="580"/>
        <v>1</v>
      </c>
      <c r="I1704" s="13">
        <f t="shared" si="575"/>
        <v>0.11</v>
      </c>
      <c r="J1704" s="29">
        <f t="shared" si="581"/>
        <v>45831</v>
      </c>
      <c r="K1704" s="2">
        <f t="shared" si="582"/>
        <v>17</v>
      </c>
      <c r="L1704" s="17">
        <f t="shared" si="583"/>
        <v>17</v>
      </c>
      <c r="M1704" s="12">
        <f t="shared" si="584"/>
        <v>1.0070650000000001</v>
      </c>
      <c r="N1704" s="12">
        <f t="shared" ca="1" si="585"/>
        <v>1.0070650000000001</v>
      </c>
      <c r="O1704" s="17">
        <f t="shared" si="586"/>
        <v>0</v>
      </c>
      <c r="P1704" s="14">
        <f t="shared" ca="1" si="587"/>
        <v>-1067.29794784</v>
      </c>
      <c r="Q1704" s="14">
        <f t="shared" si="572"/>
        <v>125.976922</v>
      </c>
      <c r="R1704" s="14">
        <f t="shared" ca="1" si="588"/>
        <v>-1066.8258234</v>
      </c>
      <c r="S1704" s="20">
        <f t="shared" si="573"/>
        <v>0</v>
      </c>
      <c r="T1704" s="14">
        <f t="shared" si="589"/>
        <v>0</v>
      </c>
      <c r="U1704" s="4" t="str">
        <f t="shared" si="590"/>
        <v>J=</v>
      </c>
      <c r="V1704" s="29">
        <f t="shared" si="591"/>
        <v>45859</v>
      </c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8">
        <f t="shared" si="574"/>
        <v>45855</v>
      </c>
      <c r="B1705" s="15" t="str">
        <f t="shared" ca="1" si="576"/>
        <v>n.d</v>
      </c>
      <c r="C1705" s="14">
        <f t="shared" si="577"/>
        <v>1000</v>
      </c>
      <c r="D1705" s="13">
        <f ca="1">IF(A1705&lt;$B$1,VLOOKUP(A1705,[1]DI!$A$4:$B$15000,2,FALSE),0)</f>
        <v>0</v>
      </c>
      <c r="E1705" s="14">
        <f t="shared" ca="1" si="578"/>
        <v>1</v>
      </c>
      <c r="F1705" s="14">
        <f ca="1">(TRUNC(PRODUCT($E$12:$E1704),16))</f>
        <v>1.43115619200977</v>
      </c>
      <c r="G1705" s="14">
        <f t="shared" ca="1" si="579"/>
        <v>1.43115619200977</v>
      </c>
      <c r="H1705" s="14">
        <f t="shared" ca="1" si="580"/>
        <v>1</v>
      </c>
      <c r="I1705" s="13">
        <f t="shared" si="575"/>
        <v>0.11</v>
      </c>
      <c r="J1705" s="29">
        <f t="shared" si="581"/>
        <v>45831</v>
      </c>
      <c r="K1705" s="2">
        <f t="shared" si="582"/>
        <v>18</v>
      </c>
      <c r="L1705" s="17">
        <f t="shared" si="583"/>
        <v>18</v>
      </c>
      <c r="M1705" s="12">
        <f t="shared" si="584"/>
        <v>1.0074821389999999</v>
      </c>
      <c r="N1705" s="12">
        <f t="shared" ca="1" si="585"/>
        <v>1.0074821389999999</v>
      </c>
      <c r="O1705" s="17">
        <f t="shared" si="586"/>
        <v>0</v>
      </c>
      <c r="P1705" s="14">
        <f t="shared" ca="1" si="587"/>
        <v>-1067.3258234999998</v>
      </c>
      <c r="Q1705" s="14">
        <f t="shared" si="572"/>
        <v>125.976922</v>
      </c>
      <c r="R1705" s="14">
        <f t="shared" ca="1" si="588"/>
        <v>-1066.8258234</v>
      </c>
      <c r="S1705" s="20">
        <f t="shared" si="573"/>
        <v>0</v>
      </c>
      <c r="T1705" s="14">
        <f t="shared" si="589"/>
        <v>0</v>
      </c>
      <c r="U1705" s="4" t="str">
        <f t="shared" si="590"/>
        <v>J=</v>
      </c>
      <c r="V1705" s="29">
        <f t="shared" si="591"/>
        <v>45859</v>
      </c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8">
        <f t="shared" si="574"/>
        <v>45856</v>
      </c>
      <c r="B1706" s="15" t="str">
        <f t="shared" ca="1" si="576"/>
        <v>n.d</v>
      </c>
      <c r="C1706" s="14">
        <f t="shared" si="577"/>
        <v>1000</v>
      </c>
      <c r="D1706" s="13">
        <f ca="1">IF(A1706&lt;$B$1,VLOOKUP(A1706,[1]DI!$A$4:$B$15000,2,FALSE),0)</f>
        <v>0</v>
      </c>
      <c r="E1706" s="14">
        <f t="shared" ca="1" si="578"/>
        <v>1</v>
      </c>
      <c r="F1706" s="14">
        <f ca="1">(TRUNC(PRODUCT($E$12:$E1705),16))</f>
        <v>1.43115619200977</v>
      </c>
      <c r="G1706" s="14">
        <f t="shared" ca="1" si="579"/>
        <v>1.43115619200977</v>
      </c>
      <c r="H1706" s="14">
        <f t="shared" ca="1" si="580"/>
        <v>1</v>
      </c>
      <c r="I1706" s="13">
        <f t="shared" si="575"/>
        <v>0.11</v>
      </c>
      <c r="J1706" s="29">
        <f t="shared" si="581"/>
        <v>45831</v>
      </c>
      <c r="K1706" s="2">
        <f t="shared" si="582"/>
        <v>19</v>
      </c>
      <c r="L1706" s="17">
        <f t="shared" si="583"/>
        <v>19</v>
      </c>
      <c r="M1706" s="12">
        <f t="shared" si="584"/>
        <v>1.0078994509999999</v>
      </c>
      <c r="N1706" s="12">
        <f t="shared" ca="1" si="585"/>
        <v>1.0078994509999999</v>
      </c>
      <c r="O1706" s="17">
        <f t="shared" si="586"/>
        <v>0</v>
      </c>
      <c r="P1706" s="14">
        <f t="shared" ca="1" si="587"/>
        <v>-1067.35371072</v>
      </c>
      <c r="Q1706" s="14">
        <f t="shared" si="572"/>
        <v>125.976922</v>
      </c>
      <c r="R1706" s="14">
        <f t="shared" ca="1" si="588"/>
        <v>-1066.8258234</v>
      </c>
      <c r="S1706" s="20">
        <f t="shared" si="573"/>
        <v>0</v>
      </c>
      <c r="T1706" s="14">
        <f t="shared" si="589"/>
        <v>0</v>
      </c>
      <c r="U1706" s="4" t="str">
        <f t="shared" si="590"/>
        <v>J=</v>
      </c>
      <c r="V1706" s="29">
        <f t="shared" si="591"/>
        <v>45859</v>
      </c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8">
        <f t="shared" si="574"/>
        <v>45857</v>
      </c>
      <c r="B1707" s="15" t="str">
        <f t="shared" ca="1" si="576"/>
        <v>n.d</v>
      </c>
      <c r="C1707" s="14">
        <f t="shared" si="577"/>
        <v>1000</v>
      </c>
      <c r="D1707" s="13">
        <f ca="1">IF(A1707&lt;$B$1,VLOOKUP(A1707,[1]DI!$A$4:$B$15000,2,FALSE),0)</f>
        <v>0</v>
      </c>
      <c r="E1707" s="14">
        <f t="shared" ca="1" si="578"/>
        <v>1</v>
      </c>
      <c r="F1707" s="14">
        <f ca="1">(TRUNC(PRODUCT($E$12:$E1706),16))</f>
        <v>1.43115619200977</v>
      </c>
      <c r="G1707" s="14">
        <f t="shared" ca="1" si="579"/>
        <v>1.43115619200977</v>
      </c>
      <c r="H1707" s="14">
        <f t="shared" ca="1" si="580"/>
        <v>1</v>
      </c>
      <c r="I1707" s="13">
        <f t="shared" si="575"/>
        <v>0.11</v>
      </c>
      <c r="J1707" s="29">
        <f t="shared" si="581"/>
        <v>45831</v>
      </c>
      <c r="K1707" s="2">
        <f t="shared" si="582"/>
        <v>19</v>
      </c>
      <c r="L1707" s="17">
        <f t="shared" si="583"/>
        <v>20</v>
      </c>
      <c r="M1707" s="12">
        <f t="shared" si="584"/>
        <v>1.0083169359999999</v>
      </c>
      <c r="N1707" s="12">
        <f t="shared" ca="1" si="585"/>
        <v>1.0083169359999999</v>
      </c>
      <c r="O1707" s="17">
        <f t="shared" si="586"/>
        <v>0</v>
      </c>
      <c r="P1707" s="14">
        <f t="shared" ca="1" si="587"/>
        <v>-1067.3816095</v>
      </c>
      <c r="Q1707" s="14">
        <f t="shared" si="572"/>
        <v>125.976922</v>
      </c>
      <c r="R1707" s="14">
        <f t="shared" ca="1" si="588"/>
        <v>-1066.8258234</v>
      </c>
      <c r="S1707" s="20">
        <f t="shared" si="573"/>
        <v>0</v>
      </c>
      <c r="T1707" s="14">
        <f t="shared" si="589"/>
        <v>0</v>
      </c>
      <c r="U1707" s="4" t="str">
        <f t="shared" si="590"/>
        <v>J=</v>
      </c>
      <c r="V1707" s="29">
        <f t="shared" si="591"/>
        <v>45859</v>
      </c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8">
        <f t="shared" si="574"/>
        <v>45858</v>
      </c>
      <c r="B1708" s="15" t="str">
        <f t="shared" ca="1" si="576"/>
        <v>n.d</v>
      </c>
      <c r="C1708" s="14">
        <f t="shared" si="577"/>
        <v>1000</v>
      </c>
      <c r="D1708" s="13">
        <f ca="1">IF(A1708&lt;$B$1,VLOOKUP(A1708,[1]DI!$A$4:$B$15000,2,FALSE),0)</f>
        <v>0</v>
      </c>
      <c r="E1708" s="14">
        <f t="shared" ca="1" si="578"/>
        <v>1</v>
      </c>
      <c r="F1708" s="14">
        <f ca="1">(TRUNC(PRODUCT($E$12:$E1707),16))</f>
        <v>1.43115619200977</v>
      </c>
      <c r="G1708" s="14">
        <f t="shared" ca="1" si="579"/>
        <v>1.43115619200977</v>
      </c>
      <c r="H1708" s="14">
        <f t="shared" ca="1" si="580"/>
        <v>1</v>
      </c>
      <c r="I1708" s="13">
        <f t="shared" si="575"/>
        <v>0.11</v>
      </c>
      <c r="J1708" s="29">
        <f t="shared" si="581"/>
        <v>45831</v>
      </c>
      <c r="K1708" s="2">
        <f t="shared" si="582"/>
        <v>19</v>
      </c>
      <c r="L1708" s="17">
        <f t="shared" si="583"/>
        <v>20</v>
      </c>
      <c r="M1708" s="12">
        <f t="shared" si="584"/>
        <v>1.0083169359999999</v>
      </c>
      <c r="N1708" s="12">
        <f t="shared" ca="1" si="585"/>
        <v>1.0083169359999999</v>
      </c>
      <c r="O1708" s="17">
        <f t="shared" si="586"/>
        <v>0</v>
      </c>
      <c r="P1708" s="14">
        <f t="shared" ca="1" si="587"/>
        <v>-1067.3816095</v>
      </c>
      <c r="Q1708" s="14">
        <f t="shared" si="572"/>
        <v>125.976922</v>
      </c>
      <c r="R1708" s="14">
        <f t="shared" ca="1" si="588"/>
        <v>-1066.8258234</v>
      </c>
      <c r="S1708" s="20">
        <f t="shared" si="573"/>
        <v>0</v>
      </c>
      <c r="T1708" s="14">
        <f t="shared" si="589"/>
        <v>0</v>
      </c>
      <c r="U1708" s="4" t="str">
        <f t="shared" si="590"/>
        <v>J=</v>
      </c>
      <c r="V1708" s="29">
        <f t="shared" si="591"/>
        <v>45859</v>
      </c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8">
        <f t="shared" si="574"/>
        <v>45859</v>
      </c>
      <c r="B1709" s="15" t="str">
        <f t="shared" ca="1" si="576"/>
        <v>n.d</v>
      </c>
      <c r="C1709" s="14">
        <f t="shared" si="577"/>
        <v>1000</v>
      </c>
      <c r="D1709" s="13">
        <f ca="1">IF(A1709&lt;$B$1,VLOOKUP(A1709,[1]DI!$A$4:$B$15000,2,FALSE),0)</f>
        <v>0</v>
      </c>
      <c r="E1709" s="14">
        <f t="shared" ca="1" si="578"/>
        <v>1</v>
      </c>
      <c r="F1709" s="14">
        <f ca="1">(TRUNC(PRODUCT($E$12:$E1708),16))</f>
        <v>1.43115619200977</v>
      </c>
      <c r="G1709" s="14">
        <f t="shared" ca="1" si="579"/>
        <v>1.43115619200977</v>
      </c>
      <c r="H1709" s="14">
        <f t="shared" ca="1" si="580"/>
        <v>1</v>
      </c>
      <c r="I1709" s="13">
        <f t="shared" si="575"/>
        <v>0.11</v>
      </c>
      <c r="J1709" s="29">
        <f t="shared" si="581"/>
        <v>45831</v>
      </c>
      <c r="K1709" s="2">
        <f t="shared" si="582"/>
        <v>20</v>
      </c>
      <c r="L1709" s="17">
        <f t="shared" si="583"/>
        <v>20</v>
      </c>
      <c r="M1709" s="12">
        <f t="shared" si="584"/>
        <v>1.0083169359999999</v>
      </c>
      <c r="N1709" s="12">
        <f t="shared" ca="1" si="585"/>
        <v>1.0083169359999999</v>
      </c>
      <c r="O1709" s="17">
        <f t="shared" si="586"/>
        <v>18</v>
      </c>
      <c r="P1709" s="14">
        <f t="shared" ca="1" si="587"/>
        <v>-1067.3816095</v>
      </c>
      <c r="Q1709" s="14">
        <f t="shared" si="572"/>
        <v>125.976922</v>
      </c>
      <c r="R1709" s="14">
        <f t="shared" ca="1" si="588"/>
        <v>-1193.3585315</v>
      </c>
      <c r="S1709" s="20">
        <f t="shared" si="573"/>
        <v>0</v>
      </c>
      <c r="T1709" s="14">
        <f t="shared" si="589"/>
        <v>0</v>
      </c>
      <c r="U1709" s="4" t="str">
        <f t="shared" si="590"/>
        <v>J=</v>
      </c>
      <c r="V1709" s="29">
        <f t="shared" si="591"/>
        <v>45859</v>
      </c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8">
        <f t="shared" si="574"/>
        <v>45860</v>
      </c>
      <c r="B1710" s="15" t="str">
        <f t="shared" ca="1" si="576"/>
        <v>n.d</v>
      </c>
      <c r="C1710" s="14">
        <f t="shared" si="577"/>
        <v>1000</v>
      </c>
      <c r="D1710" s="13">
        <f ca="1">IF(A1710&lt;$B$1,VLOOKUP(A1710,[1]DI!$A$4:$B$15000,2,FALSE),0)</f>
        <v>0</v>
      </c>
      <c r="E1710" s="14">
        <f t="shared" ca="1" si="578"/>
        <v>1</v>
      </c>
      <c r="F1710" s="14">
        <f ca="1">(TRUNC(PRODUCT($E$12:$E1709),16))</f>
        <v>1.43115619200977</v>
      </c>
      <c r="G1710" s="14">
        <f t="shared" ca="1" si="579"/>
        <v>1.43115619200977</v>
      </c>
      <c r="H1710" s="14">
        <f t="shared" ca="1" si="580"/>
        <v>1</v>
      </c>
      <c r="I1710" s="13">
        <f t="shared" si="575"/>
        <v>0.11</v>
      </c>
      <c r="J1710" s="29">
        <f t="shared" si="581"/>
        <v>45859</v>
      </c>
      <c r="K1710" s="2">
        <f t="shared" si="582"/>
        <v>1</v>
      </c>
      <c r="L1710" s="17">
        <f t="shared" si="583"/>
        <v>1</v>
      </c>
      <c r="M1710" s="12">
        <f t="shared" si="584"/>
        <v>1.000414213</v>
      </c>
      <c r="N1710" s="12">
        <f t="shared" ca="1" si="585"/>
        <v>1.000414213</v>
      </c>
      <c r="O1710" s="17">
        <f t="shared" si="586"/>
        <v>0</v>
      </c>
      <c r="P1710" s="14">
        <f t="shared" ca="1" si="587"/>
        <v>-1193.4386231200001</v>
      </c>
      <c r="Q1710" s="14">
        <f t="shared" si="572"/>
        <v>125.976922</v>
      </c>
      <c r="R1710" s="14">
        <f t="shared" ca="1" si="588"/>
        <v>-1193.3585315</v>
      </c>
      <c r="S1710" s="20">
        <f t="shared" si="573"/>
        <v>0</v>
      </c>
      <c r="T1710" s="14">
        <f t="shared" si="589"/>
        <v>0</v>
      </c>
      <c r="U1710" s="4" t="str">
        <f t="shared" si="590"/>
        <v>J=</v>
      </c>
      <c r="V1710" s="29">
        <f t="shared" si="591"/>
        <v>45890</v>
      </c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8">
        <f t="shared" si="574"/>
        <v>45861</v>
      </c>
      <c r="B1711" s="15" t="str">
        <f t="shared" ca="1" si="576"/>
        <v>n.d</v>
      </c>
      <c r="C1711" s="14">
        <f t="shared" si="577"/>
        <v>1000</v>
      </c>
      <c r="D1711" s="13">
        <f ca="1">IF(A1711&lt;$B$1,VLOOKUP(A1711,[1]DI!$A$4:$B$15000,2,FALSE),0)</f>
        <v>0</v>
      </c>
      <c r="E1711" s="14">
        <f t="shared" ca="1" si="578"/>
        <v>1</v>
      </c>
      <c r="F1711" s="14">
        <f ca="1">(TRUNC(PRODUCT($E$12:$E1710),16))</f>
        <v>1.43115619200977</v>
      </c>
      <c r="G1711" s="14">
        <f t="shared" ca="1" si="579"/>
        <v>1.43115619200977</v>
      </c>
      <c r="H1711" s="14">
        <f t="shared" ca="1" si="580"/>
        <v>1</v>
      </c>
      <c r="I1711" s="13">
        <f t="shared" si="575"/>
        <v>0.11</v>
      </c>
      <c r="J1711" s="29">
        <f t="shared" si="581"/>
        <v>45859</v>
      </c>
      <c r="K1711" s="2">
        <f t="shared" si="582"/>
        <v>2</v>
      </c>
      <c r="L1711" s="17">
        <f t="shared" si="583"/>
        <v>2</v>
      </c>
      <c r="M1711" s="12">
        <f t="shared" si="584"/>
        <v>1.0008285969999999</v>
      </c>
      <c r="N1711" s="12">
        <f t="shared" ca="1" si="585"/>
        <v>1.0008285969999999</v>
      </c>
      <c r="O1711" s="17">
        <f t="shared" si="586"/>
        <v>0</v>
      </c>
      <c r="P1711" s="14">
        <f t="shared" ca="1" si="587"/>
        <v>-1193.5187478</v>
      </c>
      <c r="Q1711" s="14">
        <f t="shared" si="572"/>
        <v>125.976922</v>
      </c>
      <c r="R1711" s="14">
        <f t="shared" ca="1" si="588"/>
        <v>-1193.3585315</v>
      </c>
      <c r="S1711" s="20">
        <f t="shared" si="573"/>
        <v>0</v>
      </c>
      <c r="T1711" s="14">
        <f t="shared" si="589"/>
        <v>0</v>
      </c>
      <c r="U1711" s="4" t="str">
        <f t="shared" si="590"/>
        <v>J=</v>
      </c>
      <c r="V1711" s="29">
        <f t="shared" si="591"/>
        <v>45890</v>
      </c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8">
        <f t="shared" si="574"/>
        <v>45862</v>
      </c>
      <c r="B1712" s="15" t="str">
        <f t="shared" ca="1" si="576"/>
        <v>n.d</v>
      </c>
      <c r="C1712" s="14">
        <f t="shared" si="577"/>
        <v>1000</v>
      </c>
      <c r="D1712" s="13">
        <f ca="1">IF(A1712&lt;$B$1,VLOOKUP(A1712,[1]DI!$A$4:$B$15000,2,FALSE),0)</f>
        <v>0</v>
      </c>
      <c r="E1712" s="14">
        <f t="shared" ca="1" si="578"/>
        <v>1</v>
      </c>
      <c r="F1712" s="14">
        <f ca="1">(TRUNC(PRODUCT($E$12:$E1711),16))</f>
        <v>1.43115619200977</v>
      </c>
      <c r="G1712" s="14">
        <f t="shared" ca="1" si="579"/>
        <v>1.43115619200977</v>
      </c>
      <c r="H1712" s="14">
        <f t="shared" ca="1" si="580"/>
        <v>1</v>
      </c>
      <c r="I1712" s="13">
        <f t="shared" si="575"/>
        <v>0.11</v>
      </c>
      <c r="J1712" s="29">
        <f t="shared" si="581"/>
        <v>45859</v>
      </c>
      <c r="K1712" s="2">
        <f t="shared" si="582"/>
        <v>3</v>
      </c>
      <c r="L1712" s="17">
        <f t="shared" si="583"/>
        <v>3</v>
      </c>
      <c r="M1712" s="12">
        <f t="shared" si="584"/>
        <v>1.0012431530000001</v>
      </c>
      <c r="N1712" s="12">
        <f t="shared" ca="1" si="585"/>
        <v>1.0012431530000001</v>
      </c>
      <c r="O1712" s="17">
        <f t="shared" si="586"/>
        <v>0</v>
      </c>
      <c r="P1712" s="14">
        <f t="shared" ca="1" si="587"/>
        <v>-1193.5989057300001</v>
      </c>
      <c r="Q1712" s="14">
        <f t="shared" si="572"/>
        <v>125.976922</v>
      </c>
      <c r="R1712" s="14">
        <f t="shared" ca="1" si="588"/>
        <v>-1193.3585315</v>
      </c>
      <c r="S1712" s="20">
        <f t="shared" si="573"/>
        <v>0</v>
      </c>
      <c r="T1712" s="14">
        <f t="shared" si="589"/>
        <v>0</v>
      </c>
      <c r="U1712" s="4" t="str">
        <f t="shared" si="590"/>
        <v>J=</v>
      </c>
      <c r="V1712" s="29">
        <f t="shared" si="591"/>
        <v>45890</v>
      </c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8">
        <f t="shared" si="574"/>
        <v>45863</v>
      </c>
      <c r="B1713" s="15" t="str">
        <f t="shared" ca="1" si="576"/>
        <v>n.d</v>
      </c>
      <c r="C1713" s="14">
        <f t="shared" si="577"/>
        <v>1000</v>
      </c>
      <c r="D1713" s="13">
        <f ca="1">IF(A1713&lt;$B$1,VLOOKUP(A1713,[1]DI!$A$4:$B$15000,2,FALSE),0)</f>
        <v>0</v>
      </c>
      <c r="E1713" s="14">
        <f t="shared" ca="1" si="578"/>
        <v>1</v>
      </c>
      <c r="F1713" s="14">
        <f ca="1">(TRUNC(PRODUCT($E$12:$E1712),16))</f>
        <v>1.43115619200977</v>
      </c>
      <c r="G1713" s="14">
        <f t="shared" ca="1" si="579"/>
        <v>1.43115619200977</v>
      </c>
      <c r="H1713" s="14">
        <f t="shared" ca="1" si="580"/>
        <v>1</v>
      </c>
      <c r="I1713" s="13">
        <f t="shared" si="575"/>
        <v>0.11</v>
      </c>
      <c r="J1713" s="29">
        <f t="shared" si="581"/>
        <v>45859</v>
      </c>
      <c r="K1713" s="2">
        <f t="shared" si="582"/>
        <v>4</v>
      </c>
      <c r="L1713" s="17">
        <f t="shared" si="583"/>
        <v>4</v>
      </c>
      <c r="M1713" s="12">
        <f t="shared" si="584"/>
        <v>1.0016578810000001</v>
      </c>
      <c r="N1713" s="12">
        <f t="shared" ca="1" si="585"/>
        <v>1.0016578810000001</v>
      </c>
      <c r="O1713" s="17">
        <f t="shared" si="586"/>
        <v>0</v>
      </c>
      <c r="P1713" s="14">
        <f t="shared" ca="1" si="587"/>
        <v>-1193.67909693</v>
      </c>
      <c r="Q1713" s="14">
        <f t="shared" si="572"/>
        <v>125.976922</v>
      </c>
      <c r="R1713" s="14">
        <f t="shared" ca="1" si="588"/>
        <v>-1193.3585315</v>
      </c>
      <c r="S1713" s="20">
        <f t="shared" si="573"/>
        <v>0</v>
      </c>
      <c r="T1713" s="14">
        <f t="shared" si="589"/>
        <v>0</v>
      </c>
      <c r="U1713" s="4" t="str">
        <f t="shared" si="590"/>
        <v>J=</v>
      </c>
      <c r="V1713" s="29">
        <f t="shared" si="591"/>
        <v>45890</v>
      </c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8">
        <f t="shared" si="574"/>
        <v>45864</v>
      </c>
      <c r="B1714" s="15" t="str">
        <f t="shared" ca="1" si="576"/>
        <v>n.d</v>
      </c>
      <c r="C1714" s="14">
        <f t="shared" si="577"/>
        <v>1000</v>
      </c>
      <c r="D1714" s="13">
        <f ca="1">IF(A1714&lt;$B$1,VLOOKUP(A1714,[1]DI!$A$4:$B$15000,2,FALSE),0)</f>
        <v>0</v>
      </c>
      <c r="E1714" s="14">
        <f t="shared" ca="1" si="578"/>
        <v>1</v>
      </c>
      <c r="F1714" s="14">
        <f ca="1">(TRUNC(PRODUCT($E$12:$E1713),16))</f>
        <v>1.43115619200977</v>
      </c>
      <c r="G1714" s="14">
        <f t="shared" ca="1" si="579"/>
        <v>1.43115619200977</v>
      </c>
      <c r="H1714" s="14">
        <f t="shared" ca="1" si="580"/>
        <v>1</v>
      </c>
      <c r="I1714" s="13">
        <f t="shared" si="575"/>
        <v>0.11</v>
      </c>
      <c r="J1714" s="29">
        <f t="shared" si="581"/>
        <v>45859</v>
      </c>
      <c r="K1714" s="2">
        <f t="shared" si="582"/>
        <v>4</v>
      </c>
      <c r="L1714" s="17">
        <f t="shared" si="583"/>
        <v>5</v>
      </c>
      <c r="M1714" s="12">
        <f t="shared" si="584"/>
        <v>1.00207278</v>
      </c>
      <c r="N1714" s="12">
        <f t="shared" ca="1" si="585"/>
        <v>1.00207278</v>
      </c>
      <c r="O1714" s="17">
        <f t="shared" si="586"/>
        <v>0</v>
      </c>
      <c r="P1714" s="14">
        <f t="shared" ca="1" si="587"/>
        <v>-1193.75932119</v>
      </c>
      <c r="Q1714" s="14">
        <f t="shared" ref="Q1714:Q1777" si="592">Q1713</f>
        <v>125.976922</v>
      </c>
      <c r="R1714" s="14">
        <f t="shared" ca="1" si="588"/>
        <v>-1193.3585315</v>
      </c>
      <c r="S1714" s="20">
        <f t="shared" si="573"/>
        <v>0</v>
      </c>
      <c r="T1714" s="14">
        <f t="shared" si="589"/>
        <v>0</v>
      </c>
      <c r="U1714" s="4" t="str">
        <f t="shared" si="590"/>
        <v>J=</v>
      </c>
      <c r="V1714" s="29">
        <f t="shared" si="591"/>
        <v>45890</v>
      </c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8">
        <f t="shared" si="574"/>
        <v>45865</v>
      </c>
      <c r="B1715" s="15" t="str">
        <f t="shared" ca="1" si="576"/>
        <v>n.d</v>
      </c>
      <c r="C1715" s="14">
        <f t="shared" si="577"/>
        <v>1000</v>
      </c>
      <c r="D1715" s="13">
        <f ca="1">IF(A1715&lt;$B$1,VLOOKUP(A1715,[1]DI!$A$4:$B$15000,2,FALSE),0)</f>
        <v>0</v>
      </c>
      <c r="E1715" s="14">
        <f t="shared" ca="1" si="578"/>
        <v>1</v>
      </c>
      <c r="F1715" s="14">
        <f ca="1">(TRUNC(PRODUCT($E$12:$E1714),16))</f>
        <v>1.43115619200977</v>
      </c>
      <c r="G1715" s="14">
        <f t="shared" ca="1" si="579"/>
        <v>1.43115619200977</v>
      </c>
      <c r="H1715" s="14">
        <f t="shared" ca="1" si="580"/>
        <v>1</v>
      </c>
      <c r="I1715" s="13">
        <f t="shared" si="575"/>
        <v>0.11</v>
      </c>
      <c r="J1715" s="29">
        <f t="shared" si="581"/>
        <v>45859</v>
      </c>
      <c r="K1715" s="2">
        <f t="shared" si="582"/>
        <v>4</v>
      </c>
      <c r="L1715" s="17">
        <f t="shared" si="583"/>
        <v>5</v>
      </c>
      <c r="M1715" s="12">
        <f t="shared" si="584"/>
        <v>1.00207278</v>
      </c>
      <c r="N1715" s="12">
        <f t="shared" ca="1" si="585"/>
        <v>1.00207278</v>
      </c>
      <c r="O1715" s="17">
        <f t="shared" si="586"/>
        <v>0</v>
      </c>
      <c r="P1715" s="14">
        <f t="shared" ca="1" si="587"/>
        <v>-1193.75932119</v>
      </c>
      <c r="Q1715" s="14">
        <f t="shared" si="592"/>
        <v>125.976922</v>
      </c>
      <c r="R1715" s="14">
        <f t="shared" ca="1" si="588"/>
        <v>-1193.3585315</v>
      </c>
      <c r="S1715" s="20">
        <f t="shared" si="573"/>
        <v>0</v>
      </c>
      <c r="T1715" s="14">
        <f t="shared" si="589"/>
        <v>0</v>
      </c>
      <c r="U1715" s="4" t="str">
        <f t="shared" si="590"/>
        <v>J=</v>
      </c>
      <c r="V1715" s="29">
        <f t="shared" si="591"/>
        <v>45890</v>
      </c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8">
        <f t="shared" si="574"/>
        <v>45866</v>
      </c>
      <c r="B1716" s="15" t="str">
        <f t="shared" ca="1" si="576"/>
        <v>n.d</v>
      </c>
      <c r="C1716" s="14">
        <f t="shared" si="577"/>
        <v>1000</v>
      </c>
      <c r="D1716" s="13">
        <f ca="1">IF(A1716&lt;$B$1,VLOOKUP(A1716,[1]DI!$A$4:$B$15000,2,FALSE),0)</f>
        <v>0</v>
      </c>
      <c r="E1716" s="14">
        <f t="shared" ca="1" si="578"/>
        <v>1</v>
      </c>
      <c r="F1716" s="14">
        <f ca="1">(TRUNC(PRODUCT($E$12:$E1715),16))</f>
        <v>1.43115619200977</v>
      </c>
      <c r="G1716" s="14">
        <f t="shared" ca="1" si="579"/>
        <v>1.43115619200977</v>
      </c>
      <c r="H1716" s="14">
        <f t="shared" ca="1" si="580"/>
        <v>1</v>
      </c>
      <c r="I1716" s="13">
        <f t="shared" si="575"/>
        <v>0.11</v>
      </c>
      <c r="J1716" s="29">
        <f t="shared" si="581"/>
        <v>45859</v>
      </c>
      <c r="K1716" s="2">
        <f t="shared" si="582"/>
        <v>5</v>
      </c>
      <c r="L1716" s="17">
        <f t="shared" si="583"/>
        <v>5</v>
      </c>
      <c r="M1716" s="12">
        <f t="shared" si="584"/>
        <v>1.00207278</v>
      </c>
      <c r="N1716" s="12">
        <f t="shared" ca="1" si="585"/>
        <v>1.00207278</v>
      </c>
      <c r="O1716" s="17">
        <f t="shared" si="586"/>
        <v>0</v>
      </c>
      <c r="P1716" s="14">
        <f t="shared" ca="1" si="587"/>
        <v>-1193.75932119</v>
      </c>
      <c r="Q1716" s="14">
        <f t="shared" si="592"/>
        <v>125.976922</v>
      </c>
      <c r="R1716" s="14">
        <f t="shared" ca="1" si="588"/>
        <v>-1193.3585315</v>
      </c>
      <c r="S1716" s="20">
        <f t="shared" si="573"/>
        <v>0</v>
      </c>
      <c r="T1716" s="14">
        <f t="shared" si="589"/>
        <v>0</v>
      </c>
      <c r="U1716" s="4" t="str">
        <f t="shared" si="590"/>
        <v>J=</v>
      </c>
      <c r="V1716" s="29">
        <f t="shared" si="591"/>
        <v>45890</v>
      </c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8">
        <f t="shared" si="574"/>
        <v>45867</v>
      </c>
      <c r="B1717" s="15" t="str">
        <f t="shared" ca="1" si="576"/>
        <v>n.d</v>
      </c>
      <c r="C1717" s="14">
        <f t="shared" si="577"/>
        <v>1000</v>
      </c>
      <c r="D1717" s="13">
        <f ca="1">IF(A1717&lt;$B$1,VLOOKUP(A1717,[1]DI!$A$4:$B$15000,2,FALSE),0)</f>
        <v>0</v>
      </c>
      <c r="E1717" s="14">
        <f t="shared" ca="1" si="578"/>
        <v>1</v>
      </c>
      <c r="F1717" s="14">
        <f ca="1">(TRUNC(PRODUCT($E$12:$E1716),16))</f>
        <v>1.43115619200977</v>
      </c>
      <c r="G1717" s="14">
        <f t="shared" ca="1" si="579"/>
        <v>1.43115619200977</v>
      </c>
      <c r="H1717" s="14">
        <f t="shared" ca="1" si="580"/>
        <v>1</v>
      </c>
      <c r="I1717" s="13">
        <f t="shared" si="575"/>
        <v>0.11</v>
      </c>
      <c r="J1717" s="29">
        <f t="shared" si="581"/>
        <v>45859</v>
      </c>
      <c r="K1717" s="2">
        <f t="shared" si="582"/>
        <v>6</v>
      </c>
      <c r="L1717" s="17">
        <f t="shared" si="583"/>
        <v>6</v>
      </c>
      <c r="M1717" s="12">
        <f t="shared" si="584"/>
        <v>1.002487852</v>
      </c>
      <c r="N1717" s="12">
        <f t="shared" ca="1" si="585"/>
        <v>1.002487852</v>
      </c>
      <c r="O1717" s="17">
        <f t="shared" si="586"/>
        <v>0</v>
      </c>
      <c r="P1717" s="14">
        <f t="shared" ca="1" si="587"/>
        <v>-1193.8395789000001</v>
      </c>
      <c r="Q1717" s="14">
        <f t="shared" si="592"/>
        <v>125.976922</v>
      </c>
      <c r="R1717" s="14">
        <f t="shared" ca="1" si="588"/>
        <v>-1193.3585315</v>
      </c>
      <c r="S1717" s="20">
        <f t="shared" si="573"/>
        <v>0</v>
      </c>
      <c r="T1717" s="14">
        <f t="shared" si="589"/>
        <v>0</v>
      </c>
      <c r="U1717" s="4" t="str">
        <f t="shared" si="590"/>
        <v>J=</v>
      </c>
      <c r="V1717" s="29">
        <f t="shared" si="591"/>
        <v>45890</v>
      </c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8">
        <f t="shared" si="574"/>
        <v>45868</v>
      </c>
      <c r="B1718" s="15" t="str">
        <f t="shared" ca="1" si="576"/>
        <v>n.d</v>
      </c>
      <c r="C1718" s="14">
        <f t="shared" si="577"/>
        <v>1000</v>
      </c>
      <c r="D1718" s="13">
        <f ca="1">IF(A1718&lt;$B$1,VLOOKUP(A1718,[1]DI!$A$4:$B$15000,2,FALSE),0)</f>
        <v>0</v>
      </c>
      <c r="E1718" s="14">
        <f t="shared" ca="1" si="578"/>
        <v>1</v>
      </c>
      <c r="F1718" s="14">
        <f ca="1">(TRUNC(PRODUCT($E$12:$E1717),16))</f>
        <v>1.43115619200977</v>
      </c>
      <c r="G1718" s="14">
        <f t="shared" ca="1" si="579"/>
        <v>1.43115619200977</v>
      </c>
      <c r="H1718" s="14">
        <f t="shared" ca="1" si="580"/>
        <v>1</v>
      </c>
      <c r="I1718" s="13">
        <f t="shared" si="575"/>
        <v>0.11</v>
      </c>
      <c r="J1718" s="29">
        <f t="shared" si="581"/>
        <v>45859</v>
      </c>
      <c r="K1718" s="2">
        <f t="shared" si="582"/>
        <v>7</v>
      </c>
      <c r="L1718" s="17">
        <f t="shared" si="583"/>
        <v>7</v>
      </c>
      <c r="M1718" s="12">
        <f t="shared" si="584"/>
        <v>1.002903095</v>
      </c>
      <c r="N1718" s="12">
        <f t="shared" ca="1" si="585"/>
        <v>1.002903095</v>
      </c>
      <c r="O1718" s="17">
        <f t="shared" si="586"/>
        <v>0</v>
      </c>
      <c r="P1718" s="14">
        <f t="shared" ca="1" si="587"/>
        <v>-1193.91986969</v>
      </c>
      <c r="Q1718" s="14">
        <f t="shared" si="592"/>
        <v>125.976922</v>
      </c>
      <c r="R1718" s="14">
        <f t="shared" ca="1" si="588"/>
        <v>-1193.3585315</v>
      </c>
      <c r="S1718" s="20">
        <f t="shared" si="573"/>
        <v>0</v>
      </c>
      <c r="T1718" s="14">
        <f t="shared" si="589"/>
        <v>0</v>
      </c>
      <c r="U1718" s="4" t="str">
        <f t="shared" si="590"/>
        <v>J=</v>
      </c>
      <c r="V1718" s="29">
        <f t="shared" si="591"/>
        <v>45890</v>
      </c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8">
        <f t="shared" si="574"/>
        <v>45869</v>
      </c>
      <c r="B1719" s="15" t="str">
        <f t="shared" ca="1" si="576"/>
        <v>n.d</v>
      </c>
      <c r="C1719" s="14">
        <f t="shared" si="577"/>
        <v>1000</v>
      </c>
      <c r="D1719" s="13">
        <f ca="1">IF(A1719&lt;$B$1,VLOOKUP(A1719,[1]DI!$A$4:$B$15000,2,FALSE),0)</f>
        <v>0</v>
      </c>
      <c r="E1719" s="14">
        <f t="shared" ca="1" si="578"/>
        <v>1</v>
      </c>
      <c r="F1719" s="14">
        <f ca="1">(TRUNC(PRODUCT($E$12:$E1718),16))</f>
        <v>1.43115619200977</v>
      </c>
      <c r="G1719" s="14">
        <f t="shared" ca="1" si="579"/>
        <v>1.43115619200977</v>
      </c>
      <c r="H1719" s="14">
        <f t="shared" ca="1" si="580"/>
        <v>1</v>
      </c>
      <c r="I1719" s="13">
        <f t="shared" si="575"/>
        <v>0.11</v>
      </c>
      <c r="J1719" s="29">
        <f t="shared" si="581"/>
        <v>45859</v>
      </c>
      <c r="K1719" s="2">
        <f t="shared" si="582"/>
        <v>8</v>
      </c>
      <c r="L1719" s="17">
        <f t="shared" si="583"/>
        <v>8</v>
      </c>
      <c r="M1719" s="12">
        <f t="shared" si="584"/>
        <v>1.0033185099999999</v>
      </c>
      <c r="N1719" s="12">
        <f t="shared" ca="1" si="585"/>
        <v>1.0033185099999999</v>
      </c>
      <c r="O1719" s="17">
        <f t="shared" si="586"/>
        <v>0</v>
      </c>
      <c r="P1719" s="14">
        <f t="shared" ca="1" si="587"/>
        <v>-1194.0001937300001</v>
      </c>
      <c r="Q1719" s="14">
        <f t="shared" si="592"/>
        <v>125.976922</v>
      </c>
      <c r="R1719" s="14">
        <f t="shared" ca="1" si="588"/>
        <v>-1193.3585315</v>
      </c>
      <c r="S1719" s="20">
        <f t="shared" si="573"/>
        <v>0</v>
      </c>
      <c r="T1719" s="14">
        <f t="shared" si="589"/>
        <v>0</v>
      </c>
      <c r="U1719" s="4" t="str">
        <f t="shared" si="590"/>
        <v>J=</v>
      </c>
      <c r="V1719" s="29">
        <f t="shared" si="591"/>
        <v>45890</v>
      </c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8">
        <f t="shared" si="574"/>
        <v>45870</v>
      </c>
      <c r="B1720" s="15" t="str">
        <f t="shared" ca="1" si="576"/>
        <v>n.d</v>
      </c>
      <c r="C1720" s="14">
        <f t="shared" si="577"/>
        <v>1000</v>
      </c>
      <c r="D1720" s="13">
        <f ca="1">IF(A1720&lt;$B$1,VLOOKUP(A1720,[1]DI!$A$4:$B$15000,2,FALSE),0)</f>
        <v>0</v>
      </c>
      <c r="E1720" s="14">
        <f t="shared" ca="1" si="578"/>
        <v>1</v>
      </c>
      <c r="F1720" s="14">
        <f ca="1">(TRUNC(PRODUCT($E$12:$E1719),16))</f>
        <v>1.43115619200977</v>
      </c>
      <c r="G1720" s="14">
        <f t="shared" ca="1" si="579"/>
        <v>1.43115619200977</v>
      </c>
      <c r="H1720" s="14">
        <f t="shared" ca="1" si="580"/>
        <v>1</v>
      </c>
      <c r="I1720" s="13">
        <f t="shared" si="575"/>
        <v>0.11</v>
      </c>
      <c r="J1720" s="29">
        <f t="shared" si="581"/>
        <v>45859</v>
      </c>
      <c r="K1720" s="2">
        <f t="shared" si="582"/>
        <v>9</v>
      </c>
      <c r="L1720" s="17">
        <f t="shared" si="583"/>
        <v>9</v>
      </c>
      <c r="M1720" s="12">
        <f t="shared" si="584"/>
        <v>1.003734098</v>
      </c>
      <c r="N1720" s="12">
        <f t="shared" ca="1" si="585"/>
        <v>1.003734098</v>
      </c>
      <c r="O1720" s="17">
        <f t="shared" si="586"/>
        <v>0</v>
      </c>
      <c r="P1720" s="14">
        <f t="shared" ca="1" si="587"/>
        <v>-1194.0805512000002</v>
      </c>
      <c r="Q1720" s="14">
        <f t="shared" si="592"/>
        <v>125.976922</v>
      </c>
      <c r="R1720" s="14">
        <f t="shared" ca="1" si="588"/>
        <v>-1193.3585315</v>
      </c>
      <c r="S1720" s="20">
        <f t="shared" si="573"/>
        <v>0</v>
      </c>
      <c r="T1720" s="14">
        <f t="shared" si="589"/>
        <v>0</v>
      </c>
      <c r="U1720" s="4" t="str">
        <f t="shared" si="590"/>
        <v>J=</v>
      </c>
      <c r="V1720" s="29">
        <f t="shared" si="591"/>
        <v>45890</v>
      </c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8">
        <f t="shared" si="574"/>
        <v>45871</v>
      </c>
      <c r="B1721" s="15" t="str">
        <f t="shared" ca="1" si="576"/>
        <v>n.d</v>
      </c>
      <c r="C1721" s="14">
        <f t="shared" si="577"/>
        <v>1000</v>
      </c>
      <c r="D1721" s="13">
        <f ca="1">IF(A1721&lt;$B$1,VLOOKUP(A1721,[1]DI!$A$4:$B$15000,2,FALSE),0)</f>
        <v>0</v>
      </c>
      <c r="E1721" s="14">
        <f t="shared" ca="1" si="578"/>
        <v>1</v>
      </c>
      <c r="F1721" s="14">
        <f ca="1">(TRUNC(PRODUCT($E$12:$E1720),16))</f>
        <v>1.43115619200977</v>
      </c>
      <c r="G1721" s="14">
        <f t="shared" ca="1" si="579"/>
        <v>1.43115619200977</v>
      </c>
      <c r="H1721" s="14">
        <f t="shared" ca="1" si="580"/>
        <v>1</v>
      </c>
      <c r="I1721" s="13">
        <f t="shared" si="575"/>
        <v>0.11</v>
      </c>
      <c r="J1721" s="29">
        <f t="shared" si="581"/>
        <v>45859</v>
      </c>
      <c r="K1721" s="2">
        <f t="shared" si="582"/>
        <v>9</v>
      </c>
      <c r="L1721" s="17">
        <f t="shared" si="583"/>
        <v>10</v>
      </c>
      <c r="M1721" s="12">
        <f t="shared" si="584"/>
        <v>1.004149857</v>
      </c>
      <c r="N1721" s="12">
        <f t="shared" ca="1" si="585"/>
        <v>1.004149857</v>
      </c>
      <c r="O1721" s="17">
        <f t="shared" si="586"/>
        <v>0</v>
      </c>
      <c r="P1721" s="14">
        <f t="shared" ca="1" si="587"/>
        <v>-1194.1609417499999</v>
      </c>
      <c r="Q1721" s="14">
        <f t="shared" si="592"/>
        <v>125.976922</v>
      </c>
      <c r="R1721" s="14">
        <f t="shared" ca="1" si="588"/>
        <v>-1193.3585315</v>
      </c>
      <c r="S1721" s="20">
        <f t="shared" si="573"/>
        <v>0</v>
      </c>
      <c r="T1721" s="14">
        <f t="shared" si="589"/>
        <v>0</v>
      </c>
      <c r="U1721" s="4" t="str">
        <f t="shared" si="590"/>
        <v>J=</v>
      </c>
      <c r="V1721" s="29">
        <f t="shared" si="591"/>
        <v>45890</v>
      </c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8">
        <f t="shared" si="574"/>
        <v>45872</v>
      </c>
      <c r="B1722" s="15" t="str">
        <f t="shared" ca="1" si="576"/>
        <v>n.d</v>
      </c>
      <c r="C1722" s="14">
        <f t="shared" si="577"/>
        <v>1000</v>
      </c>
      <c r="D1722" s="13">
        <f ca="1">IF(A1722&lt;$B$1,VLOOKUP(A1722,[1]DI!$A$4:$B$15000,2,FALSE),0)</f>
        <v>0</v>
      </c>
      <c r="E1722" s="14">
        <f t="shared" ca="1" si="578"/>
        <v>1</v>
      </c>
      <c r="F1722" s="14">
        <f ca="1">(TRUNC(PRODUCT($E$12:$E1721),16))</f>
        <v>1.43115619200977</v>
      </c>
      <c r="G1722" s="14">
        <f t="shared" ca="1" si="579"/>
        <v>1.43115619200977</v>
      </c>
      <c r="H1722" s="14">
        <f t="shared" ca="1" si="580"/>
        <v>1</v>
      </c>
      <c r="I1722" s="13">
        <f t="shared" si="575"/>
        <v>0.11</v>
      </c>
      <c r="J1722" s="29">
        <f t="shared" si="581"/>
        <v>45859</v>
      </c>
      <c r="K1722" s="2">
        <f t="shared" si="582"/>
        <v>9</v>
      </c>
      <c r="L1722" s="17">
        <f t="shared" si="583"/>
        <v>10</v>
      </c>
      <c r="M1722" s="12">
        <f t="shared" si="584"/>
        <v>1.004149857</v>
      </c>
      <c r="N1722" s="12">
        <f t="shared" ca="1" si="585"/>
        <v>1.004149857</v>
      </c>
      <c r="O1722" s="17">
        <f t="shared" si="586"/>
        <v>0</v>
      </c>
      <c r="P1722" s="14">
        <f t="shared" ca="1" si="587"/>
        <v>-1194.1609417499999</v>
      </c>
      <c r="Q1722" s="14">
        <f t="shared" si="592"/>
        <v>125.976922</v>
      </c>
      <c r="R1722" s="14">
        <f t="shared" ca="1" si="588"/>
        <v>-1193.3585315</v>
      </c>
      <c r="S1722" s="20">
        <f t="shared" si="573"/>
        <v>0</v>
      </c>
      <c r="T1722" s="14">
        <f t="shared" si="589"/>
        <v>0</v>
      </c>
      <c r="U1722" s="4" t="str">
        <f t="shared" si="590"/>
        <v>J=</v>
      </c>
      <c r="V1722" s="29">
        <f t="shared" si="591"/>
        <v>45890</v>
      </c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8">
        <f t="shared" si="574"/>
        <v>45873</v>
      </c>
      <c r="B1723" s="15" t="str">
        <f t="shared" ca="1" si="576"/>
        <v>n.d</v>
      </c>
      <c r="C1723" s="14">
        <f t="shared" si="577"/>
        <v>1000</v>
      </c>
      <c r="D1723" s="13">
        <f ca="1">IF(A1723&lt;$B$1,VLOOKUP(A1723,[1]DI!$A$4:$B$15000,2,FALSE),0)</f>
        <v>0</v>
      </c>
      <c r="E1723" s="14">
        <f t="shared" ca="1" si="578"/>
        <v>1</v>
      </c>
      <c r="F1723" s="14">
        <f ca="1">(TRUNC(PRODUCT($E$12:$E1722),16))</f>
        <v>1.43115619200977</v>
      </c>
      <c r="G1723" s="14">
        <f t="shared" ca="1" si="579"/>
        <v>1.43115619200977</v>
      </c>
      <c r="H1723" s="14">
        <f t="shared" ca="1" si="580"/>
        <v>1</v>
      </c>
      <c r="I1723" s="13">
        <f t="shared" si="575"/>
        <v>0.11</v>
      </c>
      <c r="J1723" s="29">
        <f t="shared" si="581"/>
        <v>45859</v>
      </c>
      <c r="K1723" s="2">
        <f t="shared" si="582"/>
        <v>10</v>
      </c>
      <c r="L1723" s="17">
        <f t="shared" si="583"/>
        <v>10</v>
      </c>
      <c r="M1723" s="12">
        <f t="shared" si="584"/>
        <v>1.004149857</v>
      </c>
      <c r="N1723" s="12">
        <f t="shared" ca="1" si="585"/>
        <v>1.004149857</v>
      </c>
      <c r="O1723" s="17">
        <f t="shared" si="586"/>
        <v>0</v>
      </c>
      <c r="P1723" s="14">
        <f t="shared" ca="1" si="587"/>
        <v>-1194.1609417499999</v>
      </c>
      <c r="Q1723" s="14">
        <f t="shared" si="592"/>
        <v>125.976922</v>
      </c>
      <c r="R1723" s="14">
        <f t="shared" ca="1" si="588"/>
        <v>-1193.3585315</v>
      </c>
      <c r="S1723" s="20">
        <f t="shared" si="573"/>
        <v>0</v>
      </c>
      <c r="T1723" s="14">
        <f t="shared" si="589"/>
        <v>0</v>
      </c>
      <c r="U1723" s="4" t="str">
        <f t="shared" si="590"/>
        <v>J=</v>
      </c>
      <c r="V1723" s="29">
        <f t="shared" si="591"/>
        <v>45890</v>
      </c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8">
        <f t="shared" si="574"/>
        <v>45874</v>
      </c>
      <c r="B1724" s="15" t="str">
        <f t="shared" ca="1" si="576"/>
        <v>n.d</v>
      </c>
      <c r="C1724" s="14">
        <f t="shared" si="577"/>
        <v>1000</v>
      </c>
      <c r="D1724" s="13">
        <f ca="1">IF(A1724&lt;$B$1,VLOOKUP(A1724,[1]DI!$A$4:$B$15000,2,FALSE),0)</f>
        <v>0</v>
      </c>
      <c r="E1724" s="14">
        <f t="shared" ca="1" si="578"/>
        <v>1</v>
      </c>
      <c r="F1724" s="14">
        <f ca="1">(TRUNC(PRODUCT($E$12:$E1723),16))</f>
        <v>1.43115619200977</v>
      </c>
      <c r="G1724" s="14">
        <f t="shared" ca="1" si="579"/>
        <v>1.43115619200977</v>
      </c>
      <c r="H1724" s="14">
        <f t="shared" ca="1" si="580"/>
        <v>1</v>
      </c>
      <c r="I1724" s="13">
        <f t="shared" si="575"/>
        <v>0.11</v>
      </c>
      <c r="J1724" s="29">
        <f t="shared" si="581"/>
        <v>45859</v>
      </c>
      <c r="K1724" s="2">
        <f t="shared" si="582"/>
        <v>11</v>
      </c>
      <c r="L1724" s="17">
        <f t="shared" si="583"/>
        <v>11</v>
      </c>
      <c r="M1724" s="12">
        <f t="shared" si="584"/>
        <v>1.0045657889999999</v>
      </c>
      <c r="N1724" s="12">
        <f t="shared" ca="1" si="585"/>
        <v>1.0045657889999999</v>
      </c>
      <c r="O1724" s="17">
        <f t="shared" si="586"/>
        <v>0</v>
      </c>
      <c r="P1724" s="14">
        <f t="shared" ca="1" si="587"/>
        <v>-1194.24136576</v>
      </c>
      <c r="Q1724" s="14">
        <f t="shared" si="592"/>
        <v>125.976922</v>
      </c>
      <c r="R1724" s="14">
        <f t="shared" ca="1" si="588"/>
        <v>-1193.3585315</v>
      </c>
      <c r="S1724" s="20">
        <f t="shared" si="573"/>
        <v>0</v>
      </c>
      <c r="T1724" s="14">
        <f t="shared" si="589"/>
        <v>0</v>
      </c>
      <c r="U1724" s="4" t="str">
        <f t="shared" si="590"/>
        <v>J=</v>
      </c>
      <c r="V1724" s="29">
        <f t="shared" si="591"/>
        <v>45890</v>
      </c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8">
        <f t="shared" si="574"/>
        <v>45875</v>
      </c>
      <c r="B1725" s="15" t="str">
        <f t="shared" ca="1" si="576"/>
        <v>n.d</v>
      </c>
      <c r="C1725" s="14">
        <f t="shared" si="577"/>
        <v>1000</v>
      </c>
      <c r="D1725" s="13">
        <f ca="1">IF(A1725&lt;$B$1,VLOOKUP(A1725,[1]DI!$A$4:$B$15000,2,FALSE),0)</f>
        <v>0</v>
      </c>
      <c r="E1725" s="14">
        <f t="shared" ca="1" si="578"/>
        <v>1</v>
      </c>
      <c r="F1725" s="14">
        <f ca="1">(TRUNC(PRODUCT($E$12:$E1724),16))</f>
        <v>1.43115619200977</v>
      </c>
      <c r="G1725" s="14">
        <f t="shared" ca="1" si="579"/>
        <v>1.43115619200977</v>
      </c>
      <c r="H1725" s="14">
        <f t="shared" ca="1" si="580"/>
        <v>1</v>
      </c>
      <c r="I1725" s="13">
        <f t="shared" si="575"/>
        <v>0.11</v>
      </c>
      <c r="J1725" s="29">
        <f t="shared" si="581"/>
        <v>45859</v>
      </c>
      <c r="K1725" s="2">
        <f t="shared" si="582"/>
        <v>12</v>
      </c>
      <c r="L1725" s="17">
        <f t="shared" si="583"/>
        <v>12</v>
      </c>
      <c r="M1725" s="12">
        <f t="shared" si="584"/>
        <v>1.0049818930000001</v>
      </c>
      <c r="N1725" s="12">
        <f t="shared" ca="1" si="585"/>
        <v>1.0049818930000001</v>
      </c>
      <c r="O1725" s="17">
        <f t="shared" si="586"/>
        <v>0</v>
      </c>
      <c r="P1725" s="14">
        <f t="shared" ca="1" si="587"/>
        <v>-1194.3218230100001</v>
      </c>
      <c r="Q1725" s="14">
        <f t="shared" si="592"/>
        <v>125.976922</v>
      </c>
      <c r="R1725" s="14">
        <f t="shared" ca="1" si="588"/>
        <v>-1193.3585315</v>
      </c>
      <c r="S1725" s="20">
        <f t="shared" si="573"/>
        <v>0</v>
      </c>
      <c r="T1725" s="14">
        <f t="shared" si="589"/>
        <v>0</v>
      </c>
      <c r="U1725" s="4" t="str">
        <f t="shared" si="590"/>
        <v>J=</v>
      </c>
      <c r="V1725" s="29">
        <f t="shared" si="591"/>
        <v>45890</v>
      </c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8">
        <f t="shared" si="574"/>
        <v>45876</v>
      </c>
      <c r="B1726" s="15" t="str">
        <f t="shared" ca="1" si="576"/>
        <v>n.d</v>
      </c>
      <c r="C1726" s="14">
        <f t="shared" si="577"/>
        <v>1000</v>
      </c>
      <c r="D1726" s="13">
        <f ca="1">IF(A1726&lt;$B$1,VLOOKUP(A1726,[1]DI!$A$4:$B$15000,2,FALSE),0)</f>
        <v>0</v>
      </c>
      <c r="E1726" s="14">
        <f t="shared" ca="1" si="578"/>
        <v>1</v>
      </c>
      <c r="F1726" s="14">
        <f ca="1">(TRUNC(PRODUCT($E$12:$E1725),16))</f>
        <v>1.43115619200977</v>
      </c>
      <c r="G1726" s="14">
        <f t="shared" ca="1" si="579"/>
        <v>1.43115619200977</v>
      </c>
      <c r="H1726" s="14">
        <f t="shared" ca="1" si="580"/>
        <v>1</v>
      </c>
      <c r="I1726" s="13">
        <f t="shared" si="575"/>
        <v>0.11</v>
      </c>
      <c r="J1726" s="29">
        <f t="shared" si="581"/>
        <v>45859</v>
      </c>
      <c r="K1726" s="2">
        <f t="shared" si="582"/>
        <v>13</v>
      </c>
      <c r="L1726" s="17">
        <f t="shared" si="583"/>
        <v>13</v>
      </c>
      <c r="M1726" s="12">
        <f t="shared" si="584"/>
        <v>1.005398169</v>
      </c>
      <c r="N1726" s="12">
        <f t="shared" ca="1" si="585"/>
        <v>1.005398169</v>
      </c>
      <c r="O1726" s="17">
        <f t="shared" si="586"/>
        <v>0</v>
      </c>
      <c r="P1726" s="14">
        <f t="shared" ca="1" si="587"/>
        <v>-1194.4023135299999</v>
      </c>
      <c r="Q1726" s="14">
        <f t="shared" si="592"/>
        <v>125.976922</v>
      </c>
      <c r="R1726" s="14">
        <f t="shared" ca="1" si="588"/>
        <v>-1193.3585315</v>
      </c>
      <c r="S1726" s="20">
        <f t="shared" si="573"/>
        <v>0</v>
      </c>
      <c r="T1726" s="14">
        <f t="shared" si="589"/>
        <v>0</v>
      </c>
      <c r="U1726" s="4" t="str">
        <f t="shared" si="590"/>
        <v>J=</v>
      </c>
      <c r="V1726" s="29">
        <f t="shared" si="591"/>
        <v>45890</v>
      </c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8">
        <f t="shared" si="574"/>
        <v>45877</v>
      </c>
      <c r="B1727" s="15" t="str">
        <f t="shared" ca="1" si="576"/>
        <v>n.d</v>
      </c>
      <c r="C1727" s="14">
        <f t="shared" si="577"/>
        <v>1000</v>
      </c>
      <c r="D1727" s="13">
        <f ca="1">IF(A1727&lt;$B$1,VLOOKUP(A1727,[1]DI!$A$4:$B$15000,2,FALSE),0)</f>
        <v>0</v>
      </c>
      <c r="E1727" s="14">
        <f t="shared" ca="1" si="578"/>
        <v>1</v>
      </c>
      <c r="F1727" s="14">
        <f ca="1">(TRUNC(PRODUCT($E$12:$E1726),16))</f>
        <v>1.43115619200977</v>
      </c>
      <c r="G1727" s="14">
        <f t="shared" ca="1" si="579"/>
        <v>1.43115619200977</v>
      </c>
      <c r="H1727" s="14">
        <f t="shared" ca="1" si="580"/>
        <v>1</v>
      </c>
      <c r="I1727" s="13">
        <f t="shared" si="575"/>
        <v>0.11</v>
      </c>
      <c r="J1727" s="29">
        <f t="shared" si="581"/>
        <v>45859</v>
      </c>
      <c r="K1727" s="2">
        <f t="shared" si="582"/>
        <v>14</v>
      </c>
      <c r="L1727" s="17">
        <f t="shared" si="583"/>
        <v>14</v>
      </c>
      <c r="M1727" s="12">
        <f t="shared" si="584"/>
        <v>1.005814618</v>
      </c>
      <c r="N1727" s="12">
        <f t="shared" ca="1" si="585"/>
        <v>1.005814618</v>
      </c>
      <c r="O1727" s="17">
        <f t="shared" si="586"/>
        <v>0</v>
      </c>
      <c r="P1727" s="14">
        <f t="shared" ca="1" si="587"/>
        <v>-1194.4828374899998</v>
      </c>
      <c r="Q1727" s="14">
        <f t="shared" si="592"/>
        <v>125.976922</v>
      </c>
      <c r="R1727" s="14">
        <f t="shared" ca="1" si="588"/>
        <v>-1193.3585315</v>
      </c>
      <c r="S1727" s="20">
        <f t="shared" si="573"/>
        <v>0</v>
      </c>
      <c r="T1727" s="14">
        <f t="shared" si="589"/>
        <v>0</v>
      </c>
      <c r="U1727" s="4" t="str">
        <f t="shared" si="590"/>
        <v>J=</v>
      </c>
      <c r="V1727" s="29">
        <f t="shared" si="591"/>
        <v>45890</v>
      </c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8">
        <f t="shared" si="574"/>
        <v>45878</v>
      </c>
      <c r="B1728" s="15" t="str">
        <f t="shared" ca="1" si="576"/>
        <v>n.d</v>
      </c>
      <c r="C1728" s="14">
        <f t="shared" si="577"/>
        <v>1000</v>
      </c>
      <c r="D1728" s="13">
        <f ca="1">IF(A1728&lt;$B$1,VLOOKUP(A1728,[1]DI!$A$4:$B$15000,2,FALSE),0)</f>
        <v>0</v>
      </c>
      <c r="E1728" s="14">
        <f t="shared" ca="1" si="578"/>
        <v>1</v>
      </c>
      <c r="F1728" s="14">
        <f ca="1">(TRUNC(PRODUCT($E$12:$E1727),16))</f>
        <v>1.43115619200977</v>
      </c>
      <c r="G1728" s="14">
        <f t="shared" ca="1" si="579"/>
        <v>1.43115619200977</v>
      </c>
      <c r="H1728" s="14">
        <f t="shared" ca="1" si="580"/>
        <v>1</v>
      </c>
      <c r="I1728" s="13">
        <f t="shared" si="575"/>
        <v>0.11</v>
      </c>
      <c r="J1728" s="29">
        <f t="shared" si="581"/>
        <v>45859</v>
      </c>
      <c r="K1728" s="2">
        <f t="shared" si="582"/>
        <v>14</v>
      </c>
      <c r="L1728" s="17">
        <f t="shared" si="583"/>
        <v>15</v>
      </c>
      <c r="M1728" s="12">
        <f t="shared" si="584"/>
        <v>1.00623124</v>
      </c>
      <c r="N1728" s="12">
        <f t="shared" ca="1" si="585"/>
        <v>1.00623124</v>
      </c>
      <c r="O1728" s="17">
        <f t="shared" si="586"/>
        <v>0</v>
      </c>
      <c r="P1728" s="14">
        <f t="shared" ca="1" si="587"/>
        <v>-1194.5633949200001</v>
      </c>
      <c r="Q1728" s="14">
        <f t="shared" si="592"/>
        <v>125.976922</v>
      </c>
      <c r="R1728" s="14">
        <f t="shared" ca="1" si="588"/>
        <v>-1193.3585315</v>
      </c>
      <c r="S1728" s="20">
        <f t="shared" si="573"/>
        <v>0</v>
      </c>
      <c r="T1728" s="14">
        <f t="shared" si="589"/>
        <v>0</v>
      </c>
      <c r="U1728" s="4" t="str">
        <f t="shared" si="590"/>
        <v>J=</v>
      </c>
      <c r="V1728" s="29">
        <f t="shared" si="591"/>
        <v>45890</v>
      </c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8">
        <f t="shared" si="574"/>
        <v>45879</v>
      </c>
      <c r="B1729" s="15" t="str">
        <f t="shared" ca="1" si="576"/>
        <v>n.d</v>
      </c>
      <c r="C1729" s="14">
        <f t="shared" si="577"/>
        <v>1000</v>
      </c>
      <c r="D1729" s="13">
        <f ca="1">IF(A1729&lt;$B$1,VLOOKUP(A1729,[1]DI!$A$4:$B$15000,2,FALSE),0)</f>
        <v>0</v>
      </c>
      <c r="E1729" s="14">
        <f t="shared" ca="1" si="578"/>
        <v>1</v>
      </c>
      <c r="F1729" s="14">
        <f ca="1">(TRUNC(PRODUCT($E$12:$E1728),16))</f>
        <v>1.43115619200977</v>
      </c>
      <c r="G1729" s="14">
        <f t="shared" ca="1" si="579"/>
        <v>1.43115619200977</v>
      </c>
      <c r="H1729" s="14">
        <f t="shared" ca="1" si="580"/>
        <v>1</v>
      </c>
      <c r="I1729" s="13">
        <f t="shared" si="575"/>
        <v>0.11</v>
      </c>
      <c r="J1729" s="29">
        <f t="shared" si="581"/>
        <v>45859</v>
      </c>
      <c r="K1729" s="2">
        <f t="shared" si="582"/>
        <v>14</v>
      </c>
      <c r="L1729" s="17">
        <f t="shared" si="583"/>
        <v>15</v>
      </c>
      <c r="M1729" s="12">
        <f t="shared" si="584"/>
        <v>1.00623124</v>
      </c>
      <c r="N1729" s="12">
        <f t="shared" ca="1" si="585"/>
        <v>1.00623124</v>
      </c>
      <c r="O1729" s="17">
        <f t="shared" si="586"/>
        <v>0</v>
      </c>
      <c r="P1729" s="14">
        <f t="shared" ca="1" si="587"/>
        <v>-1194.5633949200001</v>
      </c>
      <c r="Q1729" s="14">
        <f t="shared" si="592"/>
        <v>125.976922</v>
      </c>
      <c r="R1729" s="14">
        <f t="shared" ca="1" si="588"/>
        <v>-1193.3585315</v>
      </c>
      <c r="S1729" s="20">
        <f t="shared" si="573"/>
        <v>0</v>
      </c>
      <c r="T1729" s="14">
        <f t="shared" si="589"/>
        <v>0</v>
      </c>
      <c r="U1729" s="4" t="str">
        <f t="shared" si="590"/>
        <v>J=</v>
      </c>
      <c r="V1729" s="29">
        <f t="shared" si="591"/>
        <v>45890</v>
      </c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8">
        <f t="shared" si="574"/>
        <v>45880</v>
      </c>
      <c r="B1730" s="15" t="str">
        <f t="shared" ca="1" si="576"/>
        <v>n.d</v>
      </c>
      <c r="C1730" s="14">
        <f t="shared" si="577"/>
        <v>1000</v>
      </c>
      <c r="D1730" s="13">
        <f ca="1">IF(A1730&lt;$B$1,VLOOKUP(A1730,[1]DI!$A$4:$B$15000,2,FALSE),0)</f>
        <v>0</v>
      </c>
      <c r="E1730" s="14">
        <f t="shared" ca="1" si="578"/>
        <v>1</v>
      </c>
      <c r="F1730" s="14">
        <f ca="1">(TRUNC(PRODUCT($E$12:$E1729),16))</f>
        <v>1.43115619200977</v>
      </c>
      <c r="G1730" s="14">
        <f t="shared" ca="1" si="579"/>
        <v>1.43115619200977</v>
      </c>
      <c r="H1730" s="14">
        <f t="shared" ca="1" si="580"/>
        <v>1</v>
      </c>
      <c r="I1730" s="13">
        <f t="shared" si="575"/>
        <v>0.11</v>
      </c>
      <c r="J1730" s="29">
        <f t="shared" si="581"/>
        <v>45859</v>
      </c>
      <c r="K1730" s="2">
        <f t="shared" si="582"/>
        <v>15</v>
      </c>
      <c r="L1730" s="17">
        <f t="shared" si="583"/>
        <v>15</v>
      </c>
      <c r="M1730" s="12">
        <f t="shared" si="584"/>
        <v>1.00623124</v>
      </c>
      <c r="N1730" s="12">
        <f t="shared" ca="1" si="585"/>
        <v>1.00623124</v>
      </c>
      <c r="O1730" s="17">
        <f t="shared" si="586"/>
        <v>0</v>
      </c>
      <c r="P1730" s="14">
        <f t="shared" ca="1" si="587"/>
        <v>-1194.5633949200001</v>
      </c>
      <c r="Q1730" s="14">
        <f t="shared" si="592"/>
        <v>125.976922</v>
      </c>
      <c r="R1730" s="14">
        <f t="shared" ca="1" si="588"/>
        <v>-1193.3585315</v>
      </c>
      <c r="S1730" s="20">
        <f t="shared" si="573"/>
        <v>0</v>
      </c>
      <c r="T1730" s="14">
        <f t="shared" si="589"/>
        <v>0</v>
      </c>
      <c r="U1730" s="4" t="str">
        <f t="shared" si="590"/>
        <v>J=</v>
      </c>
      <c r="V1730" s="29">
        <f t="shared" si="591"/>
        <v>45890</v>
      </c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8">
        <f t="shared" si="574"/>
        <v>45881</v>
      </c>
      <c r="B1731" s="15" t="str">
        <f t="shared" ca="1" si="576"/>
        <v>n.d</v>
      </c>
      <c r="C1731" s="14">
        <f t="shared" si="577"/>
        <v>1000</v>
      </c>
      <c r="D1731" s="13">
        <f ca="1">IF(A1731&lt;$B$1,VLOOKUP(A1731,[1]DI!$A$4:$B$15000,2,FALSE),0)</f>
        <v>0</v>
      </c>
      <c r="E1731" s="14">
        <f t="shared" ca="1" si="578"/>
        <v>1</v>
      </c>
      <c r="F1731" s="14">
        <f ca="1">(TRUNC(PRODUCT($E$12:$E1730),16))</f>
        <v>1.43115619200977</v>
      </c>
      <c r="G1731" s="14">
        <f t="shared" ca="1" si="579"/>
        <v>1.43115619200977</v>
      </c>
      <c r="H1731" s="14">
        <f t="shared" ca="1" si="580"/>
        <v>1</v>
      </c>
      <c r="I1731" s="13">
        <f t="shared" si="575"/>
        <v>0.11</v>
      </c>
      <c r="J1731" s="29">
        <f t="shared" si="581"/>
        <v>45859</v>
      </c>
      <c r="K1731" s="2">
        <f t="shared" si="582"/>
        <v>16</v>
      </c>
      <c r="L1731" s="17">
        <f t="shared" si="583"/>
        <v>16</v>
      </c>
      <c r="M1731" s="12">
        <f t="shared" si="584"/>
        <v>1.0066480330000001</v>
      </c>
      <c r="N1731" s="12">
        <f t="shared" ca="1" si="585"/>
        <v>1.0066480330000001</v>
      </c>
      <c r="O1731" s="17">
        <f t="shared" si="586"/>
        <v>0</v>
      </c>
      <c r="P1731" s="14">
        <f t="shared" ca="1" si="587"/>
        <v>-1194.6439853900001</v>
      </c>
      <c r="Q1731" s="14">
        <f t="shared" si="592"/>
        <v>125.976922</v>
      </c>
      <c r="R1731" s="14">
        <f t="shared" ca="1" si="588"/>
        <v>-1193.3585315</v>
      </c>
      <c r="S1731" s="20">
        <f t="shared" si="573"/>
        <v>0</v>
      </c>
      <c r="T1731" s="14">
        <f t="shared" si="589"/>
        <v>0</v>
      </c>
      <c r="U1731" s="4" t="str">
        <f t="shared" si="590"/>
        <v>J=</v>
      </c>
      <c r="V1731" s="29">
        <f t="shared" si="591"/>
        <v>45890</v>
      </c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8">
        <f t="shared" si="574"/>
        <v>45882</v>
      </c>
      <c r="B1732" s="15" t="str">
        <f t="shared" ca="1" si="576"/>
        <v>n.d</v>
      </c>
      <c r="C1732" s="14">
        <f t="shared" si="577"/>
        <v>1000</v>
      </c>
      <c r="D1732" s="13">
        <f ca="1">IF(A1732&lt;$B$1,VLOOKUP(A1732,[1]DI!$A$4:$B$15000,2,FALSE),0)</f>
        <v>0</v>
      </c>
      <c r="E1732" s="14">
        <f t="shared" ca="1" si="578"/>
        <v>1</v>
      </c>
      <c r="F1732" s="14">
        <f ca="1">(TRUNC(PRODUCT($E$12:$E1731),16))</f>
        <v>1.43115619200977</v>
      </c>
      <c r="G1732" s="14">
        <f t="shared" ca="1" si="579"/>
        <v>1.43115619200977</v>
      </c>
      <c r="H1732" s="14">
        <f t="shared" ca="1" si="580"/>
        <v>1</v>
      </c>
      <c r="I1732" s="13">
        <f t="shared" si="575"/>
        <v>0.11</v>
      </c>
      <c r="J1732" s="29">
        <f t="shared" si="581"/>
        <v>45859</v>
      </c>
      <c r="K1732" s="2">
        <f t="shared" si="582"/>
        <v>17</v>
      </c>
      <c r="L1732" s="17">
        <f t="shared" si="583"/>
        <v>17</v>
      </c>
      <c r="M1732" s="12">
        <f t="shared" si="584"/>
        <v>1.0070650000000001</v>
      </c>
      <c r="N1732" s="12">
        <f t="shared" ca="1" si="585"/>
        <v>1.0070650000000001</v>
      </c>
      <c r="O1732" s="17">
        <f t="shared" si="586"/>
        <v>0</v>
      </c>
      <c r="P1732" s="14">
        <f t="shared" ca="1" si="587"/>
        <v>-1194.7246095200001</v>
      </c>
      <c r="Q1732" s="14">
        <f t="shared" si="592"/>
        <v>125.976922</v>
      </c>
      <c r="R1732" s="14">
        <f t="shared" ca="1" si="588"/>
        <v>-1193.3585315</v>
      </c>
      <c r="S1732" s="20">
        <f t="shared" si="573"/>
        <v>0</v>
      </c>
      <c r="T1732" s="14">
        <f t="shared" si="589"/>
        <v>0</v>
      </c>
      <c r="U1732" s="4" t="str">
        <f t="shared" si="590"/>
        <v>J=</v>
      </c>
      <c r="V1732" s="29">
        <f t="shared" si="591"/>
        <v>45890</v>
      </c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8">
        <f t="shared" si="574"/>
        <v>45883</v>
      </c>
      <c r="B1733" s="15" t="str">
        <f t="shared" ca="1" si="576"/>
        <v>n.d</v>
      </c>
      <c r="C1733" s="14">
        <f t="shared" si="577"/>
        <v>1000</v>
      </c>
      <c r="D1733" s="13">
        <f ca="1">IF(A1733&lt;$B$1,VLOOKUP(A1733,[1]DI!$A$4:$B$15000,2,FALSE),0)</f>
        <v>0</v>
      </c>
      <c r="E1733" s="14">
        <f t="shared" ca="1" si="578"/>
        <v>1</v>
      </c>
      <c r="F1733" s="14">
        <f ca="1">(TRUNC(PRODUCT($E$12:$E1732),16))</f>
        <v>1.43115619200977</v>
      </c>
      <c r="G1733" s="14">
        <f t="shared" ca="1" si="579"/>
        <v>1.43115619200977</v>
      </c>
      <c r="H1733" s="14">
        <f t="shared" ca="1" si="580"/>
        <v>1</v>
      </c>
      <c r="I1733" s="13">
        <f t="shared" si="575"/>
        <v>0.11</v>
      </c>
      <c r="J1733" s="29">
        <f t="shared" si="581"/>
        <v>45859</v>
      </c>
      <c r="K1733" s="2">
        <f t="shared" si="582"/>
        <v>18</v>
      </c>
      <c r="L1733" s="17">
        <f t="shared" si="583"/>
        <v>18</v>
      </c>
      <c r="M1733" s="12">
        <f t="shared" si="584"/>
        <v>1.0074821389999999</v>
      </c>
      <c r="N1733" s="12">
        <f t="shared" ca="1" si="585"/>
        <v>1.0074821389999999</v>
      </c>
      <c r="O1733" s="17">
        <f t="shared" si="586"/>
        <v>0</v>
      </c>
      <c r="P1733" s="14">
        <f t="shared" ca="1" si="587"/>
        <v>-1194.80526691</v>
      </c>
      <c r="Q1733" s="14">
        <f t="shared" si="592"/>
        <v>125.976922</v>
      </c>
      <c r="R1733" s="14">
        <f t="shared" ca="1" si="588"/>
        <v>-1193.3585315</v>
      </c>
      <c r="S1733" s="20">
        <f t="shared" si="573"/>
        <v>0</v>
      </c>
      <c r="T1733" s="14">
        <f t="shared" si="589"/>
        <v>0</v>
      </c>
      <c r="U1733" s="4" t="str">
        <f t="shared" si="590"/>
        <v>J=</v>
      </c>
      <c r="V1733" s="29">
        <f t="shared" si="591"/>
        <v>45890</v>
      </c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8">
        <f t="shared" si="574"/>
        <v>45884</v>
      </c>
      <c r="B1734" s="15" t="str">
        <f t="shared" ca="1" si="576"/>
        <v>n.d</v>
      </c>
      <c r="C1734" s="14">
        <f t="shared" si="577"/>
        <v>1000</v>
      </c>
      <c r="D1734" s="13">
        <f ca="1">IF(A1734&lt;$B$1,VLOOKUP(A1734,[1]DI!$A$4:$B$15000,2,FALSE),0)</f>
        <v>0</v>
      </c>
      <c r="E1734" s="14">
        <f t="shared" ca="1" si="578"/>
        <v>1</v>
      </c>
      <c r="F1734" s="14">
        <f ca="1">(TRUNC(PRODUCT($E$12:$E1733),16))</f>
        <v>1.43115619200977</v>
      </c>
      <c r="G1734" s="14">
        <f t="shared" ca="1" si="579"/>
        <v>1.43115619200977</v>
      </c>
      <c r="H1734" s="14">
        <f t="shared" ca="1" si="580"/>
        <v>1</v>
      </c>
      <c r="I1734" s="13">
        <f t="shared" si="575"/>
        <v>0.11</v>
      </c>
      <c r="J1734" s="29">
        <f t="shared" si="581"/>
        <v>45859</v>
      </c>
      <c r="K1734" s="2">
        <f t="shared" si="582"/>
        <v>19</v>
      </c>
      <c r="L1734" s="17">
        <f t="shared" si="583"/>
        <v>19</v>
      </c>
      <c r="M1734" s="12">
        <f t="shared" si="584"/>
        <v>1.0078994509999999</v>
      </c>
      <c r="N1734" s="12">
        <f t="shared" ca="1" si="585"/>
        <v>1.0078994509999999</v>
      </c>
      <c r="O1734" s="17">
        <f t="shared" si="586"/>
        <v>0</v>
      </c>
      <c r="P1734" s="14">
        <f t="shared" ca="1" si="587"/>
        <v>-1194.88595775</v>
      </c>
      <c r="Q1734" s="14">
        <f t="shared" si="592"/>
        <v>125.976922</v>
      </c>
      <c r="R1734" s="14">
        <f t="shared" ca="1" si="588"/>
        <v>-1193.3585315</v>
      </c>
      <c r="S1734" s="20">
        <f t="shared" si="573"/>
        <v>0</v>
      </c>
      <c r="T1734" s="14">
        <f t="shared" si="589"/>
        <v>0</v>
      </c>
      <c r="U1734" s="4" t="str">
        <f t="shared" si="590"/>
        <v>J=</v>
      </c>
      <c r="V1734" s="29">
        <f t="shared" si="591"/>
        <v>45890</v>
      </c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8">
        <f t="shared" si="574"/>
        <v>45885</v>
      </c>
      <c r="B1735" s="15" t="str">
        <f t="shared" ca="1" si="576"/>
        <v>n.d</v>
      </c>
      <c r="C1735" s="14">
        <f t="shared" si="577"/>
        <v>1000</v>
      </c>
      <c r="D1735" s="13">
        <f ca="1">IF(A1735&lt;$B$1,VLOOKUP(A1735,[1]DI!$A$4:$B$15000,2,FALSE),0)</f>
        <v>0</v>
      </c>
      <c r="E1735" s="14">
        <f t="shared" ca="1" si="578"/>
        <v>1</v>
      </c>
      <c r="F1735" s="14">
        <f ca="1">(TRUNC(PRODUCT($E$12:$E1734),16))</f>
        <v>1.43115619200977</v>
      </c>
      <c r="G1735" s="14">
        <f t="shared" ca="1" si="579"/>
        <v>1.43115619200977</v>
      </c>
      <c r="H1735" s="14">
        <f t="shared" ca="1" si="580"/>
        <v>1</v>
      </c>
      <c r="I1735" s="13">
        <f t="shared" si="575"/>
        <v>0.11</v>
      </c>
      <c r="J1735" s="29">
        <f t="shared" si="581"/>
        <v>45859</v>
      </c>
      <c r="K1735" s="2">
        <f t="shared" si="582"/>
        <v>19</v>
      </c>
      <c r="L1735" s="17">
        <f t="shared" si="583"/>
        <v>20</v>
      </c>
      <c r="M1735" s="12">
        <f t="shared" si="584"/>
        <v>1.0083169359999999</v>
      </c>
      <c r="N1735" s="12">
        <f t="shared" ca="1" si="585"/>
        <v>1.0083169359999999</v>
      </c>
      <c r="O1735" s="17">
        <f t="shared" si="586"/>
        <v>0</v>
      </c>
      <c r="P1735" s="14">
        <f t="shared" ca="1" si="587"/>
        <v>-1194.96668204</v>
      </c>
      <c r="Q1735" s="14">
        <f t="shared" si="592"/>
        <v>125.976922</v>
      </c>
      <c r="R1735" s="14">
        <f t="shared" ca="1" si="588"/>
        <v>-1193.3585315</v>
      </c>
      <c r="S1735" s="20">
        <f t="shared" si="573"/>
        <v>0</v>
      </c>
      <c r="T1735" s="14">
        <f t="shared" si="589"/>
        <v>0</v>
      </c>
      <c r="U1735" s="4" t="str">
        <f t="shared" si="590"/>
        <v>J=</v>
      </c>
      <c r="V1735" s="29">
        <f t="shared" si="591"/>
        <v>45890</v>
      </c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8">
        <f t="shared" si="574"/>
        <v>45886</v>
      </c>
      <c r="B1736" s="15" t="str">
        <f t="shared" ca="1" si="576"/>
        <v>n.d</v>
      </c>
      <c r="C1736" s="14">
        <f t="shared" si="577"/>
        <v>1000</v>
      </c>
      <c r="D1736" s="13">
        <f ca="1">IF(A1736&lt;$B$1,VLOOKUP(A1736,[1]DI!$A$4:$B$15000,2,FALSE),0)</f>
        <v>0</v>
      </c>
      <c r="E1736" s="14">
        <f t="shared" ca="1" si="578"/>
        <v>1</v>
      </c>
      <c r="F1736" s="14">
        <f ca="1">(TRUNC(PRODUCT($E$12:$E1735),16))</f>
        <v>1.43115619200977</v>
      </c>
      <c r="G1736" s="14">
        <f t="shared" ca="1" si="579"/>
        <v>1.43115619200977</v>
      </c>
      <c r="H1736" s="14">
        <f t="shared" ca="1" si="580"/>
        <v>1</v>
      </c>
      <c r="I1736" s="13">
        <f t="shared" si="575"/>
        <v>0.11</v>
      </c>
      <c r="J1736" s="29">
        <f t="shared" si="581"/>
        <v>45859</v>
      </c>
      <c r="K1736" s="2">
        <f t="shared" si="582"/>
        <v>19</v>
      </c>
      <c r="L1736" s="17">
        <f t="shared" si="583"/>
        <v>20</v>
      </c>
      <c r="M1736" s="12">
        <f t="shared" si="584"/>
        <v>1.0083169359999999</v>
      </c>
      <c r="N1736" s="12">
        <f t="shared" ca="1" si="585"/>
        <v>1.0083169359999999</v>
      </c>
      <c r="O1736" s="17">
        <f t="shared" si="586"/>
        <v>0</v>
      </c>
      <c r="P1736" s="14">
        <f t="shared" ca="1" si="587"/>
        <v>-1194.96668204</v>
      </c>
      <c r="Q1736" s="14">
        <f t="shared" si="592"/>
        <v>125.976922</v>
      </c>
      <c r="R1736" s="14">
        <f t="shared" ca="1" si="588"/>
        <v>-1193.3585315</v>
      </c>
      <c r="S1736" s="20">
        <f t="shared" si="573"/>
        <v>0</v>
      </c>
      <c r="T1736" s="14">
        <f t="shared" si="589"/>
        <v>0</v>
      </c>
      <c r="U1736" s="4" t="str">
        <f t="shared" si="590"/>
        <v>J=</v>
      </c>
      <c r="V1736" s="29">
        <f t="shared" si="591"/>
        <v>45890</v>
      </c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8">
        <f t="shared" si="574"/>
        <v>45887</v>
      </c>
      <c r="B1737" s="15" t="str">
        <f t="shared" ca="1" si="576"/>
        <v>n.d</v>
      </c>
      <c r="C1737" s="14">
        <f t="shared" si="577"/>
        <v>1000</v>
      </c>
      <c r="D1737" s="13">
        <f ca="1">IF(A1737&lt;$B$1,VLOOKUP(A1737,[1]DI!$A$4:$B$15000,2,FALSE),0)</f>
        <v>0</v>
      </c>
      <c r="E1737" s="14">
        <f t="shared" ca="1" si="578"/>
        <v>1</v>
      </c>
      <c r="F1737" s="14">
        <f ca="1">(TRUNC(PRODUCT($E$12:$E1736),16))</f>
        <v>1.43115619200977</v>
      </c>
      <c r="G1737" s="14">
        <f t="shared" ca="1" si="579"/>
        <v>1.43115619200977</v>
      </c>
      <c r="H1737" s="14">
        <f t="shared" ca="1" si="580"/>
        <v>1</v>
      </c>
      <c r="I1737" s="13">
        <f t="shared" si="575"/>
        <v>0.11</v>
      </c>
      <c r="J1737" s="29">
        <f t="shared" si="581"/>
        <v>45859</v>
      </c>
      <c r="K1737" s="2">
        <f t="shared" si="582"/>
        <v>20</v>
      </c>
      <c r="L1737" s="17">
        <f t="shared" si="583"/>
        <v>20</v>
      </c>
      <c r="M1737" s="12">
        <f t="shared" si="584"/>
        <v>1.0083169359999999</v>
      </c>
      <c r="N1737" s="12">
        <f t="shared" ca="1" si="585"/>
        <v>1.0083169359999999</v>
      </c>
      <c r="O1737" s="17">
        <f t="shared" si="586"/>
        <v>0</v>
      </c>
      <c r="P1737" s="14">
        <f t="shared" ca="1" si="587"/>
        <v>-1194.96668204</v>
      </c>
      <c r="Q1737" s="14">
        <f t="shared" si="592"/>
        <v>125.976922</v>
      </c>
      <c r="R1737" s="14">
        <f t="shared" ca="1" si="588"/>
        <v>-1193.3585315</v>
      </c>
      <c r="S1737" s="20">
        <f t="shared" si="573"/>
        <v>0</v>
      </c>
      <c r="T1737" s="14">
        <f t="shared" si="589"/>
        <v>0</v>
      </c>
      <c r="U1737" s="4" t="str">
        <f t="shared" si="590"/>
        <v>J=</v>
      </c>
      <c r="V1737" s="29">
        <f t="shared" si="591"/>
        <v>45890</v>
      </c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8">
        <f t="shared" si="574"/>
        <v>45888</v>
      </c>
      <c r="B1738" s="15" t="str">
        <f t="shared" ca="1" si="576"/>
        <v>n.d</v>
      </c>
      <c r="C1738" s="14">
        <f t="shared" si="577"/>
        <v>1000</v>
      </c>
      <c r="D1738" s="13">
        <f ca="1">IF(A1738&lt;$B$1,VLOOKUP(A1738,[1]DI!$A$4:$B$15000,2,FALSE),0)</f>
        <v>0</v>
      </c>
      <c r="E1738" s="14">
        <f t="shared" ca="1" si="578"/>
        <v>1</v>
      </c>
      <c r="F1738" s="14">
        <f ca="1">(TRUNC(PRODUCT($E$12:$E1737),16))</f>
        <v>1.43115619200977</v>
      </c>
      <c r="G1738" s="14">
        <f t="shared" ca="1" si="579"/>
        <v>1.43115619200977</v>
      </c>
      <c r="H1738" s="14">
        <f t="shared" ca="1" si="580"/>
        <v>1</v>
      </c>
      <c r="I1738" s="13">
        <f t="shared" si="575"/>
        <v>0.11</v>
      </c>
      <c r="J1738" s="29">
        <f t="shared" si="581"/>
        <v>45859</v>
      </c>
      <c r="K1738" s="2">
        <f t="shared" si="582"/>
        <v>21</v>
      </c>
      <c r="L1738" s="17">
        <f t="shared" si="583"/>
        <v>21</v>
      </c>
      <c r="M1738" s="12">
        <f t="shared" si="584"/>
        <v>1.0087345940000001</v>
      </c>
      <c r="N1738" s="12">
        <f t="shared" ca="1" si="585"/>
        <v>1.0087345940000001</v>
      </c>
      <c r="O1738" s="17">
        <f t="shared" si="586"/>
        <v>0</v>
      </c>
      <c r="P1738" s="14">
        <f t="shared" ca="1" si="587"/>
        <v>-1195.0474397600001</v>
      </c>
      <c r="Q1738" s="14">
        <f t="shared" si="592"/>
        <v>125.976922</v>
      </c>
      <c r="R1738" s="14">
        <f t="shared" ca="1" si="588"/>
        <v>-1193.3585315</v>
      </c>
      <c r="S1738" s="20">
        <f t="shared" si="573"/>
        <v>0</v>
      </c>
      <c r="T1738" s="14">
        <f t="shared" si="589"/>
        <v>0</v>
      </c>
      <c r="U1738" s="4" t="str">
        <f t="shared" si="590"/>
        <v>J=</v>
      </c>
      <c r="V1738" s="29">
        <f t="shared" si="591"/>
        <v>45890</v>
      </c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8">
        <f t="shared" si="574"/>
        <v>45889</v>
      </c>
      <c r="B1739" s="15" t="str">
        <f t="shared" ca="1" si="576"/>
        <v>n.d</v>
      </c>
      <c r="C1739" s="14">
        <f t="shared" si="577"/>
        <v>1000</v>
      </c>
      <c r="D1739" s="13">
        <f ca="1">IF(A1739&lt;$B$1,VLOOKUP(A1739,[1]DI!$A$4:$B$15000,2,FALSE),0)</f>
        <v>0</v>
      </c>
      <c r="E1739" s="14">
        <f t="shared" ca="1" si="578"/>
        <v>1</v>
      </c>
      <c r="F1739" s="14">
        <f ca="1">(TRUNC(PRODUCT($E$12:$E1738),16))</f>
        <v>1.43115619200977</v>
      </c>
      <c r="G1739" s="14">
        <f t="shared" ca="1" si="579"/>
        <v>1.43115619200977</v>
      </c>
      <c r="H1739" s="14">
        <f t="shared" ca="1" si="580"/>
        <v>1</v>
      </c>
      <c r="I1739" s="13">
        <f t="shared" si="575"/>
        <v>0.11</v>
      </c>
      <c r="J1739" s="29">
        <f t="shared" si="581"/>
        <v>45859</v>
      </c>
      <c r="K1739" s="2">
        <f t="shared" si="582"/>
        <v>22</v>
      </c>
      <c r="L1739" s="17">
        <f t="shared" si="583"/>
        <v>22</v>
      </c>
      <c r="M1739" s="12">
        <f t="shared" si="584"/>
        <v>1.0091524249999999</v>
      </c>
      <c r="N1739" s="12">
        <f t="shared" ca="1" si="585"/>
        <v>1.0091524249999999</v>
      </c>
      <c r="O1739" s="17">
        <f t="shared" si="586"/>
        <v>0</v>
      </c>
      <c r="P1739" s="14">
        <f t="shared" ca="1" si="587"/>
        <v>-1195.1282309599999</v>
      </c>
      <c r="Q1739" s="14">
        <f t="shared" si="592"/>
        <v>125.976922</v>
      </c>
      <c r="R1739" s="14">
        <f t="shared" ca="1" si="588"/>
        <v>-1193.3585315</v>
      </c>
      <c r="S1739" s="20">
        <f t="shared" si="573"/>
        <v>0</v>
      </c>
      <c r="T1739" s="14">
        <f t="shared" si="589"/>
        <v>0</v>
      </c>
      <c r="U1739" s="4" t="str">
        <f t="shared" si="590"/>
        <v>J=</v>
      </c>
      <c r="V1739" s="29">
        <f t="shared" si="591"/>
        <v>45890</v>
      </c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8">
        <f t="shared" si="574"/>
        <v>45890</v>
      </c>
      <c r="B1740" s="15" t="str">
        <f t="shared" ca="1" si="576"/>
        <v>n.d</v>
      </c>
      <c r="C1740" s="14">
        <f t="shared" si="577"/>
        <v>1000</v>
      </c>
      <c r="D1740" s="13">
        <f ca="1">IF(A1740&lt;$B$1,VLOOKUP(A1740,[1]DI!$A$4:$B$15000,2,FALSE),0)</f>
        <v>0</v>
      </c>
      <c r="E1740" s="14">
        <f t="shared" ca="1" si="578"/>
        <v>1</v>
      </c>
      <c r="F1740" s="14">
        <f ca="1">(TRUNC(PRODUCT($E$12:$E1739),16))</f>
        <v>1.43115619200977</v>
      </c>
      <c r="G1740" s="14">
        <f t="shared" ca="1" si="579"/>
        <v>1.43115619200977</v>
      </c>
      <c r="H1740" s="14">
        <f t="shared" ca="1" si="580"/>
        <v>1</v>
      </c>
      <c r="I1740" s="13">
        <f t="shared" si="575"/>
        <v>0.11</v>
      </c>
      <c r="J1740" s="29">
        <f t="shared" si="581"/>
        <v>45859</v>
      </c>
      <c r="K1740" s="2">
        <f t="shared" si="582"/>
        <v>23</v>
      </c>
      <c r="L1740" s="17">
        <f t="shared" si="583"/>
        <v>23</v>
      </c>
      <c r="M1740" s="12">
        <f t="shared" si="584"/>
        <v>1.009570428</v>
      </c>
      <c r="N1740" s="12">
        <f t="shared" ca="1" si="585"/>
        <v>1.009570428</v>
      </c>
      <c r="O1740" s="17">
        <f t="shared" si="586"/>
        <v>19</v>
      </c>
      <c r="P1740" s="14">
        <f t="shared" ca="1" si="587"/>
        <v>-1195.2090554099998</v>
      </c>
      <c r="Q1740" s="14">
        <f t="shared" si="592"/>
        <v>125.976922</v>
      </c>
      <c r="R1740" s="14">
        <f t="shared" ca="1" si="588"/>
        <v>-1321.1859774099999</v>
      </c>
      <c r="S1740" s="20">
        <f t="shared" ref="S1740:S1796" si="593">IF($O1740&gt;0,VLOOKUP($O1740,$Y$12:$AE$150,7),0)</f>
        <v>0</v>
      </c>
      <c r="T1740" s="14">
        <f t="shared" si="589"/>
        <v>0</v>
      </c>
      <c r="U1740" s="4" t="str">
        <f t="shared" si="590"/>
        <v>J=</v>
      </c>
      <c r="V1740" s="29">
        <f t="shared" si="591"/>
        <v>45890</v>
      </c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8">
        <f t="shared" ref="A1741:A1796" si="594">(A1740+1)</f>
        <v>45891</v>
      </c>
      <c r="B1741" s="15" t="str">
        <f t="shared" ca="1" si="576"/>
        <v>n.d</v>
      </c>
      <c r="C1741" s="14">
        <f t="shared" si="577"/>
        <v>1000</v>
      </c>
      <c r="D1741" s="13">
        <f ca="1">IF(A1741&lt;$B$1,VLOOKUP(A1741,[1]DI!$A$4:$B$15000,2,FALSE),0)</f>
        <v>0</v>
      </c>
      <c r="E1741" s="14">
        <f t="shared" ca="1" si="578"/>
        <v>1</v>
      </c>
      <c r="F1741" s="14">
        <f ca="1">(TRUNC(PRODUCT($E$12:$E1740),16))</f>
        <v>1.43115619200977</v>
      </c>
      <c r="G1741" s="14">
        <f t="shared" ca="1" si="579"/>
        <v>1.43115619200977</v>
      </c>
      <c r="H1741" s="14">
        <f t="shared" ca="1" si="580"/>
        <v>1</v>
      </c>
      <c r="I1741" s="13">
        <f t="shared" ref="I1741:I1796" si="595">I1740</f>
        <v>0.11</v>
      </c>
      <c r="J1741" s="29">
        <f t="shared" si="581"/>
        <v>45890</v>
      </c>
      <c r="K1741" s="2">
        <f t="shared" si="582"/>
        <v>1</v>
      </c>
      <c r="L1741" s="17">
        <f t="shared" si="583"/>
        <v>1</v>
      </c>
      <c r="M1741" s="12">
        <f t="shared" si="584"/>
        <v>1.000414213</v>
      </c>
      <c r="N1741" s="12">
        <f t="shared" ca="1" si="585"/>
        <v>1.000414213</v>
      </c>
      <c r="O1741" s="17">
        <f t="shared" si="586"/>
        <v>0</v>
      </c>
      <c r="P1741" s="14">
        <f t="shared" ca="1" si="587"/>
        <v>-1321.3190168200001</v>
      </c>
      <c r="Q1741" s="14">
        <f t="shared" si="592"/>
        <v>125.976922</v>
      </c>
      <c r="R1741" s="14">
        <f t="shared" ca="1" si="588"/>
        <v>-1321.1859774099999</v>
      </c>
      <c r="S1741" s="20">
        <f t="shared" si="593"/>
        <v>0</v>
      </c>
      <c r="T1741" s="14">
        <f t="shared" si="589"/>
        <v>0</v>
      </c>
      <c r="U1741" s="4" t="str">
        <f t="shared" si="590"/>
        <v>J=</v>
      </c>
      <c r="V1741" s="29">
        <f t="shared" si="591"/>
        <v>45919</v>
      </c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8">
        <f t="shared" si="594"/>
        <v>45892</v>
      </c>
      <c r="B1742" s="15" t="str">
        <f t="shared" ca="1" si="576"/>
        <v>n.d</v>
      </c>
      <c r="C1742" s="14">
        <f t="shared" si="577"/>
        <v>1000</v>
      </c>
      <c r="D1742" s="13">
        <f ca="1">IF(A1742&lt;$B$1,VLOOKUP(A1742,[1]DI!$A$4:$B$15000,2,FALSE),0)</f>
        <v>0</v>
      </c>
      <c r="E1742" s="14">
        <f t="shared" ca="1" si="578"/>
        <v>1</v>
      </c>
      <c r="F1742" s="14">
        <f ca="1">(TRUNC(PRODUCT($E$12:$E1741),16))</f>
        <v>1.43115619200977</v>
      </c>
      <c r="G1742" s="14">
        <f t="shared" ca="1" si="579"/>
        <v>1.43115619200977</v>
      </c>
      <c r="H1742" s="14">
        <f t="shared" ca="1" si="580"/>
        <v>1</v>
      </c>
      <c r="I1742" s="13">
        <f t="shared" si="595"/>
        <v>0.11</v>
      </c>
      <c r="J1742" s="29">
        <f t="shared" si="581"/>
        <v>45890</v>
      </c>
      <c r="K1742" s="2">
        <f t="shared" si="582"/>
        <v>1</v>
      </c>
      <c r="L1742" s="17">
        <f t="shared" si="583"/>
        <v>1</v>
      </c>
      <c r="M1742" s="12">
        <f t="shared" si="584"/>
        <v>1.000414213</v>
      </c>
      <c r="N1742" s="12">
        <f t="shared" ca="1" si="585"/>
        <v>1.000414213</v>
      </c>
      <c r="O1742" s="17">
        <f t="shared" si="586"/>
        <v>0</v>
      </c>
      <c r="P1742" s="14">
        <f t="shared" ca="1" si="587"/>
        <v>-1321.3190168200001</v>
      </c>
      <c r="Q1742" s="14">
        <f t="shared" si="592"/>
        <v>125.976922</v>
      </c>
      <c r="R1742" s="14">
        <f t="shared" ca="1" si="588"/>
        <v>-1321.1859774099999</v>
      </c>
      <c r="S1742" s="20">
        <f t="shared" si="593"/>
        <v>0</v>
      </c>
      <c r="T1742" s="14">
        <f t="shared" si="589"/>
        <v>0</v>
      </c>
      <c r="U1742" s="4" t="str">
        <f t="shared" si="590"/>
        <v>J=</v>
      </c>
      <c r="V1742" s="29">
        <f t="shared" si="591"/>
        <v>45919</v>
      </c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8">
        <f t="shared" si="594"/>
        <v>45893</v>
      </c>
      <c r="B1743" s="15" t="str">
        <f t="shared" ca="1" si="576"/>
        <v>n.d</v>
      </c>
      <c r="C1743" s="14">
        <f t="shared" si="577"/>
        <v>1000</v>
      </c>
      <c r="D1743" s="13">
        <f ca="1">IF(A1743&lt;$B$1,VLOOKUP(A1743,[1]DI!$A$4:$B$15000,2,FALSE),0)</f>
        <v>0</v>
      </c>
      <c r="E1743" s="14">
        <f t="shared" ca="1" si="578"/>
        <v>1</v>
      </c>
      <c r="F1743" s="14">
        <f ca="1">(TRUNC(PRODUCT($E$12:$E1742),16))</f>
        <v>1.43115619200977</v>
      </c>
      <c r="G1743" s="14">
        <f t="shared" ca="1" si="579"/>
        <v>1.43115619200977</v>
      </c>
      <c r="H1743" s="14">
        <f t="shared" ca="1" si="580"/>
        <v>1</v>
      </c>
      <c r="I1743" s="13">
        <f t="shared" si="595"/>
        <v>0.11</v>
      </c>
      <c r="J1743" s="29">
        <f t="shared" si="581"/>
        <v>45890</v>
      </c>
      <c r="K1743" s="2">
        <f t="shared" si="582"/>
        <v>1</v>
      </c>
      <c r="L1743" s="17">
        <f t="shared" si="583"/>
        <v>1</v>
      </c>
      <c r="M1743" s="12">
        <f t="shared" si="584"/>
        <v>1.000414213</v>
      </c>
      <c r="N1743" s="12">
        <f t="shared" ca="1" si="585"/>
        <v>1.000414213</v>
      </c>
      <c r="O1743" s="17">
        <f t="shared" si="586"/>
        <v>0</v>
      </c>
      <c r="P1743" s="14">
        <f t="shared" ca="1" si="587"/>
        <v>-1321.3190168200001</v>
      </c>
      <c r="Q1743" s="14">
        <f t="shared" si="592"/>
        <v>125.976922</v>
      </c>
      <c r="R1743" s="14">
        <f t="shared" ca="1" si="588"/>
        <v>-1321.1859774099999</v>
      </c>
      <c r="S1743" s="20">
        <f t="shared" si="593"/>
        <v>0</v>
      </c>
      <c r="T1743" s="14">
        <f t="shared" si="589"/>
        <v>0</v>
      </c>
      <c r="U1743" s="4" t="str">
        <f t="shared" si="590"/>
        <v>J=</v>
      </c>
      <c r="V1743" s="29">
        <f t="shared" si="591"/>
        <v>45919</v>
      </c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8">
        <f t="shared" si="594"/>
        <v>45894</v>
      </c>
      <c r="B1744" s="15" t="str">
        <f t="shared" ca="1" si="576"/>
        <v>n.d</v>
      </c>
      <c r="C1744" s="14">
        <f t="shared" si="577"/>
        <v>1000</v>
      </c>
      <c r="D1744" s="13">
        <f ca="1">IF(A1744&lt;$B$1,VLOOKUP(A1744,[1]DI!$A$4:$B$15000,2,FALSE),0)</f>
        <v>0</v>
      </c>
      <c r="E1744" s="14">
        <f t="shared" ca="1" si="578"/>
        <v>1</v>
      </c>
      <c r="F1744" s="14">
        <f ca="1">(TRUNC(PRODUCT($E$12:$E1743),16))</f>
        <v>1.43115619200977</v>
      </c>
      <c r="G1744" s="14">
        <f t="shared" ca="1" si="579"/>
        <v>1.43115619200977</v>
      </c>
      <c r="H1744" s="14">
        <f t="shared" ca="1" si="580"/>
        <v>1</v>
      </c>
      <c r="I1744" s="13">
        <f t="shared" si="595"/>
        <v>0.11</v>
      </c>
      <c r="J1744" s="29">
        <f t="shared" si="581"/>
        <v>45890</v>
      </c>
      <c r="K1744" s="2">
        <f t="shared" si="582"/>
        <v>2</v>
      </c>
      <c r="L1744" s="17">
        <f t="shared" si="583"/>
        <v>2</v>
      </c>
      <c r="M1744" s="12">
        <f t="shared" si="584"/>
        <v>1.0008285969999999</v>
      </c>
      <c r="N1744" s="12">
        <f t="shared" ca="1" si="585"/>
        <v>1.0008285969999999</v>
      </c>
      <c r="O1744" s="17">
        <f t="shared" si="586"/>
        <v>0</v>
      </c>
      <c r="P1744" s="14">
        <f t="shared" ca="1" si="587"/>
        <v>-1321.4521111499998</v>
      </c>
      <c r="Q1744" s="14">
        <f t="shared" si="592"/>
        <v>125.976922</v>
      </c>
      <c r="R1744" s="14">
        <f t="shared" ca="1" si="588"/>
        <v>-1321.1859774099999</v>
      </c>
      <c r="S1744" s="20">
        <f t="shared" si="593"/>
        <v>0</v>
      </c>
      <c r="T1744" s="14">
        <f t="shared" si="589"/>
        <v>0</v>
      </c>
      <c r="U1744" s="4" t="str">
        <f t="shared" si="590"/>
        <v>J=</v>
      </c>
      <c r="V1744" s="29">
        <f t="shared" si="591"/>
        <v>45919</v>
      </c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8">
        <f t="shared" si="594"/>
        <v>45895</v>
      </c>
      <c r="B1745" s="15" t="str">
        <f t="shared" ca="1" si="576"/>
        <v>n.d</v>
      </c>
      <c r="C1745" s="14">
        <f t="shared" si="577"/>
        <v>1000</v>
      </c>
      <c r="D1745" s="13">
        <f ca="1">IF(A1745&lt;$B$1,VLOOKUP(A1745,[1]DI!$A$4:$B$15000,2,FALSE),0)</f>
        <v>0</v>
      </c>
      <c r="E1745" s="14">
        <f t="shared" ca="1" si="578"/>
        <v>1</v>
      </c>
      <c r="F1745" s="14">
        <f ca="1">(TRUNC(PRODUCT($E$12:$E1744),16))</f>
        <v>1.43115619200977</v>
      </c>
      <c r="G1745" s="14">
        <f t="shared" ca="1" si="579"/>
        <v>1.43115619200977</v>
      </c>
      <c r="H1745" s="14">
        <f t="shared" ca="1" si="580"/>
        <v>1</v>
      </c>
      <c r="I1745" s="13">
        <f t="shared" si="595"/>
        <v>0.11</v>
      </c>
      <c r="J1745" s="29">
        <f t="shared" si="581"/>
        <v>45890</v>
      </c>
      <c r="K1745" s="2">
        <f t="shared" si="582"/>
        <v>3</v>
      </c>
      <c r="L1745" s="17">
        <f t="shared" si="583"/>
        <v>3</v>
      </c>
      <c r="M1745" s="12">
        <f t="shared" si="584"/>
        <v>1.0012431530000001</v>
      </c>
      <c r="N1745" s="12">
        <f t="shared" ca="1" si="585"/>
        <v>1.0012431530000001</v>
      </c>
      <c r="O1745" s="17">
        <f t="shared" si="586"/>
        <v>0</v>
      </c>
      <c r="P1745" s="14">
        <f t="shared" ca="1" si="587"/>
        <v>-1321.5852607200002</v>
      </c>
      <c r="Q1745" s="14">
        <f t="shared" si="592"/>
        <v>125.976922</v>
      </c>
      <c r="R1745" s="14">
        <f t="shared" ca="1" si="588"/>
        <v>-1321.1859774099999</v>
      </c>
      <c r="S1745" s="20">
        <f t="shared" si="593"/>
        <v>0</v>
      </c>
      <c r="T1745" s="14">
        <f t="shared" si="589"/>
        <v>0</v>
      </c>
      <c r="U1745" s="4" t="str">
        <f t="shared" si="590"/>
        <v>J=</v>
      </c>
      <c r="V1745" s="29">
        <f t="shared" si="591"/>
        <v>45919</v>
      </c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8">
        <f t="shared" si="594"/>
        <v>45896</v>
      </c>
      <c r="B1746" s="15" t="str">
        <f t="shared" ca="1" si="576"/>
        <v>n.d</v>
      </c>
      <c r="C1746" s="14">
        <f t="shared" si="577"/>
        <v>1000</v>
      </c>
      <c r="D1746" s="13">
        <f ca="1">IF(A1746&lt;$B$1,VLOOKUP(A1746,[1]DI!$A$4:$B$15000,2,FALSE),0)</f>
        <v>0</v>
      </c>
      <c r="E1746" s="14">
        <f t="shared" ca="1" si="578"/>
        <v>1</v>
      </c>
      <c r="F1746" s="14">
        <f ca="1">(TRUNC(PRODUCT($E$12:$E1745),16))</f>
        <v>1.43115619200977</v>
      </c>
      <c r="G1746" s="14">
        <f t="shared" ca="1" si="579"/>
        <v>1.43115619200977</v>
      </c>
      <c r="H1746" s="14">
        <f t="shared" ca="1" si="580"/>
        <v>1</v>
      </c>
      <c r="I1746" s="13">
        <f t="shared" si="595"/>
        <v>0.11</v>
      </c>
      <c r="J1746" s="29">
        <f t="shared" si="581"/>
        <v>45890</v>
      </c>
      <c r="K1746" s="2">
        <f t="shared" si="582"/>
        <v>4</v>
      </c>
      <c r="L1746" s="17">
        <f t="shared" si="583"/>
        <v>4</v>
      </c>
      <c r="M1746" s="12">
        <f t="shared" si="584"/>
        <v>1.0016578810000001</v>
      </c>
      <c r="N1746" s="12">
        <f t="shared" ca="1" si="585"/>
        <v>1.0016578810000001</v>
      </c>
      <c r="O1746" s="17">
        <f t="shared" si="586"/>
        <v>0</v>
      </c>
      <c r="P1746" s="14">
        <f t="shared" ca="1" si="587"/>
        <v>-1321.71846553</v>
      </c>
      <c r="Q1746" s="14">
        <f t="shared" si="592"/>
        <v>125.976922</v>
      </c>
      <c r="R1746" s="14">
        <f t="shared" ca="1" si="588"/>
        <v>-1321.1859774099999</v>
      </c>
      <c r="S1746" s="20">
        <f t="shared" si="593"/>
        <v>0</v>
      </c>
      <c r="T1746" s="14">
        <f t="shared" si="589"/>
        <v>0</v>
      </c>
      <c r="U1746" s="4" t="str">
        <f t="shared" si="590"/>
        <v>J=</v>
      </c>
      <c r="V1746" s="29">
        <f t="shared" si="591"/>
        <v>45919</v>
      </c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8">
        <f t="shared" si="594"/>
        <v>45897</v>
      </c>
      <c r="B1747" s="15" t="str">
        <f t="shared" ref="B1747:B1796" ca="1" si="596">IF(A1747&lt;=TODAY(),C1747+P1747,IF(AND(A1747&gt;TODAY(),A1747&lt;=$B$1),IF(VLOOKUP(TODAY(),$A$10:$D$5000,4,FALSE)=0,"n.d",C1747+P1747),"n.d"))</f>
        <v>n.d</v>
      </c>
      <c r="C1747" s="14">
        <f t="shared" ref="C1747:C1796" si="597">(C1746-T1746)</f>
        <v>1000</v>
      </c>
      <c r="D1747" s="13">
        <f ca="1">IF(A1747&lt;$B$1,VLOOKUP(A1747,[1]DI!$A$4:$B$15000,2,FALSE),0)</f>
        <v>0</v>
      </c>
      <c r="E1747" s="14">
        <f t="shared" ref="E1747:E1796" ca="1" si="598">ROUND(((1+D1747)^(1/252)),8)</f>
        <v>1</v>
      </c>
      <c r="F1747" s="14">
        <f ca="1">(TRUNC(PRODUCT($E$12:$E1746),16))</f>
        <v>1.43115619200977</v>
      </c>
      <c r="G1747" s="14">
        <f t="shared" ref="G1747:G1796" ca="1" si="599">IF(O1746&gt;0,F1746,G1746)</f>
        <v>1.43115619200977</v>
      </c>
      <c r="H1747" s="14">
        <f t="shared" ref="H1747:H1796" ca="1" si="600">ROUND(F1747/G1747,8)</f>
        <v>1</v>
      </c>
      <c r="I1747" s="13">
        <f t="shared" si="595"/>
        <v>0.11</v>
      </c>
      <c r="J1747" s="29">
        <f t="shared" ref="J1747:J1796" si="601">IF(O1746&gt;0,VLOOKUP(O1746,Y$12:AI$150,2),J1746)</f>
        <v>45890</v>
      </c>
      <c r="K1747" s="2">
        <f t="shared" ref="K1747:K1796" si="602">IF(A1747&gt;J1747,IF(NETWORKDAYS(J1747,A1747,$Y$160:$Y$544)-1=0,1,NETWORKDAYS(J1747,A1747,$Y$160:$Y$544)-1),0)</f>
        <v>5</v>
      </c>
      <c r="L1747" s="17">
        <f t="shared" ref="L1747:L1796" si="603">IF(AND(K1747=1,K1746=1),1,IF(K1747&gt;0,IF(K1747=K1746,K1747+1,K1747),0))</f>
        <v>5</v>
      </c>
      <c r="M1747" s="12">
        <f t="shared" ref="M1747:M1796" si="604">ROUND((I1747+1)^(L1747/252),9)</f>
        <v>1.00207278</v>
      </c>
      <c r="N1747" s="12">
        <f t="shared" ref="N1747:N1796" ca="1" si="605">ROUND(H1747*M1747,9)</f>
        <v>1.00207278</v>
      </c>
      <c r="O1747" s="17">
        <f t="shared" ref="O1747:O1796" si="606">IF(VLOOKUP(A1747,Z$12:AG$150,8)=VLOOKUP(A1746,Z$12:AG$150,8),0,VLOOKUP(A1747,Z$12:AG$150,8))</f>
        <v>0</v>
      </c>
      <c r="P1747" s="14">
        <f t="shared" ref="P1747:P1796" ca="1" si="607">TRUNC(((N1747-1)*C1747),8)+TRUNC(R1746*N1747,8)</f>
        <v>-1321.85172528</v>
      </c>
      <c r="Q1747" s="14">
        <f t="shared" si="592"/>
        <v>125.976922</v>
      </c>
      <c r="R1747" s="14">
        <f t="shared" ref="R1747:R1796" ca="1" si="608">IF(O1747&gt;0,P1747-Q1747,R1746)</f>
        <v>-1321.1859774099999</v>
      </c>
      <c r="S1747" s="20">
        <f t="shared" si="593"/>
        <v>0</v>
      </c>
      <c r="T1747" s="14">
        <f t="shared" ref="T1747:T1796" si="609">IF(S1747&gt;0,TRUNC(S1747*C1747,8),0)</f>
        <v>0</v>
      </c>
      <c r="U1747" s="4" t="str">
        <f t="shared" ref="U1747:U1796" si="610">IF(O1746&gt;0,VLOOKUP(O1746,Y$12:AI$150,10),U1746)</f>
        <v>J=</v>
      </c>
      <c r="V1747" s="29">
        <f t="shared" ref="V1747:V1796" si="611">IF(O1746&gt;0,VLOOKUP(O1746,Y$12:AI$150,11),V1746)</f>
        <v>45919</v>
      </c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8">
        <f t="shared" si="594"/>
        <v>45898</v>
      </c>
      <c r="B1748" s="15" t="str">
        <f t="shared" ca="1" si="596"/>
        <v>n.d</v>
      </c>
      <c r="C1748" s="14">
        <f t="shared" si="597"/>
        <v>1000</v>
      </c>
      <c r="D1748" s="13">
        <f ca="1">IF(A1748&lt;$B$1,VLOOKUP(A1748,[1]DI!$A$4:$B$15000,2,FALSE),0)</f>
        <v>0</v>
      </c>
      <c r="E1748" s="14">
        <f t="shared" ca="1" si="598"/>
        <v>1</v>
      </c>
      <c r="F1748" s="14">
        <f ca="1">(TRUNC(PRODUCT($E$12:$E1747),16))</f>
        <v>1.43115619200977</v>
      </c>
      <c r="G1748" s="14">
        <f t="shared" ca="1" si="599"/>
        <v>1.43115619200977</v>
      </c>
      <c r="H1748" s="14">
        <f t="shared" ca="1" si="600"/>
        <v>1</v>
      </c>
      <c r="I1748" s="13">
        <f t="shared" si="595"/>
        <v>0.11</v>
      </c>
      <c r="J1748" s="29">
        <f t="shared" si="601"/>
        <v>45890</v>
      </c>
      <c r="K1748" s="2">
        <f t="shared" si="602"/>
        <v>6</v>
      </c>
      <c r="L1748" s="17">
        <f t="shared" si="603"/>
        <v>6</v>
      </c>
      <c r="M1748" s="12">
        <f t="shared" si="604"/>
        <v>1.002487852</v>
      </c>
      <c r="N1748" s="12">
        <f t="shared" ca="1" si="605"/>
        <v>1.002487852</v>
      </c>
      <c r="O1748" s="17">
        <f t="shared" si="606"/>
        <v>0</v>
      </c>
      <c r="P1748" s="14">
        <f t="shared" ca="1" si="607"/>
        <v>-1321.98504058</v>
      </c>
      <c r="Q1748" s="14">
        <f t="shared" si="592"/>
        <v>125.976922</v>
      </c>
      <c r="R1748" s="14">
        <f t="shared" ca="1" si="608"/>
        <v>-1321.1859774099999</v>
      </c>
      <c r="S1748" s="20">
        <f t="shared" si="593"/>
        <v>0</v>
      </c>
      <c r="T1748" s="14">
        <f t="shared" si="609"/>
        <v>0</v>
      </c>
      <c r="U1748" s="4" t="str">
        <f t="shared" si="610"/>
        <v>J=</v>
      </c>
      <c r="V1748" s="29">
        <f t="shared" si="611"/>
        <v>45919</v>
      </c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8">
        <f t="shared" si="594"/>
        <v>45899</v>
      </c>
      <c r="B1749" s="15" t="str">
        <f t="shared" ca="1" si="596"/>
        <v>n.d</v>
      </c>
      <c r="C1749" s="14">
        <f t="shared" si="597"/>
        <v>1000</v>
      </c>
      <c r="D1749" s="13">
        <f ca="1">IF(A1749&lt;$B$1,VLOOKUP(A1749,[1]DI!$A$4:$B$15000,2,FALSE),0)</f>
        <v>0</v>
      </c>
      <c r="E1749" s="14">
        <f t="shared" ca="1" si="598"/>
        <v>1</v>
      </c>
      <c r="F1749" s="14">
        <f ca="1">(TRUNC(PRODUCT($E$12:$E1748),16))</f>
        <v>1.43115619200977</v>
      </c>
      <c r="G1749" s="14">
        <f t="shared" ca="1" si="599"/>
        <v>1.43115619200977</v>
      </c>
      <c r="H1749" s="14">
        <f t="shared" ca="1" si="600"/>
        <v>1</v>
      </c>
      <c r="I1749" s="13">
        <f t="shared" si="595"/>
        <v>0.11</v>
      </c>
      <c r="J1749" s="29">
        <f t="shared" si="601"/>
        <v>45890</v>
      </c>
      <c r="K1749" s="2">
        <f t="shared" si="602"/>
        <v>6</v>
      </c>
      <c r="L1749" s="17">
        <f t="shared" si="603"/>
        <v>7</v>
      </c>
      <c r="M1749" s="12">
        <f t="shared" si="604"/>
        <v>1.002903095</v>
      </c>
      <c r="N1749" s="12">
        <f t="shared" ca="1" si="605"/>
        <v>1.002903095</v>
      </c>
      <c r="O1749" s="17">
        <f t="shared" si="606"/>
        <v>0</v>
      </c>
      <c r="P1749" s="14">
        <f t="shared" ca="1" si="607"/>
        <v>-1322.11841082</v>
      </c>
      <c r="Q1749" s="14">
        <f t="shared" si="592"/>
        <v>125.976922</v>
      </c>
      <c r="R1749" s="14">
        <f t="shared" ca="1" si="608"/>
        <v>-1321.1859774099999</v>
      </c>
      <c r="S1749" s="20">
        <f t="shared" si="593"/>
        <v>0</v>
      </c>
      <c r="T1749" s="14">
        <f t="shared" si="609"/>
        <v>0</v>
      </c>
      <c r="U1749" s="4" t="str">
        <f t="shared" si="610"/>
        <v>J=</v>
      </c>
      <c r="V1749" s="29">
        <f t="shared" si="611"/>
        <v>45919</v>
      </c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8">
        <f t="shared" si="594"/>
        <v>45900</v>
      </c>
      <c r="B1750" s="15" t="str">
        <f t="shared" ca="1" si="596"/>
        <v>n.d</v>
      </c>
      <c r="C1750" s="14">
        <f t="shared" si="597"/>
        <v>1000</v>
      </c>
      <c r="D1750" s="13">
        <f ca="1">IF(A1750&lt;$B$1,VLOOKUP(A1750,[1]DI!$A$4:$B$15000,2,FALSE),0)</f>
        <v>0</v>
      </c>
      <c r="E1750" s="14">
        <f t="shared" ca="1" si="598"/>
        <v>1</v>
      </c>
      <c r="F1750" s="14">
        <f ca="1">(TRUNC(PRODUCT($E$12:$E1749),16))</f>
        <v>1.43115619200977</v>
      </c>
      <c r="G1750" s="14">
        <f t="shared" ca="1" si="599"/>
        <v>1.43115619200977</v>
      </c>
      <c r="H1750" s="14">
        <f t="shared" ca="1" si="600"/>
        <v>1</v>
      </c>
      <c r="I1750" s="13">
        <f t="shared" si="595"/>
        <v>0.11</v>
      </c>
      <c r="J1750" s="29">
        <f t="shared" si="601"/>
        <v>45890</v>
      </c>
      <c r="K1750" s="2">
        <f t="shared" si="602"/>
        <v>6</v>
      </c>
      <c r="L1750" s="17">
        <f t="shared" si="603"/>
        <v>7</v>
      </c>
      <c r="M1750" s="12">
        <f t="shared" si="604"/>
        <v>1.002903095</v>
      </c>
      <c r="N1750" s="12">
        <f t="shared" ca="1" si="605"/>
        <v>1.002903095</v>
      </c>
      <c r="O1750" s="17">
        <f t="shared" si="606"/>
        <v>0</v>
      </c>
      <c r="P1750" s="14">
        <f t="shared" ca="1" si="607"/>
        <v>-1322.11841082</v>
      </c>
      <c r="Q1750" s="14">
        <f t="shared" si="592"/>
        <v>125.976922</v>
      </c>
      <c r="R1750" s="14">
        <f t="shared" ca="1" si="608"/>
        <v>-1321.1859774099999</v>
      </c>
      <c r="S1750" s="20">
        <f t="shared" si="593"/>
        <v>0</v>
      </c>
      <c r="T1750" s="14">
        <f t="shared" si="609"/>
        <v>0</v>
      </c>
      <c r="U1750" s="4" t="str">
        <f t="shared" si="610"/>
        <v>J=</v>
      </c>
      <c r="V1750" s="29">
        <f t="shared" si="611"/>
        <v>45919</v>
      </c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8">
        <f t="shared" si="594"/>
        <v>45901</v>
      </c>
      <c r="B1751" s="15" t="str">
        <f t="shared" ca="1" si="596"/>
        <v>n.d</v>
      </c>
      <c r="C1751" s="14">
        <f t="shared" si="597"/>
        <v>1000</v>
      </c>
      <c r="D1751" s="13">
        <f ca="1">IF(A1751&lt;$B$1,VLOOKUP(A1751,[1]DI!$A$4:$B$15000,2,FALSE),0)</f>
        <v>0</v>
      </c>
      <c r="E1751" s="14">
        <f t="shared" ca="1" si="598"/>
        <v>1</v>
      </c>
      <c r="F1751" s="14">
        <f ca="1">(TRUNC(PRODUCT($E$12:$E1750),16))</f>
        <v>1.43115619200977</v>
      </c>
      <c r="G1751" s="14">
        <f t="shared" ca="1" si="599"/>
        <v>1.43115619200977</v>
      </c>
      <c r="H1751" s="14">
        <f t="shared" ca="1" si="600"/>
        <v>1</v>
      </c>
      <c r="I1751" s="13">
        <f t="shared" si="595"/>
        <v>0.11</v>
      </c>
      <c r="J1751" s="29">
        <f t="shared" si="601"/>
        <v>45890</v>
      </c>
      <c r="K1751" s="2">
        <f t="shared" si="602"/>
        <v>7</v>
      </c>
      <c r="L1751" s="17">
        <f t="shared" si="603"/>
        <v>7</v>
      </c>
      <c r="M1751" s="12">
        <f t="shared" si="604"/>
        <v>1.002903095</v>
      </c>
      <c r="N1751" s="12">
        <f t="shared" ca="1" si="605"/>
        <v>1.002903095</v>
      </c>
      <c r="O1751" s="17">
        <f t="shared" si="606"/>
        <v>0</v>
      </c>
      <c r="P1751" s="14">
        <f t="shared" ca="1" si="607"/>
        <v>-1322.11841082</v>
      </c>
      <c r="Q1751" s="14">
        <f t="shared" si="592"/>
        <v>125.976922</v>
      </c>
      <c r="R1751" s="14">
        <f t="shared" ca="1" si="608"/>
        <v>-1321.1859774099999</v>
      </c>
      <c r="S1751" s="20">
        <f t="shared" si="593"/>
        <v>0</v>
      </c>
      <c r="T1751" s="14">
        <f t="shared" si="609"/>
        <v>0</v>
      </c>
      <c r="U1751" s="4" t="str">
        <f t="shared" si="610"/>
        <v>J=</v>
      </c>
      <c r="V1751" s="29">
        <f t="shared" si="611"/>
        <v>45919</v>
      </c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8">
        <f t="shared" si="594"/>
        <v>45902</v>
      </c>
      <c r="B1752" s="15" t="str">
        <f t="shared" ca="1" si="596"/>
        <v>n.d</v>
      </c>
      <c r="C1752" s="14">
        <f t="shared" si="597"/>
        <v>1000</v>
      </c>
      <c r="D1752" s="13">
        <f ca="1">IF(A1752&lt;$B$1,VLOOKUP(A1752,[1]DI!$A$4:$B$15000,2,FALSE),0)</f>
        <v>0</v>
      </c>
      <c r="E1752" s="14">
        <f t="shared" ca="1" si="598"/>
        <v>1</v>
      </c>
      <c r="F1752" s="14">
        <f ca="1">(TRUNC(PRODUCT($E$12:$E1751),16))</f>
        <v>1.43115619200977</v>
      </c>
      <c r="G1752" s="14">
        <f t="shared" ca="1" si="599"/>
        <v>1.43115619200977</v>
      </c>
      <c r="H1752" s="14">
        <f t="shared" ca="1" si="600"/>
        <v>1</v>
      </c>
      <c r="I1752" s="13">
        <f t="shared" si="595"/>
        <v>0.11</v>
      </c>
      <c r="J1752" s="29">
        <f t="shared" si="601"/>
        <v>45890</v>
      </c>
      <c r="K1752" s="2">
        <f t="shared" si="602"/>
        <v>8</v>
      </c>
      <c r="L1752" s="17">
        <f t="shared" si="603"/>
        <v>8</v>
      </c>
      <c r="M1752" s="12">
        <f t="shared" si="604"/>
        <v>1.0033185099999999</v>
      </c>
      <c r="N1752" s="12">
        <f t="shared" ca="1" si="605"/>
        <v>1.0033185099999999</v>
      </c>
      <c r="O1752" s="17">
        <f t="shared" si="606"/>
        <v>0</v>
      </c>
      <c r="P1752" s="14">
        <f t="shared" ca="1" si="607"/>
        <v>-1322.25183629</v>
      </c>
      <c r="Q1752" s="14">
        <f t="shared" si="592"/>
        <v>125.976922</v>
      </c>
      <c r="R1752" s="14">
        <f t="shared" ca="1" si="608"/>
        <v>-1321.1859774099999</v>
      </c>
      <c r="S1752" s="20">
        <f t="shared" si="593"/>
        <v>0</v>
      </c>
      <c r="T1752" s="14">
        <f t="shared" si="609"/>
        <v>0</v>
      </c>
      <c r="U1752" s="4" t="str">
        <f t="shared" si="610"/>
        <v>J=</v>
      </c>
      <c r="V1752" s="29">
        <f t="shared" si="611"/>
        <v>45919</v>
      </c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8">
        <f t="shared" si="594"/>
        <v>45903</v>
      </c>
      <c r="B1753" s="15" t="str">
        <f t="shared" ca="1" si="596"/>
        <v>n.d</v>
      </c>
      <c r="C1753" s="14">
        <f t="shared" si="597"/>
        <v>1000</v>
      </c>
      <c r="D1753" s="13">
        <f ca="1">IF(A1753&lt;$B$1,VLOOKUP(A1753,[1]DI!$A$4:$B$15000,2,FALSE),0)</f>
        <v>0</v>
      </c>
      <c r="E1753" s="14">
        <f t="shared" ca="1" si="598"/>
        <v>1</v>
      </c>
      <c r="F1753" s="14">
        <f ca="1">(TRUNC(PRODUCT($E$12:$E1752),16))</f>
        <v>1.43115619200977</v>
      </c>
      <c r="G1753" s="14">
        <f t="shared" ca="1" si="599"/>
        <v>1.43115619200977</v>
      </c>
      <c r="H1753" s="14">
        <f t="shared" ca="1" si="600"/>
        <v>1</v>
      </c>
      <c r="I1753" s="13">
        <f t="shared" si="595"/>
        <v>0.11</v>
      </c>
      <c r="J1753" s="29">
        <f t="shared" si="601"/>
        <v>45890</v>
      </c>
      <c r="K1753" s="2">
        <f t="shared" si="602"/>
        <v>9</v>
      </c>
      <c r="L1753" s="17">
        <f t="shared" si="603"/>
        <v>9</v>
      </c>
      <c r="M1753" s="12">
        <f t="shared" si="604"/>
        <v>1.003734098</v>
      </c>
      <c r="N1753" s="12">
        <f t="shared" ca="1" si="605"/>
        <v>1.003734098</v>
      </c>
      <c r="O1753" s="17">
        <f t="shared" si="606"/>
        <v>0</v>
      </c>
      <c r="P1753" s="14">
        <f t="shared" ca="1" si="607"/>
        <v>-1322.38531732</v>
      </c>
      <c r="Q1753" s="14">
        <f t="shared" si="592"/>
        <v>125.976922</v>
      </c>
      <c r="R1753" s="14">
        <f t="shared" ca="1" si="608"/>
        <v>-1321.1859774099999</v>
      </c>
      <c r="S1753" s="20">
        <f t="shared" si="593"/>
        <v>0</v>
      </c>
      <c r="T1753" s="14">
        <f t="shared" si="609"/>
        <v>0</v>
      </c>
      <c r="U1753" s="4" t="str">
        <f t="shared" si="610"/>
        <v>J=</v>
      </c>
      <c r="V1753" s="29">
        <f t="shared" si="611"/>
        <v>45919</v>
      </c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8">
        <f t="shared" si="594"/>
        <v>45904</v>
      </c>
      <c r="B1754" s="15" t="str">
        <f t="shared" ca="1" si="596"/>
        <v>n.d</v>
      </c>
      <c r="C1754" s="14">
        <f t="shared" si="597"/>
        <v>1000</v>
      </c>
      <c r="D1754" s="13">
        <f ca="1">IF(A1754&lt;$B$1,VLOOKUP(A1754,[1]DI!$A$4:$B$15000,2,FALSE),0)</f>
        <v>0</v>
      </c>
      <c r="E1754" s="14">
        <f t="shared" ca="1" si="598"/>
        <v>1</v>
      </c>
      <c r="F1754" s="14">
        <f ca="1">(TRUNC(PRODUCT($E$12:$E1753),16))</f>
        <v>1.43115619200977</v>
      </c>
      <c r="G1754" s="14">
        <f t="shared" ca="1" si="599"/>
        <v>1.43115619200977</v>
      </c>
      <c r="H1754" s="14">
        <f t="shared" ca="1" si="600"/>
        <v>1</v>
      </c>
      <c r="I1754" s="13">
        <f t="shared" si="595"/>
        <v>0.11</v>
      </c>
      <c r="J1754" s="29">
        <f t="shared" si="601"/>
        <v>45890</v>
      </c>
      <c r="K1754" s="2">
        <f t="shared" si="602"/>
        <v>10</v>
      </c>
      <c r="L1754" s="17">
        <f t="shared" si="603"/>
        <v>10</v>
      </c>
      <c r="M1754" s="12">
        <f t="shared" si="604"/>
        <v>1.004149857</v>
      </c>
      <c r="N1754" s="12">
        <f t="shared" ca="1" si="605"/>
        <v>1.004149857</v>
      </c>
      <c r="O1754" s="17">
        <f t="shared" si="606"/>
        <v>0</v>
      </c>
      <c r="P1754" s="14">
        <f t="shared" ca="1" si="607"/>
        <v>-1322.5188532799998</v>
      </c>
      <c r="Q1754" s="14">
        <f t="shared" si="592"/>
        <v>125.976922</v>
      </c>
      <c r="R1754" s="14">
        <f t="shared" ca="1" si="608"/>
        <v>-1321.1859774099999</v>
      </c>
      <c r="S1754" s="20">
        <f t="shared" si="593"/>
        <v>0</v>
      </c>
      <c r="T1754" s="14">
        <f t="shared" si="609"/>
        <v>0</v>
      </c>
      <c r="U1754" s="4" t="str">
        <f t="shared" si="610"/>
        <v>J=</v>
      </c>
      <c r="V1754" s="29">
        <f t="shared" si="611"/>
        <v>45919</v>
      </c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8">
        <f t="shared" si="594"/>
        <v>45905</v>
      </c>
      <c r="B1755" s="15" t="str">
        <f t="shared" ca="1" si="596"/>
        <v>n.d</v>
      </c>
      <c r="C1755" s="14">
        <f t="shared" si="597"/>
        <v>1000</v>
      </c>
      <c r="D1755" s="13">
        <f ca="1">IF(A1755&lt;$B$1,VLOOKUP(A1755,[1]DI!$A$4:$B$15000,2,FALSE),0)</f>
        <v>0</v>
      </c>
      <c r="E1755" s="14">
        <f t="shared" ca="1" si="598"/>
        <v>1</v>
      </c>
      <c r="F1755" s="14">
        <f ca="1">(TRUNC(PRODUCT($E$12:$E1754),16))</f>
        <v>1.43115619200977</v>
      </c>
      <c r="G1755" s="14">
        <f t="shared" ca="1" si="599"/>
        <v>1.43115619200977</v>
      </c>
      <c r="H1755" s="14">
        <f t="shared" ca="1" si="600"/>
        <v>1</v>
      </c>
      <c r="I1755" s="13">
        <f t="shared" si="595"/>
        <v>0.11</v>
      </c>
      <c r="J1755" s="29">
        <f t="shared" si="601"/>
        <v>45890</v>
      </c>
      <c r="K1755" s="2">
        <f t="shared" si="602"/>
        <v>11</v>
      </c>
      <c r="L1755" s="17">
        <f t="shared" si="603"/>
        <v>11</v>
      </c>
      <c r="M1755" s="12">
        <f t="shared" si="604"/>
        <v>1.0045657889999999</v>
      </c>
      <c r="N1755" s="12">
        <f t="shared" ca="1" si="605"/>
        <v>1.0045657889999999</v>
      </c>
      <c r="O1755" s="17">
        <f t="shared" si="606"/>
        <v>0</v>
      </c>
      <c r="P1755" s="14">
        <f t="shared" ca="1" si="607"/>
        <v>-1322.6524448199998</v>
      </c>
      <c r="Q1755" s="14">
        <f t="shared" si="592"/>
        <v>125.976922</v>
      </c>
      <c r="R1755" s="14">
        <f t="shared" ca="1" si="608"/>
        <v>-1321.1859774099999</v>
      </c>
      <c r="S1755" s="20">
        <f t="shared" si="593"/>
        <v>0</v>
      </c>
      <c r="T1755" s="14">
        <f t="shared" si="609"/>
        <v>0</v>
      </c>
      <c r="U1755" s="4" t="str">
        <f t="shared" si="610"/>
        <v>J=</v>
      </c>
      <c r="V1755" s="29">
        <f t="shared" si="611"/>
        <v>45919</v>
      </c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8">
        <f t="shared" si="594"/>
        <v>45906</v>
      </c>
      <c r="B1756" s="15" t="str">
        <f t="shared" ca="1" si="596"/>
        <v>n.d</v>
      </c>
      <c r="C1756" s="14">
        <f t="shared" si="597"/>
        <v>1000</v>
      </c>
      <c r="D1756" s="13">
        <f ca="1">IF(A1756&lt;$B$1,VLOOKUP(A1756,[1]DI!$A$4:$B$15000,2,FALSE),0)</f>
        <v>0</v>
      </c>
      <c r="E1756" s="14">
        <f t="shared" ca="1" si="598"/>
        <v>1</v>
      </c>
      <c r="F1756" s="14">
        <f ca="1">(TRUNC(PRODUCT($E$12:$E1755),16))</f>
        <v>1.43115619200977</v>
      </c>
      <c r="G1756" s="14">
        <f t="shared" ca="1" si="599"/>
        <v>1.43115619200977</v>
      </c>
      <c r="H1756" s="14">
        <f t="shared" ca="1" si="600"/>
        <v>1</v>
      </c>
      <c r="I1756" s="13">
        <f t="shared" si="595"/>
        <v>0.11</v>
      </c>
      <c r="J1756" s="29">
        <f t="shared" si="601"/>
        <v>45890</v>
      </c>
      <c r="K1756" s="2">
        <f t="shared" si="602"/>
        <v>11</v>
      </c>
      <c r="L1756" s="17">
        <f t="shared" si="603"/>
        <v>12</v>
      </c>
      <c r="M1756" s="12">
        <f t="shared" si="604"/>
        <v>1.0049818930000001</v>
      </c>
      <c r="N1756" s="12">
        <f t="shared" ca="1" si="605"/>
        <v>1.0049818930000001</v>
      </c>
      <c r="O1756" s="17">
        <f t="shared" si="606"/>
        <v>0</v>
      </c>
      <c r="P1756" s="14">
        <f t="shared" ca="1" si="607"/>
        <v>-1322.7860915800002</v>
      </c>
      <c r="Q1756" s="14">
        <f t="shared" si="592"/>
        <v>125.976922</v>
      </c>
      <c r="R1756" s="14">
        <f t="shared" ca="1" si="608"/>
        <v>-1321.1859774099999</v>
      </c>
      <c r="S1756" s="20">
        <f t="shared" si="593"/>
        <v>0</v>
      </c>
      <c r="T1756" s="14">
        <f t="shared" si="609"/>
        <v>0</v>
      </c>
      <c r="U1756" s="4" t="str">
        <f t="shared" si="610"/>
        <v>J=</v>
      </c>
      <c r="V1756" s="29">
        <f t="shared" si="611"/>
        <v>45919</v>
      </c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8">
        <f t="shared" si="594"/>
        <v>45907</v>
      </c>
      <c r="B1757" s="15" t="str">
        <f t="shared" ca="1" si="596"/>
        <v>n.d</v>
      </c>
      <c r="C1757" s="14">
        <f t="shared" si="597"/>
        <v>1000</v>
      </c>
      <c r="D1757" s="13">
        <f ca="1">IF(A1757&lt;$B$1,VLOOKUP(A1757,[1]DI!$A$4:$B$15000,2,FALSE),0)</f>
        <v>0</v>
      </c>
      <c r="E1757" s="14">
        <f t="shared" ca="1" si="598"/>
        <v>1</v>
      </c>
      <c r="F1757" s="14">
        <f ca="1">(TRUNC(PRODUCT($E$12:$E1756),16))</f>
        <v>1.43115619200977</v>
      </c>
      <c r="G1757" s="14">
        <f t="shared" ca="1" si="599"/>
        <v>1.43115619200977</v>
      </c>
      <c r="H1757" s="14">
        <f t="shared" ca="1" si="600"/>
        <v>1</v>
      </c>
      <c r="I1757" s="13">
        <f t="shared" si="595"/>
        <v>0.11</v>
      </c>
      <c r="J1757" s="29">
        <f t="shared" si="601"/>
        <v>45890</v>
      </c>
      <c r="K1757" s="2">
        <f t="shared" si="602"/>
        <v>11</v>
      </c>
      <c r="L1757" s="17">
        <f t="shared" si="603"/>
        <v>12</v>
      </c>
      <c r="M1757" s="12">
        <f t="shared" si="604"/>
        <v>1.0049818930000001</v>
      </c>
      <c r="N1757" s="12">
        <f t="shared" ca="1" si="605"/>
        <v>1.0049818930000001</v>
      </c>
      <c r="O1757" s="17">
        <f t="shared" si="606"/>
        <v>0</v>
      </c>
      <c r="P1757" s="14">
        <f t="shared" ca="1" si="607"/>
        <v>-1322.7860915800002</v>
      </c>
      <c r="Q1757" s="14">
        <f t="shared" si="592"/>
        <v>125.976922</v>
      </c>
      <c r="R1757" s="14">
        <f t="shared" ca="1" si="608"/>
        <v>-1321.1859774099999</v>
      </c>
      <c r="S1757" s="20">
        <f t="shared" si="593"/>
        <v>0</v>
      </c>
      <c r="T1757" s="14">
        <f t="shared" si="609"/>
        <v>0</v>
      </c>
      <c r="U1757" s="4" t="str">
        <f t="shared" si="610"/>
        <v>J=</v>
      </c>
      <c r="V1757" s="29">
        <f t="shared" si="611"/>
        <v>45919</v>
      </c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8">
        <f t="shared" si="594"/>
        <v>45908</v>
      </c>
      <c r="B1758" s="15" t="str">
        <f t="shared" ca="1" si="596"/>
        <v>n.d</v>
      </c>
      <c r="C1758" s="14">
        <f t="shared" si="597"/>
        <v>1000</v>
      </c>
      <c r="D1758" s="13">
        <f ca="1">IF(A1758&lt;$B$1,VLOOKUP(A1758,[1]DI!$A$4:$B$15000,2,FALSE),0)</f>
        <v>0</v>
      </c>
      <c r="E1758" s="14">
        <f t="shared" ca="1" si="598"/>
        <v>1</v>
      </c>
      <c r="F1758" s="14">
        <f ca="1">(TRUNC(PRODUCT($E$12:$E1757),16))</f>
        <v>1.43115619200977</v>
      </c>
      <c r="G1758" s="14">
        <f t="shared" ca="1" si="599"/>
        <v>1.43115619200977</v>
      </c>
      <c r="H1758" s="14">
        <f t="shared" ca="1" si="600"/>
        <v>1</v>
      </c>
      <c r="I1758" s="13">
        <f t="shared" si="595"/>
        <v>0.11</v>
      </c>
      <c r="J1758" s="29">
        <f t="shared" si="601"/>
        <v>45890</v>
      </c>
      <c r="K1758" s="2">
        <f t="shared" si="602"/>
        <v>12</v>
      </c>
      <c r="L1758" s="17">
        <f t="shared" si="603"/>
        <v>12</v>
      </c>
      <c r="M1758" s="12">
        <f t="shared" si="604"/>
        <v>1.0049818930000001</v>
      </c>
      <c r="N1758" s="12">
        <f t="shared" ca="1" si="605"/>
        <v>1.0049818930000001</v>
      </c>
      <c r="O1758" s="17">
        <f t="shared" si="606"/>
        <v>0</v>
      </c>
      <c r="P1758" s="14">
        <f t="shared" ca="1" si="607"/>
        <v>-1322.7860915800002</v>
      </c>
      <c r="Q1758" s="14">
        <f t="shared" si="592"/>
        <v>125.976922</v>
      </c>
      <c r="R1758" s="14">
        <f t="shared" ca="1" si="608"/>
        <v>-1321.1859774099999</v>
      </c>
      <c r="S1758" s="20">
        <f t="shared" si="593"/>
        <v>0</v>
      </c>
      <c r="T1758" s="14">
        <f t="shared" si="609"/>
        <v>0</v>
      </c>
      <c r="U1758" s="4" t="str">
        <f t="shared" si="610"/>
        <v>J=</v>
      </c>
      <c r="V1758" s="29">
        <f t="shared" si="611"/>
        <v>45919</v>
      </c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8">
        <f t="shared" si="594"/>
        <v>45909</v>
      </c>
      <c r="B1759" s="15" t="str">
        <f t="shared" ca="1" si="596"/>
        <v>n.d</v>
      </c>
      <c r="C1759" s="14">
        <f t="shared" si="597"/>
        <v>1000</v>
      </c>
      <c r="D1759" s="13">
        <f ca="1">IF(A1759&lt;$B$1,VLOOKUP(A1759,[1]DI!$A$4:$B$15000,2,FALSE),0)</f>
        <v>0</v>
      </c>
      <c r="E1759" s="14">
        <f t="shared" ca="1" si="598"/>
        <v>1</v>
      </c>
      <c r="F1759" s="14">
        <f ca="1">(TRUNC(PRODUCT($E$12:$E1758),16))</f>
        <v>1.43115619200977</v>
      </c>
      <c r="G1759" s="14">
        <f t="shared" ca="1" si="599"/>
        <v>1.43115619200977</v>
      </c>
      <c r="H1759" s="14">
        <f t="shared" ca="1" si="600"/>
        <v>1</v>
      </c>
      <c r="I1759" s="13">
        <f t="shared" si="595"/>
        <v>0.11</v>
      </c>
      <c r="J1759" s="29">
        <f t="shared" si="601"/>
        <v>45890</v>
      </c>
      <c r="K1759" s="2">
        <f t="shared" si="602"/>
        <v>13</v>
      </c>
      <c r="L1759" s="17">
        <f t="shared" si="603"/>
        <v>13</v>
      </c>
      <c r="M1759" s="12">
        <f t="shared" si="604"/>
        <v>1.005398169</v>
      </c>
      <c r="N1759" s="12">
        <f t="shared" ca="1" si="605"/>
        <v>1.005398169</v>
      </c>
      <c r="O1759" s="17">
        <f t="shared" si="606"/>
        <v>0</v>
      </c>
      <c r="P1759" s="14">
        <f t="shared" ca="1" si="607"/>
        <v>-1322.9197935899999</v>
      </c>
      <c r="Q1759" s="14">
        <f t="shared" si="592"/>
        <v>125.976922</v>
      </c>
      <c r="R1759" s="14">
        <f t="shared" ca="1" si="608"/>
        <v>-1321.1859774099999</v>
      </c>
      <c r="S1759" s="20">
        <f t="shared" si="593"/>
        <v>0</v>
      </c>
      <c r="T1759" s="14">
        <f t="shared" si="609"/>
        <v>0</v>
      </c>
      <c r="U1759" s="4" t="str">
        <f t="shared" si="610"/>
        <v>J=</v>
      </c>
      <c r="V1759" s="29">
        <f t="shared" si="611"/>
        <v>45919</v>
      </c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8">
        <f t="shared" si="594"/>
        <v>45910</v>
      </c>
      <c r="B1760" s="15" t="str">
        <f t="shared" ca="1" si="596"/>
        <v>n.d</v>
      </c>
      <c r="C1760" s="14">
        <f t="shared" si="597"/>
        <v>1000</v>
      </c>
      <c r="D1760" s="13">
        <f ca="1">IF(A1760&lt;$B$1,VLOOKUP(A1760,[1]DI!$A$4:$B$15000,2,FALSE),0)</f>
        <v>0</v>
      </c>
      <c r="E1760" s="14">
        <f t="shared" ca="1" si="598"/>
        <v>1</v>
      </c>
      <c r="F1760" s="14">
        <f ca="1">(TRUNC(PRODUCT($E$12:$E1759),16))</f>
        <v>1.43115619200977</v>
      </c>
      <c r="G1760" s="14">
        <f t="shared" ca="1" si="599"/>
        <v>1.43115619200977</v>
      </c>
      <c r="H1760" s="14">
        <f t="shared" ca="1" si="600"/>
        <v>1</v>
      </c>
      <c r="I1760" s="13">
        <f t="shared" si="595"/>
        <v>0.11</v>
      </c>
      <c r="J1760" s="29">
        <f t="shared" si="601"/>
        <v>45890</v>
      </c>
      <c r="K1760" s="2">
        <f t="shared" si="602"/>
        <v>14</v>
      </c>
      <c r="L1760" s="17">
        <f t="shared" si="603"/>
        <v>14</v>
      </c>
      <c r="M1760" s="12">
        <f t="shared" si="604"/>
        <v>1.005814618</v>
      </c>
      <c r="N1760" s="12">
        <f t="shared" ca="1" si="605"/>
        <v>1.005814618</v>
      </c>
      <c r="O1760" s="17">
        <f t="shared" si="606"/>
        <v>0</v>
      </c>
      <c r="P1760" s="14">
        <f t="shared" ca="1" si="607"/>
        <v>-1323.05355117</v>
      </c>
      <c r="Q1760" s="14">
        <f t="shared" si="592"/>
        <v>125.976922</v>
      </c>
      <c r="R1760" s="14">
        <f t="shared" ca="1" si="608"/>
        <v>-1321.1859774099999</v>
      </c>
      <c r="S1760" s="20">
        <f t="shared" si="593"/>
        <v>0</v>
      </c>
      <c r="T1760" s="14">
        <f t="shared" si="609"/>
        <v>0</v>
      </c>
      <c r="U1760" s="4" t="str">
        <f t="shared" si="610"/>
        <v>J=</v>
      </c>
      <c r="V1760" s="29">
        <f t="shared" si="611"/>
        <v>45919</v>
      </c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8">
        <f t="shared" si="594"/>
        <v>45911</v>
      </c>
      <c r="B1761" s="15" t="str">
        <f t="shared" ca="1" si="596"/>
        <v>n.d</v>
      </c>
      <c r="C1761" s="14">
        <f t="shared" si="597"/>
        <v>1000</v>
      </c>
      <c r="D1761" s="13">
        <f ca="1">IF(A1761&lt;$B$1,VLOOKUP(A1761,[1]DI!$A$4:$B$15000,2,FALSE),0)</f>
        <v>0</v>
      </c>
      <c r="E1761" s="14">
        <f t="shared" ca="1" si="598"/>
        <v>1</v>
      </c>
      <c r="F1761" s="14">
        <f ca="1">(TRUNC(PRODUCT($E$12:$E1760),16))</f>
        <v>1.43115619200977</v>
      </c>
      <c r="G1761" s="14">
        <f t="shared" ca="1" si="599"/>
        <v>1.43115619200977</v>
      </c>
      <c r="H1761" s="14">
        <f t="shared" ca="1" si="600"/>
        <v>1</v>
      </c>
      <c r="I1761" s="13">
        <f t="shared" si="595"/>
        <v>0.11</v>
      </c>
      <c r="J1761" s="29">
        <f t="shared" si="601"/>
        <v>45890</v>
      </c>
      <c r="K1761" s="2">
        <f t="shared" si="602"/>
        <v>15</v>
      </c>
      <c r="L1761" s="17">
        <f t="shared" si="603"/>
        <v>15</v>
      </c>
      <c r="M1761" s="12">
        <f t="shared" si="604"/>
        <v>1.00623124</v>
      </c>
      <c r="N1761" s="12">
        <f t="shared" ca="1" si="605"/>
        <v>1.00623124</v>
      </c>
      <c r="O1761" s="17">
        <f t="shared" si="606"/>
        <v>0</v>
      </c>
      <c r="P1761" s="14">
        <f t="shared" ca="1" si="607"/>
        <v>-1323.1873643200001</v>
      </c>
      <c r="Q1761" s="14">
        <f t="shared" si="592"/>
        <v>125.976922</v>
      </c>
      <c r="R1761" s="14">
        <f t="shared" ca="1" si="608"/>
        <v>-1321.1859774099999</v>
      </c>
      <c r="S1761" s="20">
        <f t="shared" si="593"/>
        <v>0</v>
      </c>
      <c r="T1761" s="14">
        <f t="shared" si="609"/>
        <v>0</v>
      </c>
      <c r="U1761" s="4" t="str">
        <f t="shared" si="610"/>
        <v>J=</v>
      </c>
      <c r="V1761" s="29">
        <f t="shared" si="611"/>
        <v>45919</v>
      </c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8">
        <f t="shared" si="594"/>
        <v>45912</v>
      </c>
      <c r="B1762" s="15" t="str">
        <f t="shared" ca="1" si="596"/>
        <v>n.d</v>
      </c>
      <c r="C1762" s="14">
        <f t="shared" si="597"/>
        <v>1000</v>
      </c>
      <c r="D1762" s="13">
        <f ca="1">IF(A1762&lt;$B$1,VLOOKUP(A1762,[1]DI!$A$4:$B$15000,2,FALSE),0)</f>
        <v>0</v>
      </c>
      <c r="E1762" s="14">
        <f t="shared" ca="1" si="598"/>
        <v>1</v>
      </c>
      <c r="F1762" s="14">
        <f ca="1">(TRUNC(PRODUCT($E$12:$E1761),16))</f>
        <v>1.43115619200977</v>
      </c>
      <c r="G1762" s="14">
        <f t="shared" ca="1" si="599"/>
        <v>1.43115619200977</v>
      </c>
      <c r="H1762" s="14">
        <f t="shared" ca="1" si="600"/>
        <v>1</v>
      </c>
      <c r="I1762" s="13">
        <f t="shared" si="595"/>
        <v>0.11</v>
      </c>
      <c r="J1762" s="29">
        <f t="shared" si="601"/>
        <v>45890</v>
      </c>
      <c r="K1762" s="2">
        <f t="shared" si="602"/>
        <v>16</v>
      </c>
      <c r="L1762" s="17">
        <f t="shared" si="603"/>
        <v>16</v>
      </c>
      <c r="M1762" s="12">
        <f t="shared" si="604"/>
        <v>1.0066480330000001</v>
      </c>
      <c r="N1762" s="12">
        <f t="shared" ca="1" si="605"/>
        <v>1.0066480330000001</v>
      </c>
      <c r="O1762" s="17">
        <f t="shared" si="606"/>
        <v>0</v>
      </c>
      <c r="P1762" s="14">
        <f t="shared" ca="1" si="607"/>
        <v>-1323.3212323800001</v>
      </c>
      <c r="Q1762" s="14">
        <f t="shared" si="592"/>
        <v>125.976922</v>
      </c>
      <c r="R1762" s="14">
        <f t="shared" ca="1" si="608"/>
        <v>-1321.1859774099999</v>
      </c>
      <c r="S1762" s="20">
        <f t="shared" si="593"/>
        <v>0</v>
      </c>
      <c r="T1762" s="14">
        <f t="shared" si="609"/>
        <v>0</v>
      </c>
      <c r="U1762" s="4" t="str">
        <f t="shared" si="610"/>
        <v>J=</v>
      </c>
      <c r="V1762" s="29">
        <f t="shared" si="611"/>
        <v>45919</v>
      </c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8">
        <f t="shared" si="594"/>
        <v>45913</v>
      </c>
      <c r="B1763" s="15" t="str">
        <f t="shared" ca="1" si="596"/>
        <v>n.d</v>
      </c>
      <c r="C1763" s="14">
        <f t="shared" si="597"/>
        <v>1000</v>
      </c>
      <c r="D1763" s="13">
        <f ca="1">IF(A1763&lt;$B$1,VLOOKUP(A1763,[1]DI!$A$4:$B$15000,2,FALSE),0)</f>
        <v>0</v>
      </c>
      <c r="E1763" s="14">
        <f t="shared" ca="1" si="598"/>
        <v>1</v>
      </c>
      <c r="F1763" s="14">
        <f ca="1">(TRUNC(PRODUCT($E$12:$E1762),16))</f>
        <v>1.43115619200977</v>
      </c>
      <c r="G1763" s="14">
        <f t="shared" ca="1" si="599"/>
        <v>1.43115619200977</v>
      </c>
      <c r="H1763" s="14">
        <f t="shared" ca="1" si="600"/>
        <v>1</v>
      </c>
      <c r="I1763" s="13">
        <f t="shared" si="595"/>
        <v>0.11</v>
      </c>
      <c r="J1763" s="29">
        <f t="shared" si="601"/>
        <v>45890</v>
      </c>
      <c r="K1763" s="2">
        <f t="shared" si="602"/>
        <v>16</v>
      </c>
      <c r="L1763" s="17">
        <f t="shared" si="603"/>
        <v>17</v>
      </c>
      <c r="M1763" s="12">
        <f t="shared" si="604"/>
        <v>1.0070650000000001</v>
      </c>
      <c r="N1763" s="12">
        <f t="shared" ca="1" si="605"/>
        <v>1.0070650000000001</v>
      </c>
      <c r="O1763" s="17">
        <f t="shared" si="606"/>
        <v>0</v>
      </c>
      <c r="P1763" s="14">
        <f t="shared" ca="1" si="607"/>
        <v>-1323.45515634</v>
      </c>
      <c r="Q1763" s="14">
        <f t="shared" si="592"/>
        <v>125.976922</v>
      </c>
      <c r="R1763" s="14">
        <f t="shared" ca="1" si="608"/>
        <v>-1321.1859774099999</v>
      </c>
      <c r="S1763" s="20">
        <f t="shared" si="593"/>
        <v>0</v>
      </c>
      <c r="T1763" s="14">
        <f t="shared" si="609"/>
        <v>0</v>
      </c>
      <c r="U1763" s="4" t="str">
        <f t="shared" si="610"/>
        <v>J=</v>
      </c>
      <c r="V1763" s="29">
        <f t="shared" si="611"/>
        <v>45919</v>
      </c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8">
        <f t="shared" si="594"/>
        <v>45914</v>
      </c>
      <c r="B1764" s="15" t="str">
        <f t="shared" ca="1" si="596"/>
        <v>n.d</v>
      </c>
      <c r="C1764" s="14">
        <f t="shared" si="597"/>
        <v>1000</v>
      </c>
      <c r="D1764" s="13">
        <f ca="1">IF(A1764&lt;$B$1,VLOOKUP(A1764,[1]DI!$A$4:$B$15000,2,FALSE),0)</f>
        <v>0</v>
      </c>
      <c r="E1764" s="14">
        <f t="shared" ca="1" si="598"/>
        <v>1</v>
      </c>
      <c r="F1764" s="14">
        <f ca="1">(TRUNC(PRODUCT($E$12:$E1763),16))</f>
        <v>1.43115619200977</v>
      </c>
      <c r="G1764" s="14">
        <f t="shared" ca="1" si="599"/>
        <v>1.43115619200977</v>
      </c>
      <c r="H1764" s="14">
        <f t="shared" ca="1" si="600"/>
        <v>1</v>
      </c>
      <c r="I1764" s="13">
        <f t="shared" si="595"/>
        <v>0.11</v>
      </c>
      <c r="J1764" s="29">
        <f t="shared" si="601"/>
        <v>45890</v>
      </c>
      <c r="K1764" s="2">
        <f t="shared" si="602"/>
        <v>16</v>
      </c>
      <c r="L1764" s="17">
        <f t="shared" si="603"/>
        <v>17</v>
      </c>
      <c r="M1764" s="12">
        <f t="shared" si="604"/>
        <v>1.0070650000000001</v>
      </c>
      <c r="N1764" s="12">
        <f t="shared" ca="1" si="605"/>
        <v>1.0070650000000001</v>
      </c>
      <c r="O1764" s="17">
        <f t="shared" si="606"/>
        <v>0</v>
      </c>
      <c r="P1764" s="14">
        <f t="shared" ca="1" si="607"/>
        <v>-1323.45515634</v>
      </c>
      <c r="Q1764" s="14">
        <f t="shared" si="592"/>
        <v>125.976922</v>
      </c>
      <c r="R1764" s="14">
        <f t="shared" ca="1" si="608"/>
        <v>-1321.1859774099999</v>
      </c>
      <c r="S1764" s="20">
        <f t="shared" si="593"/>
        <v>0</v>
      </c>
      <c r="T1764" s="14">
        <f t="shared" si="609"/>
        <v>0</v>
      </c>
      <c r="U1764" s="4" t="str">
        <f t="shared" si="610"/>
        <v>J=</v>
      </c>
      <c r="V1764" s="29">
        <f t="shared" si="611"/>
        <v>45919</v>
      </c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8">
        <f t="shared" si="594"/>
        <v>45915</v>
      </c>
      <c r="B1765" s="15" t="str">
        <f t="shared" ca="1" si="596"/>
        <v>n.d</v>
      </c>
      <c r="C1765" s="14">
        <f t="shared" si="597"/>
        <v>1000</v>
      </c>
      <c r="D1765" s="13">
        <f ca="1">IF(A1765&lt;$B$1,VLOOKUP(A1765,[1]DI!$A$4:$B$15000,2,FALSE),0)</f>
        <v>0</v>
      </c>
      <c r="E1765" s="14">
        <f t="shared" ca="1" si="598"/>
        <v>1</v>
      </c>
      <c r="F1765" s="14">
        <f ca="1">(TRUNC(PRODUCT($E$12:$E1764),16))</f>
        <v>1.43115619200977</v>
      </c>
      <c r="G1765" s="14">
        <f t="shared" ca="1" si="599"/>
        <v>1.43115619200977</v>
      </c>
      <c r="H1765" s="14">
        <f t="shared" ca="1" si="600"/>
        <v>1</v>
      </c>
      <c r="I1765" s="13">
        <f t="shared" si="595"/>
        <v>0.11</v>
      </c>
      <c r="J1765" s="29">
        <f t="shared" si="601"/>
        <v>45890</v>
      </c>
      <c r="K1765" s="2">
        <f t="shared" si="602"/>
        <v>17</v>
      </c>
      <c r="L1765" s="17">
        <f t="shared" si="603"/>
        <v>17</v>
      </c>
      <c r="M1765" s="12">
        <f t="shared" si="604"/>
        <v>1.0070650000000001</v>
      </c>
      <c r="N1765" s="12">
        <f t="shared" ca="1" si="605"/>
        <v>1.0070650000000001</v>
      </c>
      <c r="O1765" s="17">
        <f t="shared" si="606"/>
        <v>0</v>
      </c>
      <c r="P1765" s="14">
        <f t="shared" ca="1" si="607"/>
        <v>-1323.45515634</v>
      </c>
      <c r="Q1765" s="14">
        <f t="shared" si="592"/>
        <v>125.976922</v>
      </c>
      <c r="R1765" s="14">
        <f t="shared" ca="1" si="608"/>
        <v>-1321.1859774099999</v>
      </c>
      <c r="S1765" s="20">
        <f t="shared" si="593"/>
        <v>0</v>
      </c>
      <c r="T1765" s="14">
        <f t="shared" si="609"/>
        <v>0</v>
      </c>
      <c r="U1765" s="4" t="str">
        <f t="shared" si="610"/>
        <v>J=</v>
      </c>
      <c r="V1765" s="29">
        <f t="shared" si="611"/>
        <v>45919</v>
      </c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8">
        <f t="shared" si="594"/>
        <v>45916</v>
      </c>
      <c r="B1766" s="15" t="str">
        <f t="shared" ca="1" si="596"/>
        <v>n.d</v>
      </c>
      <c r="C1766" s="14">
        <f t="shared" si="597"/>
        <v>1000</v>
      </c>
      <c r="D1766" s="13">
        <f ca="1">IF(A1766&lt;$B$1,VLOOKUP(A1766,[1]DI!$A$4:$B$15000,2,FALSE),0)</f>
        <v>0</v>
      </c>
      <c r="E1766" s="14">
        <f t="shared" ca="1" si="598"/>
        <v>1</v>
      </c>
      <c r="F1766" s="14">
        <f ca="1">(TRUNC(PRODUCT($E$12:$E1765),16))</f>
        <v>1.43115619200977</v>
      </c>
      <c r="G1766" s="14">
        <f t="shared" ca="1" si="599"/>
        <v>1.43115619200977</v>
      </c>
      <c r="H1766" s="14">
        <f t="shared" ca="1" si="600"/>
        <v>1</v>
      </c>
      <c r="I1766" s="13">
        <f t="shared" si="595"/>
        <v>0.11</v>
      </c>
      <c r="J1766" s="29">
        <f t="shared" si="601"/>
        <v>45890</v>
      </c>
      <c r="K1766" s="2">
        <f t="shared" si="602"/>
        <v>18</v>
      </c>
      <c r="L1766" s="17">
        <f t="shared" si="603"/>
        <v>18</v>
      </c>
      <c r="M1766" s="12">
        <f t="shared" si="604"/>
        <v>1.0074821389999999</v>
      </c>
      <c r="N1766" s="12">
        <f t="shared" ca="1" si="605"/>
        <v>1.0074821389999999</v>
      </c>
      <c r="O1766" s="17">
        <f t="shared" si="606"/>
        <v>0</v>
      </c>
      <c r="P1766" s="14">
        <f t="shared" ca="1" si="607"/>
        <v>-1323.5891355399999</v>
      </c>
      <c r="Q1766" s="14">
        <f t="shared" si="592"/>
        <v>125.976922</v>
      </c>
      <c r="R1766" s="14">
        <f t="shared" ca="1" si="608"/>
        <v>-1321.1859774099999</v>
      </c>
      <c r="S1766" s="20">
        <f t="shared" si="593"/>
        <v>0</v>
      </c>
      <c r="T1766" s="14">
        <f t="shared" si="609"/>
        <v>0</v>
      </c>
      <c r="U1766" s="4" t="str">
        <f t="shared" si="610"/>
        <v>J=</v>
      </c>
      <c r="V1766" s="29">
        <f t="shared" si="611"/>
        <v>45919</v>
      </c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8">
        <f t="shared" si="594"/>
        <v>45917</v>
      </c>
      <c r="B1767" s="15" t="str">
        <f t="shared" ca="1" si="596"/>
        <v>n.d</v>
      </c>
      <c r="C1767" s="14">
        <f t="shared" si="597"/>
        <v>1000</v>
      </c>
      <c r="D1767" s="13">
        <f ca="1">IF(A1767&lt;$B$1,VLOOKUP(A1767,[1]DI!$A$4:$B$15000,2,FALSE),0)</f>
        <v>0</v>
      </c>
      <c r="E1767" s="14">
        <f t="shared" ca="1" si="598"/>
        <v>1</v>
      </c>
      <c r="F1767" s="14">
        <f ca="1">(TRUNC(PRODUCT($E$12:$E1766),16))</f>
        <v>1.43115619200977</v>
      </c>
      <c r="G1767" s="14">
        <f t="shared" ca="1" si="599"/>
        <v>1.43115619200977</v>
      </c>
      <c r="H1767" s="14">
        <f t="shared" ca="1" si="600"/>
        <v>1</v>
      </c>
      <c r="I1767" s="13">
        <f t="shared" si="595"/>
        <v>0.11</v>
      </c>
      <c r="J1767" s="29">
        <f t="shared" si="601"/>
        <v>45890</v>
      </c>
      <c r="K1767" s="2">
        <f t="shared" si="602"/>
        <v>19</v>
      </c>
      <c r="L1767" s="17">
        <f t="shared" si="603"/>
        <v>19</v>
      </c>
      <c r="M1767" s="12">
        <f t="shared" si="604"/>
        <v>1.0078994509999999</v>
      </c>
      <c r="N1767" s="12">
        <f t="shared" ca="1" si="605"/>
        <v>1.0078994509999999</v>
      </c>
      <c r="O1767" s="17">
        <f t="shared" si="606"/>
        <v>0</v>
      </c>
      <c r="P1767" s="14">
        <f t="shared" ca="1" si="607"/>
        <v>-1323.7231703099999</v>
      </c>
      <c r="Q1767" s="14">
        <f t="shared" si="592"/>
        <v>125.976922</v>
      </c>
      <c r="R1767" s="14">
        <f t="shared" ca="1" si="608"/>
        <v>-1321.1859774099999</v>
      </c>
      <c r="S1767" s="20">
        <f t="shared" si="593"/>
        <v>0</v>
      </c>
      <c r="T1767" s="14">
        <f t="shared" si="609"/>
        <v>0</v>
      </c>
      <c r="U1767" s="4" t="str">
        <f t="shared" si="610"/>
        <v>J=</v>
      </c>
      <c r="V1767" s="29">
        <f t="shared" si="611"/>
        <v>45919</v>
      </c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8">
        <f t="shared" si="594"/>
        <v>45918</v>
      </c>
      <c r="B1768" s="15" t="str">
        <f t="shared" ca="1" si="596"/>
        <v>n.d</v>
      </c>
      <c r="C1768" s="14">
        <f t="shared" si="597"/>
        <v>1000</v>
      </c>
      <c r="D1768" s="13">
        <f ca="1">IF(A1768&lt;$B$1,VLOOKUP(A1768,[1]DI!$A$4:$B$15000,2,FALSE),0)</f>
        <v>0</v>
      </c>
      <c r="E1768" s="14">
        <f t="shared" ca="1" si="598"/>
        <v>1</v>
      </c>
      <c r="F1768" s="14">
        <f ca="1">(TRUNC(PRODUCT($E$12:$E1767),16))</f>
        <v>1.43115619200977</v>
      </c>
      <c r="G1768" s="14">
        <f t="shared" ca="1" si="599"/>
        <v>1.43115619200977</v>
      </c>
      <c r="H1768" s="14">
        <f t="shared" ca="1" si="600"/>
        <v>1</v>
      </c>
      <c r="I1768" s="13">
        <f t="shared" si="595"/>
        <v>0.11</v>
      </c>
      <c r="J1768" s="29">
        <f t="shared" si="601"/>
        <v>45890</v>
      </c>
      <c r="K1768" s="2">
        <f t="shared" si="602"/>
        <v>20</v>
      </c>
      <c r="L1768" s="17">
        <f t="shared" si="603"/>
        <v>20</v>
      </c>
      <c r="M1768" s="12">
        <f t="shared" si="604"/>
        <v>1.0083169359999999</v>
      </c>
      <c r="N1768" s="12">
        <f t="shared" ca="1" si="605"/>
        <v>1.0083169359999999</v>
      </c>
      <c r="O1768" s="17">
        <f t="shared" si="606"/>
        <v>0</v>
      </c>
      <c r="P1768" s="14">
        <f t="shared" ca="1" si="607"/>
        <v>-1323.8572606299999</v>
      </c>
      <c r="Q1768" s="14">
        <f t="shared" si="592"/>
        <v>125.976922</v>
      </c>
      <c r="R1768" s="14">
        <f t="shared" ca="1" si="608"/>
        <v>-1321.1859774099999</v>
      </c>
      <c r="S1768" s="20">
        <f t="shared" si="593"/>
        <v>0</v>
      </c>
      <c r="T1768" s="14">
        <f t="shared" si="609"/>
        <v>0</v>
      </c>
      <c r="U1768" s="4" t="str">
        <f t="shared" si="610"/>
        <v>J=</v>
      </c>
      <c r="V1768" s="29">
        <f t="shared" si="611"/>
        <v>45919</v>
      </c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8">
        <f t="shared" si="594"/>
        <v>45919</v>
      </c>
      <c r="B1769" s="15" t="str">
        <f t="shared" ca="1" si="596"/>
        <v>n.d</v>
      </c>
      <c r="C1769" s="14">
        <f t="shared" si="597"/>
        <v>1000</v>
      </c>
      <c r="D1769" s="13">
        <f ca="1">IF(A1769&lt;$B$1,VLOOKUP(A1769,[1]DI!$A$4:$B$15000,2,FALSE),0)</f>
        <v>0</v>
      </c>
      <c r="E1769" s="14">
        <f t="shared" ca="1" si="598"/>
        <v>1</v>
      </c>
      <c r="F1769" s="14">
        <f ca="1">(TRUNC(PRODUCT($E$12:$E1768),16))</f>
        <v>1.43115619200977</v>
      </c>
      <c r="G1769" s="14">
        <f t="shared" ca="1" si="599"/>
        <v>1.43115619200977</v>
      </c>
      <c r="H1769" s="14">
        <f t="shared" ca="1" si="600"/>
        <v>1</v>
      </c>
      <c r="I1769" s="13">
        <f t="shared" si="595"/>
        <v>0.11</v>
      </c>
      <c r="J1769" s="29">
        <f t="shared" si="601"/>
        <v>45890</v>
      </c>
      <c r="K1769" s="2">
        <f t="shared" si="602"/>
        <v>21</v>
      </c>
      <c r="L1769" s="17">
        <f t="shared" si="603"/>
        <v>21</v>
      </c>
      <c r="M1769" s="12">
        <f t="shared" si="604"/>
        <v>1.0087345940000001</v>
      </c>
      <c r="N1769" s="12">
        <f t="shared" ca="1" si="605"/>
        <v>1.0087345940000001</v>
      </c>
      <c r="O1769" s="17">
        <f t="shared" si="606"/>
        <v>20</v>
      </c>
      <c r="P1769" s="14">
        <f t="shared" ca="1" si="607"/>
        <v>-1323.9914065200001</v>
      </c>
      <c r="Q1769" s="14">
        <f t="shared" si="592"/>
        <v>125.976922</v>
      </c>
      <c r="R1769" s="14">
        <f t="shared" ca="1" si="608"/>
        <v>-1449.9683285200001</v>
      </c>
      <c r="S1769" s="20">
        <f t="shared" si="593"/>
        <v>0</v>
      </c>
      <c r="T1769" s="14">
        <f t="shared" si="609"/>
        <v>0</v>
      </c>
      <c r="U1769" s="4" t="str">
        <f t="shared" si="610"/>
        <v>J=</v>
      </c>
      <c r="V1769" s="29">
        <f t="shared" si="611"/>
        <v>45919</v>
      </c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8">
        <f t="shared" si="594"/>
        <v>45920</v>
      </c>
      <c r="B1770" s="15" t="str">
        <f t="shared" ca="1" si="596"/>
        <v>n.d</v>
      </c>
      <c r="C1770" s="14">
        <f t="shared" si="597"/>
        <v>1000</v>
      </c>
      <c r="D1770" s="13">
        <f ca="1">IF(A1770&lt;$B$1,VLOOKUP(A1770,[1]DI!$A$4:$B$15000,2,FALSE),0)</f>
        <v>0</v>
      </c>
      <c r="E1770" s="14">
        <f t="shared" ca="1" si="598"/>
        <v>1</v>
      </c>
      <c r="F1770" s="14">
        <f ca="1">(TRUNC(PRODUCT($E$12:$E1769),16))</f>
        <v>1.43115619200977</v>
      </c>
      <c r="G1770" s="14">
        <f t="shared" ca="1" si="599"/>
        <v>1.43115619200977</v>
      </c>
      <c r="H1770" s="14">
        <f t="shared" ca="1" si="600"/>
        <v>1</v>
      </c>
      <c r="I1770" s="13">
        <f t="shared" si="595"/>
        <v>0.11</v>
      </c>
      <c r="J1770" s="29">
        <f t="shared" si="601"/>
        <v>45919</v>
      </c>
      <c r="K1770" s="2">
        <f t="shared" si="602"/>
        <v>1</v>
      </c>
      <c r="L1770" s="17">
        <f t="shared" si="603"/>
        <v>1</v>
      </c>
      <c r="M1770" s="12">
        <f t="shared" si="604"/>
        <v>1.000414213</v>
      </c>
      <c r="N1770" s="12">
        <f t="shared" ca="1" si="605"/>
        <v>1.000414213</v>
      </c>
      <c r="O1770" s="17">
        <f t="shared" si="606"/>
        <v>0</v>
      </c>
      <c r="P1770" s="14">
        <f t="shared" ca="1" si="607"/>
        <v>-1450.1547112600001</v>
      </c>
      <c r="Q1770" s="14">
        <f t="shared" si="592"/>
        <v>125.976922</v>
      </c>
      <c r="R1770" s="14">
        <f t="shared" ca="1" si="608"/>
        <v>-1449.9683285200001</v>
      </c>
      <c r="S1770" s="20">
        <f t="shared" si="593"/>
        <v>0</v>
      </c>
      <c r="T1770" s="14">
        <f t="shared" si="609"/>
        <v>0</v>
      </c>
      <c r="U1770" s="4" t="str">
        <f t="shared" si="610"/>
        <v>A+J=</v>
      </c>
      <c r="V1770" s="29">
        <f t="shared" si="611"/>
        <v>45946</v>
      </c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8">
        <f t="shared" si="594"/>
        <v>45921</v>
      </c>
      <c r="B1771" s="15" t="str">
        <f t="shared" ca="1" si="596"/>
        <v>n.d</v>
      </c>
      <c r="C1771" s="14">
        <f t="shared" si="597"/>
        <v>1000</v>
      </c>
      <c r="D1771" s="13">
        <f ca="1">IF(A1771&lt;$B$1,VLOOKUP(A1771,[1]DI!$A$4:$B$15000,2,FALSE),0)</f>
        <v>0</v>
      </c>
      <c r="E1771" s="14">
        <f t="shared" ca="1" si="598"/>
        <v>1</v>
      </c>
      <c r="F1771" s="14">
        <f ca="1">(TRUNC(PRODUCT($E$12:$E1770),16))</f>
        <v>1.43115619200977</v>
      </c>
      <c r="G1771" s="14">
        <f t="shared" ca="1" si="599"/>
        <v>1.43115619200977</v>
      </c>
      <c r="H1771" s="14">
        <f t="shared" ca="1" si="600"/>
        <v>1</v>
      </c>
      <c r="I1771" s="13">
        <f t="shared" si="595"/>
        <v>0.11</v>
      </c>
      <c r="J1771" s="29">
        <f t="shared" si="601"/>
        <v>45919</v>
      </c>
      <c r="K1771" s="2">
        <f t="shared" si="602"/>
        <v>1</v>
      </c>
      <c r="L1771" s="17">
        <f t="shared" si="603"/>
        <v>1</v>
      </c>
      <c r="M1771" s="12">
        <f t="shared" si="604"/>
        <v>1.000414213</v>
      </c>
      <c r="N1771" s="12">
        <f t="shared" ca="1" si="605"/>
        <v>1.000414213</v>
      </c>
      <c r="O1771" s="17">
        <f t="shared" si="606"/>
        <v>0</v>
      </c>
      <c r="P1771" s="14">
        <f t="shared" ca="1" si="607"/>
        <v>-1450.1547112600001</v>
      </c>
      <c r="Q1771" s="14">
        <f t="shared" si="592"/>
        <v>125.976922</v>
      </c>
      <c r="R1771" s="14">
        <f t="shared" ca="1" si="608"/>
        <v>-1449.9683285200001</v>
      </c>
      <c r="S1771" s="20">
        <f t="shared" si="593"/>
        <v>0</v>
      </c>
      <c r="T1771" s="14">
        <f t="shared" si="609"/>
        <v>0</v>
      </c>
      <c r="U1771" s="4" t="str">
        <f t="shared" si="610"/>
        <v>A+J=</v>
      </c>
      <c r="V1771" s="29">
        <f t="shared" si="611"/>
        <v>45946</v>
      </c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8">
        <f t="shared" si="594"/>
        <v>45922</v>
      </c>
      <c r="B1772" s="15" t="str">
        <f t="shared" ca="1" si="596"/>
        <v>n.d</v>
      </c>
      <c r="C1772" s="14">
        <f t="shared" si="597"/>
        <v>1000</v>
      </c>
      <c r="D1772" s="13">
        <f ca="1">IF(A1772&lt;$B$1,VLOOKUP(A1772,[1]DI!$A$4:$B$15000,2,FALSE),0)</f>
        <v>0</v>
      </c>
      <c r="E1772" s="14">
        <f t="shared" ca="1" si="598"/>
        <v>1</v>
      </c>
      <c r="F1772" s="14">
        <f ca="1">(TRUNC(PRODUCT($E$12:$E1771),16))</f>
        <v>1.43115619200977</v>
      </c>
      <c r="G1772" s="14">
        <f t="shared" ca="1" si="599"/>
        <v>1.43115619200977</v>
      </c>
      <c r="H1772" s="14">
        <f t="shared" ca="1" si="600"/>
        <v>1</v>
      </c>
      <c r="I1772" s="13">
        <f t="shared" si="595"/>
        <v>0.11</v>
      </c>
      <c r="J1772" s="29">
        <f t="shared" si="601"/>
        <v>45919</v>
      </c>
      <c r="K1772" s="2">
        <f t="shared" si="602"/>
        <v>1</v>
      </c>
      <c r="L1772" s="17">
        <f t="shared" si="603"/>
        <v>1</v>
      </c>
      <c r="M1772" s="12">
        <f t="shared" si="604"/>
        <v>1.000414213</v>
      </c>
      <c r="N1772" s="12">
        <f t="shared" ca="1" si="605"/>
        <v>1.000414213</v>
      </c>
      <c r="O1772" s="17">
        <f t="shared" si="606"/>
        <v>0</v>
      </c>
      <c r="P1772" s="14">
        <f t="shared" ca="1" si="607"/>
        <v>-1450.1547112600001</v>
      </c>
      <c r="Q1772" s="14">
        <f t="shared" si="592"/>
        <v>125.976922</v>
      </c>
      <c r="R1772" s="14">
        <f t="shared" ca="1" si="608"/>
        <v>-1449.9683285200001</v>
      </c>
      <c r="S1772" s="20">
        <f t="shared" si="593"/>
        <v>0</v>
      </c>
      <c r="T1772" s="14">
        <f t="shared" si="609"/>
        <v>0</v>
      </c>
      <c r="U1772" s="4" t="str">
        <f t="shared" si="610"/>
        <v>A+J=</v>
      </c>
      <c r="V1772" s="29">
        <f t="shared" si="611"/>
        <v>45946</v>
      </c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8">
        <f t="shared" si="594"/>
        <v>45923</v>
      </c>
      <c r="B1773" s="15" t="str">
        <f t="shared" ca="1" si="596"/>
        <v>n.d</v>
      </c>
      <c r="C1773" s="14">
        <f t="shared" si="597"/>
        <v>1000</v>
      </c>
      <c r="D1773" s="13">
        <f ca="1">IF(A1773&lt;$B$1,VLOOKUP(A1773,[1]DI!$A$4:$B$15000,2,FALSE),0)</f>
        <v>0</v>
      </c>
      <c r="E1773" s="14">
        <f t="shared" ca="1" si="598"/>
        <v>1</v>
      </c>
      <c r="F1773" s="14">
        <f ca="1">(TRUNC(PRODUCT($E$12:$E1772),16))</f>
        <v>1.43115619200977</v>
      </c>
      <c r="G1773" s="14">
        <f t="shared" ca="1" si="599"/>
        <v>1.43115619200977</v>
      </c>
      <c r="H1773" s="14">
        <f t="shared" ca="1" si="600"/>
        <v>1</v>
      </c>
      <c r="I1773" s="13">
        <f t="shared" si="595"/>
        <v>0.11</v>
      </c>
      <c r="J1773" s="29">
        <f t="shared" si="601"/>
        <v>45919</v>
      </c>
      <c r="K1773" s="2">
        <f t="shared" si="602"/>
        <v>2</v>
      </c>
      <c r="L1773" s="17">
        <f t="shared" si="603"/>
        <v>2</v>
      </c>
      <c r="M1773" s="12">
        <f t="shared" si="604"/>
        <v>1.0008285969999999</v>
      </c>
      <c r="N1773" s="12">
        <f t="shared" ca="1" si="605"/>
        <v>1.0008285969999999</v>
      </c>
      <c r="O1773" s="17">
        <f t="shared" si="606"/>
        <v>0</v>
      </c>
      <c r="P1773" s="14">
        <f t="shared" ca="1" si="607"/>
        <v>-1450.3411709299999</v>
      </c>
      <c r="Q1773" s="14">
        <f t="shared" si="592"/>
        <v>125.976922</v>
      </c>
      <c r="R1773" s="14">
        <f t="shared" ca="1" si="608"/>
        <v>-1449.9683285200001</v>
      </c>
      <c r="S1773" s="20">
        <f t="shared" si="593"/>
        <v>0</v>
      </c>
      <c r="T1773" s="14">
        <f t="shared" si="609"/>
        <v>0</v>
      </c>
      <c r="U1773" s="4" t="str">
        <f t="shared" si="610"/>
        <v>A+J=</v>
      </c>
      <c r="V1773" s="29">
        <f t="shared" si="611"/>
        <v>45946</v>
      </c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8">
        <f t="shared" si="594"/>
        <v>45924</v>
      </c>
      <c r="B1774" s="15" t="str">
        <f t="shared" ca="1" si="596"/>
        <v>n.d</v>
      </c>
      <c r="C1774" s="14">
        <f t="shared" si="597"/>
        <v>1000</v>
      </c>
      <c r="D1774" s="13">
        <f ca="1">IF(A1774&lt;$B$1,VLOOKUP(A1774,[1]DI!$A$4:$B$15000,2,FALSE),0)</f>
        <v>0</v>
      </c>
      <c r="E1774" s="14">
        <f t="shared" ca="1" si="598"/>
        <v>1</v>
      </c>
      <c r="F1774" s="14">
        <f ca="1">(TRUNC(PRODUCT($E$12:$E1773),16))</f>
        <v>1.43115619200977</v>
      </c>
      <c r="G1774" s="14">
        <f t="shared" ca="1" si="599"/>
        <v>1.43115619200977</v>
      </c>
      <c r="H1774" s="14">
        <f t="shared" ca="1" si="600"/>
        <v>1</v>
      </c>
      <c r="I1774" s="13">
        <f t="shared" si="595"/>
        <v>0.11</v>
      </c>
      <c r="J1774" s="29">
        <f t="shared" si="601"/>
        <v>45919</v>
      </c>
      <c r="K1774" s="2">
        <f t="shared" si="602"/>
        <v>3</v>
      </c>
      <c r="L1774" s="17">
        <f t="shared" si="603"/>
        <v>3</v>
      </c>
      <c r="M1774" s="12">
        <f t="shared" si="604"/>
        <v>1.0012431530000001</v>
      </c>
      <c r="N1774" s="12">
        <f t="shared" ca="1" si="605"/>
        <v>1.0012431530000001</v>
      </c>
      <c r="O1774" s="17">
        <f t="shared" si="606"/>
        <v>0</v>
      </c>
      <c r="P1774" s="14">
        <f t="shared" ca="1" si="607"/>
        <v>-1450.5277079900002</v>
      </c>
      <c r="Q1774" s="14">
        <f t="shared" si="592"/>
        <v>125.976922</v>
      </c>
      <c r="R1774" s="14">
        <f t="shared" ca="1" si="608"/>
        <v>-1449.9683285200001</v>
      </c>
      <c r="S1774" s="20">
        <f t="shared" si="593"/>
        <v>0</v>
      </c>
      <c r="T1774" s="14">
        <f t="shared" si="609"/>
        <v>0</v>
      </c>
      <c r="U1774" s="4" t="str">
        <f t="shared" si="610"/>
        <v>A+J=</v>
      </c>
      <c r="V1774" s="29">
        <f t="shared" si="611"/>
        <v>45946</v>
      </c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8">
        <f t="shared" si="594"/>
        <v>45925</v>
      </c>
      <c r="B1775" s="15" t="str">
        <f t="shared" ca="1" si="596"/>
        <v>n.d</v>
      </c>
      <c r="C1775" s="14">
        <f t="shared" si="597"/>
        <v>1000</v>
      </c>
      <c r="D1775" s="13">
        <f ca="1">IF(A1775&lt;$B$1,VLOOKUP(A1775,[1]DI!$A$4:$B$15000,2,FALSE),0)</f>
        <v>0</v>
      </c>
      <c r="E1775" s="14">
        <f t="shared" ca="1" si="598"/>
        <v>1</v>
      </c>
      <c r="F1775" s="14">
        <f ca="1">(TRUNC(PRODUCT($E$12:$E1774),16))</f>
        <v>1.43115619200977</v>
      </c>
      <c r="G1775" s="14">
        <f t="shared" ca="1" si="599"/>
        <v>1.43115619200977</v>
      </c>
      <c r="H1775" s="14">
        <f t="shared" ca="1" si="600"/>
        <v>1</v>
      </c>
      <c r="I1775" s="13">
        <f t="shared" si="595"/>
        <v>0.11</v>
      </c>
      <c r="J1775" s="29">
        <f t="shared" si="601"/>
        <v>45919</v>
      </c>
      <c r="K1775" s="2">
        <f t="shared" si="602"/>
        <v>4</v>
      </c>
      <c r="L1775" s="17">
        <f t="shared" si="603"/>
        <v>4</v>
      </c>
      <c r="M1775" s="12">
        <f t="shared" si="604"/>
        <v>1.0016578810000001</v>
      </c>
      <c r="N1775" s="12">
        <f t="shared" ca="1" si="605"/>
        <v>1.0016578810000001</v>
      </c>
      <c r="O1775" s="17">
        <f t="shared" si="606"/>
        <v>0</v>
      </c>
      <c r="P1775" s="14">
        <f t="shared" ca="1" si="607"/>
        <v>-1450.7143224599999</v>
      </c>
      <c r="Q1775" s="14">
        <f t="shared" si="592"/>
        <v>125.976922</v>
      </c>
      <c r="R1775" s="14">
        <f t="shared" ca="1" si="608"/>
        <v>-1449.9683285200001</v>
      </c>
      <c r="S1775" s="20">
        <f t="shared" si="593"/>
        <v>0</v>
      </c>
      <c r="T1775" s="14">
        <f t="shared" si="609"/>
        <v>0</v>
      </c>
      <c r="U1775" s="4" t="str">
        <f t="shared" si="610"/>
        <v>A+J=</v>
      </c>
      <c r="V1775" s="29">
        <f t="shared" si="611"/>
        <v>45946</v>
      </c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8">
        <f t="shared" si="594"/>
        <v>45926</v>
      </c>
      <c r="B1776" s="15" t="str">
        <f t="shared" ca="1" si="596"/>
        <v>n.d</v>
      </c>
      <c r="C1776" s="14">
        <f t="shared" si="597"/>
        <v>1000</v>
      </c>
      <c r="D1776" s="13">
        <f ca="1">IF(A1776&lt;$B$1,VLOOKUP(A1776,[1]DI!$A$4:$B$15000,2,FALSE),0)</f>
        <v>0</v>
      </c>
      <c r="E1776" s="14">
        <f t="shared" ca="1" si="598"/>
        <v>1</v>
      </c>
      <c r="F1776" s="14">
        <f ca="1">(TRUNC(PRODUCT($E$12:$E1775),16))</f>
        <v>1.43115619200977</v>
      </c>
      <c r="G1776" s="14">
        <f t="shared" ca="1" si="599"/>
        <v>1.43115619200977</v>
      </c>
      <c r="H1776" s="14">
        <f t="shared" ca="1" si="600"/>
        <v>1</v>
      </c>
      <c r="I1776" s="13">
        <f t="shared" si="595"/>
        <v>0.11</v>
      </c>
      <c r="J1776" s="29">
        <f t="shared" si="601"/>
        <v>45919</v>
      </c>
      <c r="K1776" s="2">
        <f t="shared" si="602"/>
        <v>5</v>
      </c>
      <c r="L1776" s="17">
        <f t="shared" si="603"/>
        <v>5</v>
      </c>
      <c r="M1776" s="12">
        <f t="shared" si="604"/>
        <v>1.00207278</v>
      </c>
      <c r="N1776" s="12">
        <f t="shared" ca="1" si="605"/>
        <v>1.00207278</v>
      </c>
      <c r="O1776" s="17">
        <f t="shared" si="606"/>
        <v>0</v>
      </c>
      <c r="P1776" s="14">
        <f t="shared" ca="1" si="607"/>
        <v>-1450.90101387</v>
      </c>
      <c r="Q1776" s="14">
        <f t="shared" si="592"/>
        <v>125.976922</v>
      </c>
      <c r="R1776" s="14">
        <f t="shared" ca="1" si="608"/>
        <v>-1449.9683285200001</v>
      </c>
      <c r="S1776" s="20">
        <f t="shared" si="593"/>
        <v>0</v>
      </c>
      <c r="T1776" s="14">
        <f t="shared" si="609"/>
        <v>0</v>
      </c>
      <c r="U1776" s="4" t="str">
        <f t="shared" si="610"/>
        <v>A+J=</v>
      </c>
      <c r="V1776" s="29">
        <f t="shared" si="611"/>
        <v>45946</v>
      </c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8">
        <f t="shared" si="594"/>
        <v>45927</v>
      </c>
      <c r="B1777" s="15" t="str">
        <f t="shared" ca="1" si="596"/>
        <v>n.d</v>
      </c>
      <c r="C1777" s="14">
        <f t="shared" si="597"/>
        <v>1000</v>
      </c>
      <c r="D1777" s="13">
        <f ca="1">IF(A1777&lt;$B$1,VLOOKUP(A1777,[1]DI!$A$4:$B$15000,2,FALSE),0)</f>
        <v>0</v>
      </c>
      <c r="E1777" s="14">
        <f t="shared" ca="1" si="598"/>
        <v>1</v>
      </c>
      <c r="F1777" s="14">
        <f ca="1">(TRUNC(PRODUCT($E$12:$E1776),16))</f>
        <v>1.43115619200977</v>
      </c>
      <c r="G1777" s="14">
        <f t="shared" ca="1" si="599"/>
        <v>1.43115619200977</v>
      </c>
      <c r="H1777" s="14">
        <f t="shared" ca="1" si="600"/>
        <v>1</v>
      </c>
      <c r="I1777" s="13">
        <f t="shared" si="595"/>
        <v>0.11</v>
      </c>
      <c r="J1777" s="29">
        <f t="shared" si="601"/>
        <v>45919</v>
      </c>
      <c r="K1777" s="2">
        <f t="shared" si="602"/>
        <v>5</v>
      </c>
      <c r="L1777" s="17">
        <f t="shared" si="603"/>
        <v>6</v>
      </c>
      <c r="M1777" s="12">
        <f t="shared" si="604"/>
        <v>1.002487852</v>
      </c>
      <c r="N1777" s="12">
        <f t="shared" ca="1" si="605"/>
        <v>1.002487852</v>
      </c>
      <c r="O1777" s="17">
        <f t="shared" si="606"/>
        <v>0</v>
      </c>
      <c r="P1777" s="14">
        <f t="shared" ca="1" si="607"/>
        <v>-1451.08778312</v>
      </c>
      <c r="Q1777" s="14">
        <f t="shared" si="592"/>
        <v>125.976922</v>
      </c>
      <c r="R1777" s="14">
        <f t="shared" ca="1" si="608"/>
        <v>-1449.9683285200001</v>
      </c>
      <c r="S1777" s="20">
        <f t="shared" si="593"/>
        <v>0</v>
      </c>
      <c r="T1777" s="14">
        <f t="shared" si="609"/>
        <v>0</v>
      </c>
      <c r="U1777" s="4" t="str">
        <f t="shared" si="610"/>
        <v>A+J=</v>
      </c>
      <c r="V1777" s="29">
        <f t="shared" si="611"/>
        <v>45946</v>
      </c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8">
        <f t="shared" si="594"/>
        <v>45928</v>
      </c>
      <c r="B1778" s="15" t="str">
        <f t="shared" ca="1" si="596"/>
        <v>n.d</v>
      </c>
      <c r="C1778" s="14">
        <f t="shared" si="597"/>
        <v>1000</v>
      </c>
      <c r="D1778" s="13">
        <f ca="1">IF(A1778&lt;$B$1,VLOOKUP(A1778,[1]DI!$A$4:$B$15000,2,FALSE),0)</f>
        <v>0</v>
      </c>
      <c r="E1778" s="14">
        <f t="shared" ca="1" si="598"/>
        <v>1</v>
      </c>
      <c r="F1778" s="14">
        <f ca="1">(TRUNC(PRODUCT($E$12:$E1777),16))</f>
        <v>1.43115619200977</v>
      </c>
      <c r="G1778" s="14">
        <f t="shared" ca="1" si="599"/>
        <v>1.43115619200977</v>
      </c>
      <c r="H1778" s="14">
        <f t="shared" ca="1" si="600"/>
        <v>1</v>
      </c>
      <c r="I1778" s="13">
        <f t="shared" si="595"/>
        <v>0.11</v>
      </c>
      <c r="J1778" s="29">
        <f t="shared" si="601"/>
        <v>45919</v>
      </c>
      <c r="K1778" s="2">
        <f t="shared" si="602"/>
        <v>5</v>
      </c>
      <c r="L1778" s="17">
        <f t="shared" si="603"/>
        <v>6</v>
      </c>
      <c r="M1778" s="12">
        <f t="shared" si="604"/>
        <v>1.002487852</v>
      </c>
      <c r="N1778" s="12">
        <f t="shared" ca="1" si="605"/>
        <v>1.002487852</v>
      </c>
      <c r="O1778" s="17">
        <f t="shared" si="606"/>
        <v>0</v>
      </c>
      <c r="P1778" s="14">
        <f t="shared" ca="1" si="607"/>
        <v>-1451.08778312</v>
      </c>
      <c r="Q1778" s="14">
        <f t="shared" ref="Q1778:Q1796" si="612">Q1777</f>
        <v>125.976922</v>
      </c>
      <c r="R1778" s="14">
        <f t="shared" ca="1" si="608"/>
        <v>-1449.9683285200001</v>
      </c>
      <c r="S1778" s="20">
        <f t="shared" si="593"/>
        <v>0</v>
      </c>
      <c r="T1778" s="14">
        <f t="shared" si="609"/>
        <v>0</v>
      </c>
      <c r="U1778" s="4" t="str">
        <f t="shared" si="610"/>
        <v>A+J=</v>
      </c>
      <c r="V1778" s="29">
        <f t="shared" si="611"/>
        <v>45946</v>
      </c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8">
        <f t="shared" si="594"/>
        <v>45929</v>
      </c>
      <c r="B1779" s="15" t="str">
        <f t="shared" ca="1" si="596"/>
        <v>n.d</v>
      </c>
      <c r="C1779" s="14">
        <f t="shared" si="597"/>
        <v>1000</v>
      </c>
      <c r="D1779" s="13">
        <f ca="1">IF(A1779&lt;$B$1,VLOOKUP(A1779,[1]DI!$A$4:$B$15000,2,FALSE),0)</f>
        <v>0</v>
      </c>
      <c r="E1779" s="14">
        <f t="shared" ca="1" si="598"/>
        <v>1</v>
      </c>
      <c r="F1779" s="14">
        <f ca="1">(TRUNC(PRODUCT($E$12:$E1778),16))</f>
        <v>1.43115619200977</v>
      </c>
      <c r="G1779" s="14">
        <f t="shared" ca="1" si="599"/>
        <v>1.43115619200977</v>
      </c>
      <c r="H1779" s="14">
        <f t="shared" ca="1" si="600"/>
        <v>1</v>
      </c>
      <c r="I1779" s="13">
        <f t="shared" si="595"/>
        <v>0.11</v>
      </c>
      <c r="J1779" s="29">
        <f t="shared" si="601"/>
        <v>45919</v>
      </c>
      <c r="K1779" s="2">
        <f t="shared" si="602"/>
        <v>6</v>
      </c>
      <c r="L1779" s="17">
        <f t="shared" si="603"/>
        <v>6</v>
      </c>
      <c r="M1779" s="12">
        <f t="shared" si="604"/>
        <v>1.002487852</v>
      </c>
      <c r="N1779" s="12">
        <f t="shared" ca="1" si="605"/>
        <v>1.002487852</v>
      </c>
      <c r="O1779" s="17">
        <f t="shared" si="606"/>
        <v>0</v>
      </c>
      <c r="P1779" s="14">
        <f t="shared" ca="1" si="607"/>
        <v>-1451.08778312</v>
      </c>
      <c r="Q1779" s="14">
        <f t="shared" si="612"/>
        <v>125.976922</v>
      </c>
      <c r="R1779" s="14">
        <f t="shared" ca="1" si="608"/>
        <v>-1449.9683285200001</v>
      </c>
      <c r="S1779" s="20">
        <f t="shared" si="593"/>
        <v>0</v>
      </c>
      <c r="T1779" s="14">
        <f t="shared" si="609"/>
        <v>0</v>
      </c>
      <c r="U1779" s="4" t="str">
        <f t="shared" si="610"/>
        <v>A+J=</v>
      </c>
      <c r="V1779" s="29">
        <f t="shared" si="611"/>
        <v>45946</v>
      </c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8">
        <f t="shared" si="594"/>
        <v>45930</v>
      </c>
      <c r="B1780" s="15" t="str">
        <f t="shared" ca="1" si="596"/>
        <v>n.d</v>
      </c>
      <c r="C1780" s="14">
        <f t="shared" si="597"/>
        <v>1000</v>
      </c>
      <c r="D1780" s="13">
        <f ca="1">IF(A1780&lt;$B$1,VLOOKUP(A1780,[1]DI!$A$4:$B$15000,2,FALSE),0)</f>
        <v>0</v>
      </c>
      <c r="E1780" s="14">
        <f t="shared" ca="1" si="598"/>
        <v>1</v>
      </c>
      <c r="F1780" s="14">
        <f ca="1">(TRUNC(PRODUCT($E$12:$E1779),16))</f>
        <v>1.43115619200977</v>
      </c>
      <c r="G1780" s="14">
        <f t="shared" ca="1" si="599"/>
        <v>1.43115619200977</v>
      </c>
      <c r="H1780" s="14">
        <f t="shared" ca="1" si="600"/>
        <v>1</v>
      </c>
      <c r="I1780" s="13">
        <f t="shared" si="595"/>
        <v>0.11</v>
      </c>
      <c r="J1780" s="29">
        <f t="shared" si="601"/>
        <v>45919</v>
      </c>
      <c r="K1780" s="2">
        <f t="shared" si="602"/>
        <v>7</v>
      </c>
      <c r="L1780" s="17">
        <f t="shared" si="603"/>
        <v>7</v>
      </c>
      <c r="M1780" s="12">
        <f t="shared" si="604"/>
        <v>1.002903095</v>
      </c>
      <c r="N1780" s="12">
        <f t="shared" ca="1" si="605"/>
        <v>1.002903095</v>
      </c>
      <c r="O1780" s="17">
        <f t="shared" si="606"/>
        <v>0</v>
      </c>
      <c r="P1780" s="14">
        <f t="shared" ca="1" si="607"/>
        <v>-1451.2746293299999</v>
      </c>
      <c r="Q1780" s="14">
        <f t="shared" si="612"/>
        <v>125.976922</v>
      </c>
      <c r="R1780" s="14">
        <f t="shared" ca="1" si="608"/>
        <v>-1449.9683285200001</v>
      </c>
      <c r="S1780" s="20">
        <f t="shared" si="593"/>
        <v>0</v>
      </c>
      <c r="T1780" s="14">
        <f t="shared" si="609"/>
        <v>0</v>
      </c>
      <c r="U1780" s="4" t="str">
        <f t="shared" si="610"/>
        <v>A+J=</v>
      </c>
      <c r="V1780" s="29">
        <f t="shared" si="611"/>
        <v>45946</v>
      </c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8">
        <f t="shared" si="594"/>
        <v>45931</v>
      </c>
      <c r="B1781" s="15" t="str">
        <f t="shared" ca="1" si="596"/>
        <v>n.d</v>
      </c>
      <c r="C1781" s="14">
        <f t="shared" si="597"/>
        <v>1000</v>
      </c>
      <c r="D1781" s="13">
        <f ca="1">IF(A1781&lt;$B$1,VLOOKUP(A1781,[1]DI!$A$4:$B$15000,2,FALSE),0)</f>
        <v>0</v>
      </c>
      <c r="E1781" s="14">
        <f t="shared" ca="1" si="598"/>
        <v>1</v>
      </c>
      <c r="F1781" s="14">
        <f ca="1">(TRUNC(PRODUCT($E$12:$E1780),16))</f>
        <v>1.43115619200977</v>
      </c>
      <c r="G1781" s="14">
        <f t="shared" ca="1" si="599"/>
        <v>1.43115619200977</v>
      </c>
      <c r="H1781" s="14">
        <f t="shared" ca="1" si="600"/>
        <v>1</v>
      </c>
      <c r="I1781" s="13">
        <f t="shared" si="595"/>
        <v>0.11</v>
      </c>
      <c r="J1781" s="29">
        <f t="shared" si="601"/>
        <v>45919</v>
      </c>
      <c r="K1781" s="2">
        <f t="shared" si="602"/>
        <v>8</v>
      </c>
      <c r="L1781" s="17">
        <f t="shared" si="603"/>
        <v>8</v>
      </c>
      <c r="M1781" s="12">
        <f t="shared" si="604"/>
        <v>1.0033185099999999</v>
      </c>
      <c r="N1781" s="12">
        <f t="shared" ca="1" si="605"/>
        <v>1.0033185099999999</v>
      </c>
      <c r="O1781" s="17">
        <f t="shared" si="606"/>
        <v>0</v>
      </c>
      <c r="P1781" s="14">
        <f t="shared" ca="1" si="607"/>
        <v>-1451.46155292</v>
      </c>
      <c r="Q1781" s="14">
        <f t="shared" si="612"/>
        <v>125.976922</v>
      </c>
      <c r="R1781" s="14">
        <f t="shared" ca="1" si="608"/>
        <v>-1449.9683285200001</v>
      </c>
      <c r="S1781" s="20">
        <f t="shared" si="593"/>
        <v>0</v>
      </c>
      <c r="T1781" s="14">
        <f t="shared" si="609"/>
        <v>0</v>
      </c>
      <c r="U1781" s="4" t="str">
        <f t="shared" si="610"/>
        <v>A+J=</v>
      </c>
      <c r="V1781" s="29">
        <f t="shared" si="611"/>
        <v>45946</v>
      </c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8">
        <f t="shared" si="594"/>
        <v>45932</v>
      </c>
      <c r="B1782" s="15" t="str">
        <f t="shared" ca="1" si="596"/>
        <v>n.d</v>
      </c>
      <c r="C1782" s="14">
        <f t="shared" si="597"/>
        <v>1000</v>
      </c>
      <c r="D1782" s="13">
        <f ca="1">IF(A1782&lt;$B$1,VLOOKUP(A1782,[1]DI!$A$4:$B$15000,2,FALSE),0)</f>
        <v>0</v>
      </c>
      <c r="E1782" s="14">
        <f t="shared" ca="1" si="598"/>
        <v>1</v>
      </c>
      <c r="F1782" s="14">
        <f ca="1">(TRUNC(PRODUCT($E$12:$E1781),16))</f>
        <v>1.43115619200977</v>
      </c>
      <c r="G1782" s="14">
        <f t="shared" ca="1" si="599"/>
        <v>1.43115619200977</v>
      </c>
      <c r="H1782" s="14">
        <f t="shared" ca="1" si="600"/>
        <v>1</v>
      </c>
      <c r="I1782" s="13">
        <f t="shared" si="595"/>
        <v>0.11</v>
      </c>
      <c r="J1782" s="29">
        <f t="shared" si="601"/>
        <v>45919</v>
      </c>
      <c r="K1782" s="2">
        <f t="shared" si="602"/>
        <v>9</v>
      </c>
      <c r="L1782" s="17">
        <f t="shared" si="603"/>
        <v>9</v>
      </c>
      <c r="M1782" s="12">
        <f t="shared" si="604"/>
        <v>1.003734098</v>
      </c>
      <c r="N1782" s="12">
        <f t="shared" ca="1" si="605"/>
        <v>1.003734098</v>
      </c>
      <c r="O1782" s="17">
        <f t="shared" si="606"/>
        <v>0</v>
      </c>
      <c r="P1782" s="14">
        <f t="shared" ca="1" si="607"/>
        <v>-1451.64855435</v>
      </c>
      <c r="Q1782" s="14">
        <f t="shared" si="612"/>
        <v>125.976922</v>
      </c>
      <c r="R1782" s="14">
        <f t="shared" ca="1" si="608"/>
        <v>-1449.9683285200001</v>
      </c>
      <c r="S1782" s="20">
        <f t="shared" si="593"/>
        <v>0</v>
      </c>
      <c r="T1782" s="14">
        <f t="shared" si="609"/>
        <v>0</v>
      </c>
      <c r="U1782" s="4" t="str">
        <f t="shared" si="610"/>
        <v>A+J=</v>
      </c>
      <c r="V1782" s="29">
        <f t="shared" si="611"/>
        <v>45946</v>
      </c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8">
        <f t="shared" si="594"/>
        <v>45933</v>
      </c>
      <c r="B1783" s="15" t="str">
        <f t="shared" ca="1" si="596"/>
        <v>n.d</v>
      </c>
      <c r="C1783" s="14">
        <f t="shared" si="597"/>
        <v>1000</v>
      </c>
      <c r="D1783" s="13">
        <f ca="1">IF(A1783&lt;$B$1,VLOOKUP(A1783,[1]DI!$A$4:$B$15000,2,FALSE),0)</f>
        <v>0</v>
      </c>
      <c r="E1783" s="14">
        <f t="shared" ca="1" si="598"/>
        <v>1</v>
      </c>
      <c r="F1783" s="14">
        <f ca="1">(TRUNC(PRODUCT($E$12:$E1782),16))</f>
        <v>1.43115619200977</v>
      </c>
      <c r="G1783" s="14">
        <f t="shared" ca="1" si="599"/>
        <v>1.43115619200977</v>
      </c>
      <c r="H1783" s="14">
        <f t="shared" ca="1" si="600"/>
        <v>1</v>
      </c>
      <c r="I1783" s="13">
        <f t="shared" si="595"/>
        <v>0.11</v>
      </c>
      <c r="J1783" s="29">
        <f t="shared" si="601"/>
        <v>45919</v>
      </c>
      <c r="K1783" s="2">
        <f t="shared" si="602"/>
        <v>10</v>
      </c>
      <c r="L1783" s="17">
        <f t="shared" si="603"/>
        <v>10</v>
      </c>
      <c r="M1783" s="12">
        <f t="shared" si="604"/>
        <v>1.004149857</v>
      </c>
      <c r="N1783" s="12">
        <f t="shared" ca="1" si="605"/>
        <v>1.004149857</v>
      </c>
      <c r="O1783" s="17">
        <f t="shared" si="606"/>
        <v>0</v>
      </c>
      <c r="P1783" s="14">
        <f t="shared" ca="1" si="607"/>
        <v>-1451.8356327299998</v>
      </c>
      <c r="Q1783" s="14">
        <f t="shared" si="612"/>
        <v>125.976922</v>
      </c>
      <c r="R1783" s="14">
        <f t="shared" ca="1" si="608"/>
        <v>-1449.9683285200001</v>
      </c>
      <c r="S1783" s="20">
        <f t="shared" si="593"/>
        <v>0</v>
      </c>
      <c r="T1783" s="14">
        <f t="shared" si="609"/>
        <v>0</v>
      </c>
      <c r="U1783" s="4" t="str">
        <f t="shared" si="610"/>
        <v>A+J=</v>
      </c>
      <c r="V1783" s="29">
        <f t="shared" si="611"/>
        <v>45946</v>
      </c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8">
        <f t="shared" si="594"/>
        <v>45934</v>
      </c>
      <c r="B1784" s="15" t="str">
        <f t="shared" ca="1" si="596"/>
        <v>n.d</v>
      </c>
      <c r="C1784" s="14">
        <f t="shared" si="597"/>
        <v>1000</v>
      </c>
      <c r="D1784" s="13">
        <f ca="1">IF(A1784&lt;$B$1,VLOOKUP(A1784,[1]DI!$A$4:$B$15000,2,FALSE),0)</f>
        <v>0</v>
      </c>
      <c r="E1784" s="14">
        <f t="shared" ca="1" si="598"/>
        <v>1</v>
      </c>
      <c r="F1784" s="14">
        <f ca="1">(TRUNC(PRODUCT($E$12:$E1783),16))</f>
        <v>1.43115619200977</v>
      </c>
      <c r="G1784" s="14">
        <f t="shared" ca="1" si="599"/>
        <v>1.43115619200977</v>
      </c>
      <c r="H1784" s="14">
        <f t="shared" ca="1" si="600"/>
        <v>1</v>
      </c>
      <c r="I1784" s="13">
        <f t="shared" si="595"/>
        <v>0.11</v>
      </c>
      <c r="J1784" s="29">
        <f t="shared" si="601"/>
        <v>45919</v>
      </c>
      <c r="K1784" s="2">
        <f t="shared" si="602"/>
        <v>10</v>
      </c>
      <c r="L1784" s="17">
        <f t="shared" si="603"/>
        <v>11</v>
      </c>
      <c r="M1784" s="12">
        <f t="shared" si="604"/>
        <v>1.0045657889999999</v>
      </c>
      <c r="N1784" s="12">
        <f t="shared" ca="1" si="605"/>
        <v>1.0045657889999999</v>
      </c>
      <c r="O1784" s="17">
        <f t="shared" si="606"/>
        <v>0</v>
      </c>
      <c r="P1784" s="14">
        <f t="shared" ca="1" si="607"/>
        <v>-1452.02278897</v>
      </c>
      <c r="Q1784" s="14">
        <f t="shared" si="612"/>
        <v>125.976922</v>
      </c>
      <c r="R1784" s="14">
        <f t="shared" ca="1" si="608"/>
        <v>-1449.9683285200001</v>
      </c>
      <c r="S1784" s="20">
        <f t="shared" si="593"/>
        <v>0</v>
      </c>
      <c r="T1784" s="14">
        <f t="shared" si="609"/>
        <v>0</v>
      </c>
      <c r="U1784" s="4" t="str">
        <f t="shared" si="610"/>
        <v>A+J=</v>
      </c>
      <c r="V1784" s="29">
        <f t="shared" si="611"/>
        <v>45946</v>
      </c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8">
        <f t="shared" si="594"/>
        <v>45935</v>
      </c>
      <c r="B1785" s="15" t="str">
        <f t="shared" ca="1" si="596"/>
        <v>n.d</v>
      </c>
      <c r="C1785" s="14">
        <f t="shared" si="597"/>
        <v>1000</v>
      </c>
      <c r="D1785" s="13">
        <f ca="1">IF(A1785&lt;$B$1,VLOOKUP(A1785,[1]DI!$A$4:$B$15000,2,FALSE),0)</f>
        <v>0</v>
      </c>
      <c r="E1785" s="14">
        <f t="shared" ca="1" si="598"/>
        <v>1</v>
      </c>
      <c r="F1785" s="14">
        <f ca="1">(TRUNC(PRODUCT($E$12:$E1784),16))</f>
        <v>1.43115619200977</v>
      </c>
      <c r="G1785" s="14">
        <f t="shared" ca="1" si="599"/>
        <v>1.43115619200977</v>
      </c>
      <c r="H1785" s="14">
        <f t="shared" ca="1" si="600"/>
        <v>1</v>
      </c>
      <c r="I1785" s="13">
        <f t="shared" si="595"/>
        <v>0.11</v>
      </c>
      <c r="J1785" s="29">
        <f t="shared" si="601"/>
        <v>45919</v>
      </c>
      <c r="K1785" s="2">
        <f t="shared" si="602"/>
        <v>10</v>
      </c>
      <c r="L1785" s="17">
        <f t="shared" si="603"/>
        <v>11</v>
      </c>
      <c r="M1785" s="12">
        <f t="shared" si="604"/>
        <v>1.0045657889999999</v>
      </c>
      <c r="N1785" s="12">
        <f t="shared" ca="1" si="605"/>
        <v>1.0045657889999999</v>
      </c>
      <c r="O1785" s="17">
        <f t="shared" si="606"/>
        <v>0</v>
      </c>
      <c r="P1785" s="14">
        <f t="shared" ca="1" si="607"/>
        <v>-1452.02278897</v>
      </c>
      <c r="Q1785" s="14">
        <f t="shared" si="612"/>
        <v>125.976922</v>
      </c>
      <c r="R1785" s="14">
        <f t="shared" ca="1" si="608"/>
        <v>-1449.9683285200001</v>
      </c>
      <c r="S1785" s="20">
        <f t="shared" si="593"/>
        <v>0</v>
      </c>
      <c r="T1785" s="14">
        <f t="shared" si="609"/>
        <v>0</v>
      </c>
      <c r="U1785" s="4" t="str">
        <f t="shared" si="610"/>
        <v>A+J=</v>
      </c>
      <c r="V1785" s="29">
        <f t="shared" si="611"/>
        <v>45946</v>
      </c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8">
        <f t="shared" si="594"/>
        <v>45936</v>
      </c>
      <c r="B1786" s="15" t="str">
        <f t="shared" ca="1" si="596"/>
        <v>n.d</v>
      </c>
      <c r="C1786" s="14">
        <f t="shared" si="597"/>
        <v>1000</v>
      </c>
      <c r="D1786" s="13">
        <f ca="1">IF(A1786&lt;$B$1,VLOOKUP(A1786,[1]DI!$A$4:$B$15000,2,FALSE),0)</f>
        <v>0</v>
      </c>
      <c r="E1786" s="14">
        <f t="shared" ca="1" si="598"/>
        <v>1</v>
      </c>
      <c r="F1786" s="14">
        <f ca="1">(TRUNC(PRODUCT($E$12:$E1785),16))</f>
        <v>1.43115619200977</v>
      </c>
      <c r="G1786" s="14">
        <f t="shared" ca="1" si="599"/>
        <v>1.43115619200977</v>
      </c>
      <c r="H1786" s="14">
        <f t="shared" ca="1" si="600"/>
        <v>1</v>
      </c>
      <c r="I1786" s="13">
        <f t="shared" si="595"/>
        <v>0.11</v>
      </c>
      <c r="J1786" s="29">
        <f t="shared" si="601"/>
        <v>45919</v>
      </c>
      <c r="K1786" s="2">
        <f t="shared" si="602"/>
        <v>11</v>
      </c>
      <c r="L1786" s="17">
        <f t="shared" si="603"/>
        <v>11</v>
      </c>
      <c r="M1786" s="12">
        <f t="shared" si="604"/>
        <v>1.0045657889999999</v>
      </c>
      <c r="N1786" s="12">
        <f t="shared" ca="1" si="605"/>
        <v>1.0045657889999999</v>
      </c>
      <c r="O1786" s="17">
        <f t="shared" si="606"/>
        <v>0</v>
      </c>
      <c r="P1786" s="14">
        <f t="shared" ca="1" si="607"/>
        <v>-1452.02278897</v>
      </c>
      <c r="Q1786" s="14">
        <f t="shared" si="612"/>
        <v>125.976922</v>
      </c>
      <c r="R1786" s="14">
        <f t="shared" ca="1" si="608"/>
        <v>-1449.9683285200001</v>
      </c>
      <c r="S1786" s="20">
        <f t="shared" si="593"/>
        <v>0</v>
      </c>
      <c r="T1786" s="14">
        <f t="shared" si="609"/>
        <v>0</v>
      </c>
      <c r="U1786" s="4" t="str">
        <f t="shared" si="610"/>
        <v>A+J=</v>
      </c>
      <c r="V1786" s="29">
        <f t="shared" si="611"/>
        <v>45946</v>
      </c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8">
        <f t="shared" si="594"/>
        <v>45937</v>
      </c>
      <c r="B1787" s="15" t="str">
        <f t="shared" ca="1" si="596"/>
        <v>n.d</v>
      </c>
      <c r="C1787" s="14">
        <f t="shared" si="597"/>
        <v>1000</v>
      </c>
      <c r="D1787" s="13">
        <f ca="1">IF(A1787&lt;$B$1,VLOOKUP(A1787,[1]DI!$A$4:$B$15000,2,FALSE),0)</f>
        <v>0</v>
      </c>
      <c r="E1787" s="14">
        <f t="shared" ca="1" si="598"/>
        <v>1</v>
      </c>
      <c r="F1787" s="14">
        <f ca="1">(TRUNC(PRODUCT($E$12:$E1786),16))</f>
        <v>1.43115619200977</v>
      </c>
      <c r="G1787" s="14">
        <f t="shared" ca="1" si="599"/>
        <v>1.43115619200977</v>
      </c>
      <c r="H1787" s="14">
        <f t="shared" ca="1" si="600"/>
        <v>1</v>
      </c>
      <c r="I1787" s="13">
        <f t="shared" si="595"/>
        <v>0.11</v>
      </c>
      <c r="J1787" s="29">
        <f t="shared" si="601"/>
        <v>45919</v>
      </c>
      <c r="K1787" s="2">
        <f t="shared" si="602"/>
        <v>12</v>
      </c>
      <c r="L1787" s="17">
        <f t="shared" si="603"/>
        <v>12</v>
      </c>
      <c r="M1787" s="12">
        <f t="shared" si="604"/>
        <v>1.0049818930000001</v>
      </c>
      <c r="N1787" s="12">
        <f t="shared" ca="1" si="605"/>
        <v>1.0049818930000001</v>
      </c>
      <c r="O1787" s="17">
        <f t="shared" si="606"/>
        <v>0</v>
      </c>
      <c r="P1787" s="14">
        <f t="shared" ca="1" si="607"/>
        <v>-1452.2100225800002</v>
      </c>
      <c r="Q1787" s="14">
        <f t="shared" si="612"/>
        <v>125.976922</v>
      </c>
      <c r="R1787" s="14">
        <f t="shared" ca="1" si="608"/>
        <v>-1449.9683285200001</v>
      </c>
      <c r="S1787" s="20">
        <f t="shared" si="593"/>
        <v>0</v>
      </c>
      <c r="T1787" s="14">
        <f t="shared" si="609"/>
        <v>0</v>
      </c>
      <c r="U1787" s="4" t="str">
        <f t="shared" si="610"/>
        <v>A+J=</v>
      </c>
      <c r="V1787" s="29">
        <f t="shared" si="611"/>
        <v>45946</v>
      </c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8">
        <f t="shared" si="594"/>
        <v>45938</v>
      </c>
      <c r="B1788" s="15" t="str">
        <f t="shared" ca="1" si="596"/>
        <v>n.d</v>
      </c>
      <c r="C1788" s="14">
        <f t="shared" si="597"/>
        <v>1000</v>
      </c>
      <c r="D1788" s="13">
        <f ca="1">IF(A1788&lt;$B$1,VLOOKUP(A1788,[1]DI!$A$4:$B$15000,2,FALSE),0)</f>
        <v>0</v>
      </c>
      <c r="E1788" s="14">
        <f t="shared" ca="1" si="598"/>
        <v>1</v>
      </c>
      <c r="F1788" s="14">
        <f ca="1">(TRUNC(PRODUCT($E$12:$E1787),16))</f>
        <v>1.43115619200977</v>
      </c>
      <c r="G1788" s="14">
        <f t="shared" ca="1" si="599"/>
        <v>1.43115619200977</v>
      </c>
      <c r="H1788" s="14">
        <f t="shared" ca="1" si="600"/>
        <v>1</v>
      </c>
      <c r="I1788" s="13">
        <f t="shared" si="595"/>
        <v>0.11</v>
      </c>
      <c r="J1788" s="29">
        <f t="shared" si="601"/>
        <v>45919</v>
      </c>
      <c r="K1788" s="2">
        <f t="shared" si="602"/>
        <v>13</v>
      </c>
      <c r="L1788" s="17">
        <f t="shared" si="603"/>
        <v>13</v>
      </c>
      <c r="M1788" s="12">
        <f t="shared" si="604"/>
        <v>1.005398169</v>
      </c>
      <c r="N1788" s="12">
        <f t="shared" ca="1" si="605"/>
        <v>1.005398169</v>
      </c>
      <c r="O1788" s="17">
        <f t="shared" si="606"/>
        <v>0</v>
      </c>
      <c r="P1788" s="14">
        <f t="shared" ca="1" si="607"/>
        <v>-1452.3973335999999</v>
      </c>
      <c r="Q1788" s="14">
        <f t="shared" si="612"/>
        <v>125.976922</v>
      </c>
      <c r="R1788" s="14">
        <f t="shared" ca="1" si="608"/>
        <v>-1449.9683285200001</v>
      </c>
      <c r="S1788" s="20">
        <f t="shared" si="593"/>
        <v>0</v>
      </c>
      <c r="T1788" s="14">
        <f t="shared" si="609"/>
        <v>0</v>
      </c>
      <c r="U1788" s="4" t="str">
        <f t="shared" si="610"/>
        <v>A+J=</v>
      </c>
      <c r="V1788" s="29">
        <f t="shared" si="611"/>
        <v>45946</v>
      </c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8">
        <f t="shared" si="594"/>
        <v>45939</v>
      </c>
      <c r="B1789" s="15" t="str">
        <f t="shared" ca="1" si="596"/>
        <v>n.d</v>
      </c>
      <c r="C1789" s="14">
        <f t="shared" si="597"/>
        <v>1000</v>
      </c>
      <c r="D1789" s="13">
        <f ca="1">IF(A1789&lt;$B$1,VLOOKUP(A1789,[1]DI!$A$4:$B$15000,2,FALSE),0)</f>
        <v>0</v>
      </c>
      <c r="E1789" s="14">
        <f t="shared" ca="1" si="598"/>
        <v>1</v>
      </c>
      <c r="F1789" s="14">
        <f ca="1">(TRUNC(PRODUCT($E$12:$E1788),16))</f>
        <v>1.43115619200977</v>
      </c>
      <c r="G1789" s="14">
        <f t="shared" ca="1" si="599"/>
        <v>1.43115619200977</v>
      </c>
      <c r="H1789" s="14">
        <f t="shared" ca="1" si="600"/>
        <v>1</v>
      </c>
      <c r="I1789" s="13">
        <f t="shared" si="595"/>
        <v>0.11</v>
      </c>
      <c r="J1789" s="29">
        <f t="shared" si="601"/>
        <v>45919</v>
      </c>
      <c r="K1789" s="2">
        <f t="shared" si="602"/>
        <v>14</v>
      </c>
      <c r="L1789" s="17">
        <f t="shared" si="603"/>
        <v>14</v>
      </c>
      <c r="M1789" s="12">
        <f t="shared" si="604"/>
        <v>1.005814618</v>
      </c>
      <c r="N1789" s="12">
        <f t="shared" ca="1" si="605"/>
        <v>1.005814618</v>
      </c>
      <c r="O1789" s="17">
        <f t="shared" si="606"/>
        <v>0</v>
      </c>
      <c r="P1789" s="14">
        <f t="shared" ca="1" si="607"/>
        <v>-1452.58472246</v>
      </c>
      <c r="Q1789" s="14">
        <f t="shared" si="612"/>
        <v>125.976922</v>
      </c>
      <c r="R1789" s="14">
        <f t="shared" ca="1" si="608"/>
        <v>-1449.9683285200001</v>
      </c>
      <c r="S1789" s="20">
        <f t="shared" si="593"/>
        <v>0</v>
      </c>
      <c r="T1789" s="14">
        <f t="shared" si="609"/>
        <v>0</v>
      </c>
      <c r="U1789" s="4" t="str">
        <f t="shared" si="610"/>
        <v>A+J=</v>
      </c>
      <c r="V1789" s="29">
        <f t="shared" si="611"/>
        <v>45946</v>
      </c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8">
        <f t="shared" si="594"/>
        <v>45940</v>
      </c>
      <c r="B1790" s="15" t="str">
        <f t="shared" ca="1" si="596"/>
        <v>n.d</v>
      </c>
      <c r="C1790" s="14">
        <f t="shared" si="597"/>
        <v>1000</v>
      </c>
      <c r="D1790" s="13">
        <f ca="1">IF(A1790&lt;$B$1,VLOOKUP(A1790,[1]DI!$A$4:$B$15000,2,FALSE),0)</f>
        <v>0</v>
      </c>
      <c r="E1790" s="14">
        <f t="shared" ca="1" si="598"/>
        <v>1</v>
      </c>
      <c r="F1790" s="14">
        <f ca="1">(TRUNC(PRODUCT($E$12:$E1789),16))</f>
        <v>1.43115619200977</v>
      </c>
      <c r="G1790" s="14">
        <f t="shared" ca="1" si="599"/>
        <v>1.43115619200977</v>
      </c>
      <c r="H1790" s="14">
        <f t="shared" ca="1" si="600"/>
        <v>1</v>
      </c>
      <c r="I1790" s="13">
        <f t="shared" si="595"/>
        <v>0.11</v>
      </c>
      <c r="J1790" s="29">
        <f t="shared" si="601"/>
        <v>45919</v>
      </c>
      <c r="K1790" s="2">
        <f t="shared" si="602"/>
        <v>15</v>
      </c>
      <c r="L1790" s="17">
        <f t="shared" si="603"/>
        <v>15</v>
      </c>
      <c r="M1790" s="12">
        <f t="shared" si="604"/>
        <v>1.00623124</v>
      </c>
      <c r="N1790" s="12">
        <f t="shared" ca="1" si="605"/>
        <v>1.00623124</v>
      </c>
      <c r="O1790" s="17">
        <f t="shared" si="606"/>
        <v>0</v>
      </c>
      <c r="P1790" s="14">
        <f t="shared" ca="1" si="607"/>
        <v>-1452.77218917</v>
      </c>
      <c r="Q1790" s="14">
        <f t="shared" si="612"/>
        <v>125.976922</v>
      </c>
      <c r="R1790" s="14">
        <f t="shared" ca="1" si="608"/>
        <v>-1449.9683285200001</v>
      </c>
      <c r="S1790" s="20">
        <f t="shared" si="593"/>
        <v>0</v>
      </c>
      <c r="T1790" s="14">
        <f t="shared" si="609"/>
        <v>0</v>
      </c>
      <c r="U1790" s="4" t="str">
        <f t="shared" si="610"/>
        <v>A+J=</v>
      </c>
      <c r="V1790" s="29">
        <f t="shared" si="611"/>
        <v>45946</v>
      </c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8">
        <f t="shared" si="594"/>
        <v>45941</v>
      </c>
      <c r="B1791" s="15" t="str">
        <f t="shared" ca="1" si="596"/>
        <v>n.d</v>
      </c>
      <c r="C1791" s="14">
        <f t="shared" si="597"/>
        <v>1000</v>
      </c>
      <c r="D1791" s="13">
        <f ca="1">IF(A1791&lt;$B$1,VLOOKUP(A1791,[1]DI!$A$4:$B$15000,2,FALSE),0)</f>
        <v>0</v>
      </c>
      <c r="E1791" s="14">
        <f t="shared" ca="1" si="598"/>
        <v>1</v>
      </c>
      <c r="F1791" s="14">
        <f ca="1">(TRUNC(PRODUCT($E$12:$E1790),16))</f>
        <v>1.43115619200977</v>
      </c>
      <c r="G1791" s="14">
        <f t="shared" ca="1" si="599"/>
        <v>1.43115619200977</v>
      </c>
      <c r="H1791" s="14">
        <f t="shared" ca="1" si="600"/>
        <v>1</v>
      </c>
      <c r="I1791" s="13">
        <f t="shared" si="595"/>
        <v>0.11</v>
      </c>
      <c r="J1791" s="29">
        <f t="shared" si="601"/>
        <v>45919</v>
      </c>
      <c r="K1791" s="2">
        <f t="shared" si="602"/>
        <v>15</v>
      </c>
      <c r="L1791" s="17">
        <f t="shared" si="603"/>
        <v>16</v>
      </c>
      <c r="M1791" s="12">
        <f t="shared" si="604"/>
        <v>1.0066480330000001</v>
      </c>
      <c r="N1791" s="12">
        <f t="shared" ca="1" si="605"/>
        <v>1.0066480330000001</v>
      </c>
      <c r="O1791" s="17">
        <f t="shared" si="606"/>
        <v>0</v>
      </c>
      <c r="P1791" s="14">
        <f t="shared" ca="1" si="607"/>
        <v>-1452.9597328100001</v>
      </c>
      <c r="Q1791" s="14">
        <f t="shared" si="612"/>
        <v>125.976922</v>
      </c>
      <c r="R1791" s="14">
        <f t="shared" ca="1" si="608"/>
        <v>-1449.9683285200001</v>
      </c>
      <c r="S1791" s="20">
        <f t="shared" si="593"/>
        <v>0</v>
      </c>
      <c r="T1791" s="14">
        <f t="shared" si="609"/>
        <v>0</v>
      </c>
      <c r="U1791" s="4" t="str">
        <f t="shared" si="610"/>
        <v>A+J=</v>
      </c>
      <c r="V1791" s="29">
        <f t="shared" si="611"/>
        <v>45946</v>
      </c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8">
        <f t="shared" si="594"/>
        <v>45942</v>
      </c>
      <c r="B1792" s="15" t="str">
        <f t="shared" ca="1" si="596"/>
        <v>n.d</v>
      </c>
      <c r="C1792" s="14">
        <f t="shared" si="597"/>
        <v>1000</v>
      </c>
      <c r="D1792" s="13">
        <f ca="1">IF(A1792&lt;$B$1,VLOOKUP(A1792,[1]DI!$A$4:$B$15000,2,FALSE),0)</f>
        <v>0</v>
      </c>
      <c r="E1792" s="14">
        <f t="shared" ca="1" si="598"/>
        <v>1</v>
      </c>
      <c r="F1792" s="14">
        <f ca="1">(TRUNC(PRODUCT($E$12:$E1791),16))</f>
        <v>1.43115619200977</v>
      </c>
      <c r="G1792" s="14">
        <f t="shared" ca="1" si="599"/>
        <v>1.43115619200977</v>
      </c>
      <c r="H1792" s="14">
        <f t="shared" ca="1" si="600"/>
        <v>1</v>
      </c>
      <c r="I1792" s="13">
        <f t="shared" si="595"/>
        <v>0.11</v>
      </c>
      <c r="J1792" s="29">
        <f t="shared" si="601"/>
        <v>45919</v>
      </c>
      <c r="K1792" s="2">
        <f t="shared" si="602"/>
        <v>15</v>
      </c>
      <c r="L1792" s="17">
        <f t="shared" si="603"/>
        <v>16</v>
      </c>
      <c r="M1792" s="12">
        <f t="shared" si="604"/>
        <v>1.0066480330000001</v>
      </c>
      <c r="N1792" s="12">
        <f t="shared" ca="1" si="605"/>
        <v>1.0066480330000001</v>
      </c>
      <c r="O1792" s="17">
        <f t="shared" si="606"/>
        <v>0</v>
      </c>
      <c r="P1792" s="14">
        <f t="shared" ca="1" si="607"/>
        <v>-1452.9597328100001</v>
      </c>
      <c r="Q1792" s="14">
        <f t="shared" si="612"/>
        <v>125.976922</v>
      </c>
      <c r="R1792" s="14">
        <f t="shared" ca="1" si="608"/>
        <v>-1449.9683285200001</v>
      </c>
      <c r="S1792" s="20">
        <f t="shared" si="593"/>
        <v>0</v>
      </c>
      <c r="T1792" s="14">
        <f t="shared" si="609"/>
        <v>0</v>
      </c>
      <c r="U1792" s="4" t="str">
        <f t="shared" si="610"/>
        <v>A+J=</v>
      </c>
      <c r="V1792" s="29">
        <f t="shared" si="611"/>
        <v>45946</v>
      </c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8">
        <f t="shared" si="594"/>
        <v>45943</v>
      </c>
      <c r="B1793" s="15" t="str">
        <f t="shared" ca="1" si="596"/>
        <v>n.d</v>
      </c>
      <c r="C1793" s="14">
        <f t="shared" si="597"/>
        <v>1000</v>
      </c>
      <c r="D1793" s="13">
        <f ca="1">IF(A1793&lt;$B$1,VLOOKUP(A1793,[1]DI!$A$4:$B$15000,2,FALSE),0)</f>
        <v>0</v>
      </c>
      <c r="E1793" s="14">
        <f t="shared" ca="1" si="598"/>
        <v>1</v>
      </c>
      <c r="F1793" s="14">
        <f ca="1">(TRUNC(PRODUCT($E$12:$E1792),16))</f>
        <v>1.43115619200977</v>
      </c>
      <c r="G1793" s="14">
        <f t="shared" ca="1" si="599"/>
        <v>1.43115619200977</v>
      </c>
      <c r="H1793" s="14">
        <f t="shared" ca="1" si="600"/>
        <v>1</v>
      </c>
      <c r="I1793" s="13">
        <f t="shared" si="595"/>
        <v>0.11</v>
      </c>
      <c r="J1793" s="29">
        <f t="shared" si="601"/>
        <v>45919</v>
      </c>
      <c r="K1793" s="2">
        <f t="shared" si="602"/>
        <v>16</v>
      </c>
      <c r="L1793" s="17">
        <f t="shared" si="603"/>
        <v>16</v>
      </c>
      <c r="M1793" s="12">
        <f t="shared" si="604"/>
        <v>1.0066480330000001</v>
      </c>
      <c r="N1793" s="12">
        <f t="shared" ca="1" si="605"/>
        <v>1.0066480330000001</v>
      </c>
      <c r="O1793" s="17">
        <f t="shared" si="606"/>
        <v>0</v>
      </c>
      <c r="P1793" s="14">
        <f t="shared" ca="1" si="607"/>
        <v>-1452.9597328100001</v>
      </c>
      <c r="Q1793" s="14">
        <f t="shared" si="612"/>
        <v>125.976922</v>
      </c>
      <c r="R1793" s="14">
        <f t="shared" ca="1" si="608"/>
        <v>-1449.9683285200001</v>
      </c>
      <c r="S1793" s="20">
        <f t="shared" si="593"/>
        <v>0</v>
      </c>
      <c r="T1793" s="14">
        <f t="shared" si="609"/>
        <v>0</v>
      </c>
      <c r="U1793" s="4" t="str">
        <f t="shared" si="610"/>
        <v>A+J=</v>
      </c>
      <c r="V1793" s="29">
        <f t="shared" si="611"/>
        <v>45946</v>
      </c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8">
        <f t="shared" si="594"/>
        <v>45944</v>
      </c>
      <c r="B1794" s="15" t="str">
        <f t="shared" ca="1" si="596"/>
        <v>n.d</v>
      </c>
      <c r="C1794" s="14">
        <f t="shared" si="597"/>
        <v>1000</v>
      </c>
      <c r="D1794" s="13">
        <f ca="1">IF(A1794&lt;$B$1,VLOOKUP(A1794,[1]DI!$A$4:$B$15000,2,FALSE),0)</f>
        <v>0</v>
      </c>
      <c r="E1794" s="14">
        <f t="shared" ca="1" si="598"/>
        <v>1</v>
      </c>
      <c r="F1794" s="14">
        <f ca="1">(TRUNC(PRODUCT($E$12:$E1793),16))</f>
        <v>1.43115619200977</v>
      </c>
      <c r="G1794" s="14">
        <f t="shared" ca="1" si="599"/>
        <v>1.43115619200977</v>
      </c>
      <c r="H1794" s="14">
        <f t="shared" ca="1" si="600"/>
        <v>1</v>
      </c>
      <c r="I1794" s="13">
        <f t="shared" si="595"/>
        <v>0.11</v>
      </c>
      <c r="J1794" s="29">
        <f t="shared" si="601"/>
        <v>45919</v>
      </c>
      <c r="K1794" s="2">
        <f t="shared" si="602"/>
        <v>17</v>
      </c>
      <c r="L1794" s="17">
        <f t="shared" si="603"/>
        <v>17</v>
      </c>
      <c r="M1794" s="12">
        <f t="shared" si="604"/>
        <v>1.0070650000000001</v>
      </c>
      <c r="N1794" s="12">
        <f t="shared" ca="1" si="605"/>
        <v>1.0070650000000001</v>
      </c>
      <c r="O1794" s="17">
        <f t="shared" si="606"/>
        <v>0</v>
      </c>
      <c r="P1794" s="14">
        <f t="shared" ca="1" si="607"/>
        <v>-1453.1473547599999</v>
      </c>
      <c r="Q1794" s="14">
        <f t="shared" si="612"/>
        <v>125.976922</v>
      </c>
      <c r="R1794" s="14">
        <f t="shared" ca="1" si="608"/>
        <v>-1449.9683285200001</v>
      </c>
      <c r="S1794" s="20">
        <f t="shared" si="593"/>
        <v>0</v>
      </c>
      <c r="T1794" s="14">
        <f t="shared" si="609"/>
        <v>0</v>
      </c>
      <c r="U1794" s="4" t="str">
        <f t="shared" si="610"/>
        <v>A+J=</v>
      </c>
      <c r="V1794" s="29">
        <f t="shared" si="611"/>
        <v>45946</v>
      </c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8">
        <f t="shared" si="594"/>
        <v>45945</v>
      </c>
      <c r="B1795" s="15" t="str">
        <f t="shared" ca="1" si="596"/>
        <v>n.d</v>
      </c>
      <c r="C1795" s="14">
        <f t="shared" si="597"/>
        <v>1000</v>
      </c>
      <c r="D1795" s="13">
        <f ca="1">IF(A1795&lt;$B$1,VLOOKUP(A1795,[1]DI!$A$4:$B$15000,2,FALSE),0)</f>
        <v>0</v>
      </c>
      <c r="E1795" s="14">
        <f t="shared" ca="1" si="598"/>
        <v>1</v>
      </c>
      <c r="F1795" s="14">
        <f ca="1">(TRUNC(PRODUCT($E$12:$E1794),16))</f>
        <v>1.43115619200977</v>
      </c>
      <c r="G1795" s="14">
        <f t="shared" ca="1" si="599"/>
        <v>1.43115619200977</v>
      </c>
      <c r="H1795" s="14">
        <f t="shared" ca="1" si="600"/>
        <v>1</v>
      </c>
      <c r="I1795" s="13">
        <f t="shared" si="595"/>
        <v>0.11</v>
      </c>
      <c r="J1795" s="29">
        <f t="shared" si="601"/>
        <v>45919</v>
      </c>
      <c r="K1795" s="2">
        <f t="shared" si="602"/>
        <v>18</v>
      </c>
      <c r="L1795" s="17">
        <f t="shared" si="603"/>
        <v>18</v>
      </c>
      <c r="M1795" s="12">
        <f t="shared" si="604"/>
        <v>1.0074821389999999</v>
      </c>
      <c r="N1795" s="12">
        <f t="shared" ca="1" si="605"/>
        <v>1.0074821389999999</v>
      </c>
      <c r="O1795" s="17">
        <f t="shared" si="606"/>
        <v>0</v>
      </c>
      <c r="P1795" s="14">
        <f t="shared" ca="1" si="607"/>
        <v>-1453.3350541</v>
      </c>
      <c r="Q1795" s="14">
        <f t="shared" si="612"/>
        <v>125.976922</v>
      </c>
      <c r="R1795" s="14">
        <f t="shared" ca="1" si="608"/>
        <v>-1449.9683285200001</v>
      </c>
      <c r="S1795" s="20">
        <f t="shared" si="593"/>
        <v>0</v>
      </c>
      <c r="T1795" s="14">
        <f t="shared" si="609"/>
        <v>0</v>
      </c>
      <c r="U1795" s="4" t="str">
        <f t="shared" si="610"/>
        <v>A+J=</v>
      </c>
      <c r="V1795" s="29">
        <f t="shared" si="611"/>
        <v>45946</v>
      </c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8">
        <f t="shared" si="594"/>
        <v>45946</v>
      </c>
      <c r="B1796" s="15" t="str">
        <f t="shared" ca="1" si="596"/>
        <v>n.d</v>
      </c>
      <c r="C1796" s="14">
        <f t="shared" si="597"/>
        <v>1000</v>
      </c>
      <c r="D1796" s="13">
        <f ca="1">IF(A1796&lt;$B$1,VLOOKUP(A1796,[1]DI!$A$4:$B$15000,2,FALSE),0)</f>
        <v>0</v>
      </c>
      <c r="E1796" s="14">
        <f t="shared" ca="1" si="598"/>
        <v>1</v>
      </c>
      <c r="F1796" s="14">
        <f ca="1">(TRUNC(PRODUCT($E$12:$E1795),16))</f>
        <v>1.43115619200977</v>
      </c>
      <c r="G1796" s="14">
        <f t="shared" ca="1" si="599"/>
        <v>1.43115619200977</v>
      </c>
      <c r="H1796" s="14">
        <f t="shared" ca="1" si="600"/>
        <v>1</v>
      </c>
      <c r="I1796" s="13">
        <f t="shared" si="595"/>
        <v>0.11</v>
      </c>
      <c r="J1796" s="29">
        <f t="shared" si="601"/>
        <v>45919</v>
      </c>
      <c r="K1796" s="2">
        <f t="shared" si="602"/>
        <v>19</v>
      </c>
      <c r="L1796" s="17">
        <f t="shared" si="603"/>
        <v>19</v>
      </c>
      <c r="M1796" s="12">
        <f t="shared" si="604"/>
        <v>1.0078994509999999</v>
      </c>
      <c r="N1796" s="12">
        <f t="shared" ca="1" si="605"/>
        <v>1.0078994509999999</v>
      </c>
      <c r="O1796" s="17">
        <f t="shared" si="606"/>
        <v>21</v>
      </c>
      <c r="P1796" s="14">
        <f t="shared" ca="1" si="607"/>
        <v>-1453.5228312899999</v>
      </c>
      <c r="Q1796" s="14">
        <f t="shared" si="612"/>
        <v>125.976922</v>
      </c>
      <c r="R1796" s="14">
        <f t="shared" ca="1" si="608"/>
        <v>-1579.4997532899999</v>
      </c>
      <c r="S1796" s="20">
        <f t="shared" si="593"/>
        <v>1</v>
      </c>
      <c r="T1796" s="14">
        <f t="shared" si="609"/>
        <v>1000</v>
      </c>
      <c r="U1796" s="4" t="str">
        <f t="shared" si="610"/>
        <v>A+J=</v>
      </c>
      <c r="V1796" s="29">
        <f t="shared" si="611"/>
        <v>45946</v>
      </c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8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8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8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8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8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8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8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8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8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8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8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8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8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8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8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8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8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8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8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8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8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8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8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8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8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8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8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8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8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8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8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8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8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8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8"/>
      <c r="B1831" s="1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8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8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8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8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8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8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8"/>
      <c r="B1838" s="1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38"/>
      <c r="B1839" s="1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38"/>
      <c r="B1840" s="1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38"/>
      <c r="B1841" s="1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38"/>
      <c r="B1842" s="1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8"/>
      <c r="B1843" s="1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8"/>
      <c r="B1844" s="1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8"/>
      <c r="B1845" s="1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8"/>
      <c r="B1846" s="1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8"/>
      <c r="B1847" s="1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8"/>
      <c r="B1848" s="1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8"/>
      <c r="B1849" s="1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8"/>
      <c r="B1850" s="1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8"/>
      <c r="B1851" s="1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8"/>
      <c r="B1852" s="1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8"/>
      <c r="B1853" s="1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8"/>
      <c r="B1854" s="1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8"/>
      <c r="B1855" s="1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8"/>
      <c r="B1856" s="1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8"/>
      <c r="B1857" s="1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8"/>
      <c r="B1858" s="1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8"/>
      <c r="B1859" s="1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8"/>
      <c r="B1860" s="1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8"/>
      <c r="B1861" s="1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8"/>
      <c r="B1862" s="1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8"/>
      <c r="B1863" s="1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8"/>
      <c r="B1864" s="1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8"/>
      <c r="B1865" s="1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8"/>
      <c r="B1866" s="1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8"/>
      <c r="B1867" s="1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8"/>
      <c r="B1868" s="1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8"/>
      <c r="B1869" s="1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8"/>
      <c r="B1870" s="1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8"/>
      <c r="B1871" s="1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8"/>
      <c r="B1872" s="1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8"/>
      <c r="B1873" s="1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8"/>
      <c r="B1874" s="1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8"/>
      <c r="B1875" s="1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8"/>
      <c r="B1876" s="1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8"/>
      <c r="B1877" s="1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8"/>
      <c r="B1878" s="1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8"/>
      <c r="B1879" s="1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8"/>
      <c r="B1880" s="1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8"/>
      <c r="B1881" s="1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8"/>
      <c r="B1882" s="1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8"/>
      <c r="B1883" s="1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8"/>
      <c r="B1884" s="1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8"/>
      <c r="B1885" s="1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8"/>
      <c r="B1886" s="1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8"/>
      <c r="B1887" s="1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8"/>
      <c r="B1888" s="1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8"/>
      <c r="B1889" s="1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8"/>
      <c r="B1890" s="1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8"/>
      <c r="B1891" s="1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8"/>
      <c r="B1892" s="1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8"/>
      <c r="B1893" s="1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8"/>
      <c r="B1894" s="1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8"/>
      <c r="B1895" s="1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8"/>
      <c r="B1896" s="1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8"/>
      <c r="B1897" s="1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8"/>
      <c r="B1898" s="1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8"/>
      <c r="B1899" s="1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8"/>
      <c r="B1900" s="1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8"/>
      <c r="B1901" s="1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8"/>
      <c r="B1902" s="1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8"/>
      <c r="B1903" s="1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8"/>
      <c r="B1904" s="1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8"/>
      <c r="B1905" s="1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8"/>
      <c r="B1906" s="1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8"/>
      <c r="B1907" s="1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8"/>
      <c r="B1908" s="1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8"/>
      <c r="B1909" s="1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8"/>
      <c r="B1910" s="1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8"/>
      <c r="B1911" s="1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8"/>
      <c r="B1912" s="1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8"/>
      <c r="B1913" s="1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8"/>
      <c r="B1914" s="1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8"/>
      <c r="B1915" s="1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8"/>
      <c r="B1916" s="1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8"/>
      <c r="B1917" s="1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8"/>
      <c r="B1918" s="1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8"/>
      <c r="B1919" s="1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8"/>
      <c r="B1920" s="1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8"/>
      <c r="B1921" s="1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8"/>
      <c r="B1922" s="1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8"/>
      <c r="B1923" s="1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8"/>
      <c r="B1924" s="1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8"/>
      <c r="B1925" s="1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8"/>
      <c r="B1926" s="1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8"/>
      <c r="B1927" s="1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8"/>
      <c r="B1928" s="1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8"/>
      <c r="B1929" s="1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8"/>
      <c r="B1930" s="1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8"/>
      <c r="B1931" s="1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8"/>
      <c r="B1932" s="1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8"/>
      <c r="B1933" s="1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8"/>
      <c r="B1934" s="1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8"/>
      <c r="B1935" s="1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8"/>
      <c r="B1936" s="1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8"/>
      <c r="B1937" s="1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8"/>
      <c r="B1938" s="1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8"/>
      <c r="B1939" s="1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8"/>
      <c r="B1940" s="1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8"/>
      <c r="B1941" s="1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8"/>
      <c r="B1942" s="1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8"/>
      <c r="B1943" s="1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8"/>
      <c r="B1944" s="1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8"/>
      <c r="B1945" s="1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8"/>
      <c r="B1946" s="1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8"/>
      <c r="B1947" s="1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8"/>
      <c r="B1948" s="1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8"/>
      <c r="B1949" s="1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8"/>
      <c r="B1950" s="1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8"/>
      <c r="B1951" s="1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8"/>
      <c r="B1952" s="1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8"/>
      <c r="B1953" s="1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8"/>
      <c r="B1954" s="1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8"/>
      <c r="B1955" s="1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8"/>
      <c r="B1956" s="1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8"/>
      <c r="B1957" s="1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8"/>
      <c r="B1958" s="1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8"/>
      <c r="B1959" s="1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8"/>
      <c r="B1960" s="1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8"/>
      <c r="B1961" s="1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8"/>
      <c r="B1962" s="1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8"/>
      <c r="B1963" s="1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8"/>
      <c r="B1964" s="1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38"/>
      <c r="B1965" s="1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38"/>
      <c r="B1966" s="1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38"/>
      <c r="B1967" s="1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38"/>
      <c r="B1968" s="1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38"/>
      <c r="B1969" s="1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38"/>
      <c r="B1970" s="1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38"/>
      <c r="B1971" s="1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38"/>
      <c r="B1972" s="1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38"/>
      <c r="B1973" s="1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38"/>
      <c r="B1974" s="1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38"/>
      <c r="B1975" s="1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38"/>
      <c r="B1976" s="1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38"/>
      <c r="B1977" s="1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38"/>
      <c r="B1978" s="1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38"/>
      <c r="B1979" s="1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38"/>
      <c r="B1980" s="1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38"/>
      <c r="B1981" s="1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38"/>
      <c r="B1982" s="1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38"/>
      <c r="B1983" s="1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38"/>
      <c r="B1984" s="1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38"/>
      <c r="B1985" s="1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38"/>
      <c r="B1986" s="1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38"/>
      <c r="B1987" s="1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38"/>
      <c r="B1988" s="1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38"/>
      <c r="B1989" s="1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38"/>
      <c r="B1990" s="1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38"/>
      <c r="B1991" s="1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38"/>
      <c r="B1992" s="1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38"/>
      <c r="B1993" s="1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38"/>
      <c r="B1994" s="1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38"/>
      <c r="B1995" s="1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38"/>
      <c r="B1996" s="1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38"/>
      <c r="B1997" s="1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38"/>
      <c r="B1998" s="1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38"/>
      <c r="B1999" s="1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38"/>
      <c r="B2000" s="1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38"/>
      <c r="B2001" s="1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38"/>
      <c r="B2002" s="1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38"/>
      <c r="B2003" s="1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38"/>
      <c r="B2004" s="1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38"/>
      <c r="B2005" s="1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38"/>
      <c r="B2006" s="1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38"/>
      <c r="B2007" s="1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38"/>
      <c r="B2008" s="1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38"/>
      <c r="B2009" s="1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38"/>
      <c r="B2010" s="1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38"/>
      <c r="B2011" s="1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38"/>
      <c r="B2012" s="1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38"/>
      <c r="B2013" s="1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38"/>
      <c r="B2014" s="1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38"/>
      <c r="B2015" s="1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38"/>
      <c r="B2016" s="1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38"/>
      <c r="B2017" s="1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38"/>
      <c r="B2018" s="1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38"/>
      <c r="B2019" s="1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38"/>
      <c r="B2020" s="1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38"/>
      <c r="B2021" s="1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38"/>
      <c r="B2022" s="1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38"/>
      <c r="B2023" s="1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38"/>
      <c r="B2024" s="1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38"/>
      <c r="B2025" s="1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38"/>
      <c r="B2026" s="1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38"/>
      <c r="B2027" s="1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38"/>
      <c r="B2028" s="1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38"/>
      <c r="B2029" s="1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38"/>
      <c r="B2030" s="1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38"/>
      <c r="B2031" s="1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38"/>
      <c r="B2032" s="1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38"/>
      <c r="B2033" s="1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38"/>
      <c r="B2034" s="1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38"/>
      <c r="B2035" s="1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38"/>
      <c r="B2036" s="1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38"/>
      <c r="B2037" s="1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38"/>
      <c r="B2038" s="1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38"/>
      <c r="B2039" s="1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38"/>
      <c r="B2040" s="1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38"/>
      <c r="B2041" s="1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38"/>
      <c r="B2042" s="1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38"/>
      <c r="B2043" s="1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38"/>
      <c r="B2044" s="1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38"/>
      <c r="B2045" s="1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38"/>
      <c r="B2046" s="1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38"/>
      <c r="B2047" s="1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38"/>
      <c r="B2048" s="1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38"/>
      <c r="B2049" s="1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38"/>
      <c r="B2050" s="1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38"/>
      <c r="B2051" s="1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38"/>
      <c r="B2052" s="1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38"/>
      <c r="B2053" s="1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38"/>
      <c r="B2054" s="1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38"/>
      <c r="B2055" s="1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38"/>
      <c r="B2056" s="1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38"/>
      <c r="B2057" s="1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38"/>
      <c r="B2058" s="1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38"/>
      <c r="B2059" s="1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38"/>
      <c r="B2060" s="1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38"/>
      <c r="B2061" s="1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38"/>
      <c r="B2062" s="1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38"/>
      <c r="B2063" s="1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38"/>
      <c r="B2064" s="1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38"/>
      <c r="B2065" s="1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38"/>
      <c r="B2066" s="1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38"/>
      <c r="B2067" s="1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38"/>
      <c r="B2068" s="1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38"/>
      <c r="B2069" s="1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38"/>
      <c r="B2070" s="1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38"/>
      <c r="B2071" s="1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38"/>
      <c r="B2072" s="1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38"/>
      <c r="B2073" s="1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38"/>
      <c r="B2074" s="1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38"/>
      <c r="B2075" s="1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38"/>
      <c r="B2076" s="1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38"/>
      <c r="B2077" s="1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38"/>
      <c r="B2078" s="1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38"/>
      <c r="B2079" s="1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38"/>
      <c r="B2080" s="1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38"/>
      <c r="B2081" s="1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38"/>
      <c r="B2082" s="1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38"/>
      <c r="B2083" s="1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38"/>
      <c r="B2084" s="1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38"/>
      <c r="B2085" s="1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38"/>
      <c r="B2086" s="1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38"/>
      <c r="B2087" s="1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38"/>
      <c r="B2088" s="1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38"/>
      <c r="B2089" s="1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38"/>
      <c r="B2090" s="1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38"/>
      <c r="B2091" s="1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38"/>
      <c r="B2092" s="1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38"/>
      <c r="B2093" s="1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38"/>
      <c r="B2094" s="1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38"/>
      <c r="B2095" s="1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38"/>
      <c r="B2096" s="1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38"/>
      <c r="B2097" s="1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38"/>
      <c r="B2098" s="1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38"/>
      <c r="B2099" s="1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38"/>
      <c r="B2100" s="1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38"/>
      <c r="B2101" s="1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38"/>
      <c r="B2102" s="1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38"/>
      <c r="B2103" s="1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38"/>
      <c r="B2104" s="1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38"/>
      <c r="B2105" s="1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38"/>
      <c r="B2106" s="1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38"/>
      <c r="B2107" s="1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38"/>
      <c r="B2108" s="1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38"/>
      <c r="B2109" s="1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38"/>
      <c r="B2110" s="1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38"/>
      <c r="B2111" s="1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38"/>
      <c r="B2112" s="1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38"/>
      <c r="B2113" s="1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38"/>
      <c r="B2114" s="1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38"/>
      <c r="B2115" s="1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38"/>
      <c r="B2116" s="1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38"/>
      <c r="B2117" s="1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38"/>
      <c r="B2118" s="1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38"/>
      <c r="B2119" s="1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38"/>
      <c r="B2120" s="1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38"/>
      <c r="B2121" s="1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38"/>
      <c r="B2122" s="1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38"/>
      <c r="B2123" s="1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38"/>
      <c r="B2124" s="1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38"/>
      <c r="B2125" s="1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38"/>
      <c r="B2126" s="1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38"/>
      <c r="B2127" s="1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38"/>
      <c r="B2128" s="1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38"/>
      <c r="B2129" s="1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38"/>
      <c r="B2130" s="1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38"/>
      <c r="B2131" s="1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38"/>
      <c r="B2132" s="1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38"/>
      <c r="B2133" s="1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38"/>
      <c r="B2134" s="1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38"/>
      <c r="B2135" s="1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38"/>
      <c r="B2136" s="1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38"/>
      <c r="B2137" s="1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38"/>
      <c r="B2138" s="1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38"/>
      <c r="B2139" s="1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38"/>
      <c r="B2140" s="1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38"/>
      <c r="B2141" s="1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38"/>
      <c r="B2142" s="1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38"/>
      <c r="B2143" s="1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38"/>
      <c r="B2144" s="1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38"/>
      <c r="B2145" s="1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38"/>
      <c r="B2146" s="1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38"/>
      <c r="B2147" s="1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38"/>
      <c r="B2148" s="1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38"/>
      <c r="B2149" s="1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38"/>
      <c r="B2150" s="1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38"/>
      <c r="B2151" s="1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38"/>
      <c r="B2152" s="1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38"/>
      <c r="B2153" s="1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38"/>
      <c r="B2154" s="1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38"/>
      <c r="B2155" s="1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38"/>
      <c r="B2156" s="1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38"/>
      <c r="B2157" s="1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38"/>
      <c r="B2158" s="1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38"/>
      <c r="B2159" s="1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38"/>
      <c r="B2160" s="1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38"/>
      <c r="B2161" s="1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38"/>
      <c r="B2162" s="1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38"/>
      <c r="B2163" s="1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38"/>
      <c r="B2164" s="1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38"/>
      <c r="B2165" s="1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38"/>
      <c r="B2166" s="1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38"/>
      <c r="B2167" s="1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38"/>
      <c r="B2168" s="1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38"/>
      <c r="B2169" s="1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38"/>
      <c r="B2170" s="1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38"/>
      <c r="B2171" s="1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38"/>
      <c r="B2172" s="1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38"/>
      <c r="B2173" s="1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38"/>
      <c r="B2174" s="1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38"/>
      <c r="B2175" s="1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38"/>
      <c r="B2176" s="1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38"/>
      <c r="B2177" s="1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38"/>
      <c r="B2178" s="1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38"/>
      <c r="B2179" s="1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38"/>
      <c r="B2180" s="1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38"/>
      <c r="B2181" s="1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38"/>
      <c r="B2182" s="1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38"/>
      <c r="B2183" s="1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38"/>
      <c r="B2184" s="1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38"/>
      <c r="B2185" s="1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38"/>
      <c r="B2186" s="1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38"/>
      <c r="B2187" s="1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38"/>
      <c r="B2188" s="1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38"/>
      <c r="B2189" s="1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38"/>
      <c r="B2190" s="1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38"/>
      <c r="B2191" s="1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38"/>
      <c r="B2192" s="1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38"/>
      <c r="B2193" s="1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38"/>
      <c r="B2194" s="1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38"/>
      <c r="B2195" s="1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38"/>
      <c r="B2196" s="1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38"/>
      <c r="B2197" s="1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38"/>
      <c r="B2198" s="1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38"/>
      <c r="B2199" s="1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38"/>
      <c r="B2200" s="1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38"/>
      <c r="B2201" s="1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38"/>
      <c r="B2202" s="1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38"/>
      <c r="B2203" s="1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x14ac:dyDescent="0.15">
      <c r="A2204" s="38"/>
      <c r="B2204" s="1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38"/>
      <c r="B2205" s="1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38"/>
      <c r="B2206" s="1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38"/>
      <c r="B2207" s="1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38"/>
      <c r="B2208" s="1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38"/>
      <c r="B2209" s="1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38"/>
      <c r="B2210" s="1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38"/>
      <c r="B2211" s="1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38"/>
      <c r="B2212" s="1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38"/>
      <c r="B2213" s="1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38"/>
      <c r="B2214" s="1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38"/>
      <c r="B2215" s="1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38"/>
      <c r="B2216" s="1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38"/>
      <c r="B2217" s="1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38"/>
      <c r="B2218" s="1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38"/>
      <c r="B2219" s="1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38"/>
      <c r="B2220" s="1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38"/>
      <c r="B2221" s="1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38"/>
      <c r="B2222" s="1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38"/>
      <c r="B2223" s="1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38"/>
      <c r="B2224" s="1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38"/>
      <c r="B2225" s="1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38"/>
      <c r="B2226" s="1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38"/>
      <c r="B2227" s="1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38"/>
      <c r="B2228" s="1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38"/>
      <c r="B2229" s="1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38"/>
      <c r="B2230" s="1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38"/>
      <c r="B2231" s="1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38"/>
      <c r="B2232" s="1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38"/>
      <c r="B2233" s="1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38"/>
      <c r="B2234" s="1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38"/>
      <c r="B2235" s="1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38"/>
      <c r="B2236" s="1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38"/>
      <c r="B2237" s="1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38"/>
      <c r="B2238" s="1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38"/>
      <c r="B2239" s="1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38"/>
      <c r="B2240" s="1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38"/>
      <c r="B2241" s="1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38"/>
      <c r="B2242" s="1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38"/>
      <c r="B2243" s="1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38"/>
      <c r="B2244" s="1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38"/>
      <c r="B2245" s="1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38"/>
      <c r="B2246" s="1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38"/>
      <c r="B2247" s="1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38"/>
      <c r="B2248" s="1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38"/>
      <c r="B2249" s="1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38"/>
      <c r="B2250" s="1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38"/>
      <c r="B2251" s="1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38"/>
      <c r="B2252" s="1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38"/>
      <c r="B2253" s="1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38"/>
      <c r="B2254" s="1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38"/>
      <c r="B2255" s="1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38"/>
      <c r="B2256" s="1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38"/>
      <c r="B2257" s="1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38"/>
      <c r="B2258" s="1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38"/>
      <c r="B2259" s="1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38"/>
      <c r="B2260" s="1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38"/>
      <c r="B2261" s="1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38"/>
      <c r="B2262" s="1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38"/>
      <c r="B2263" s="1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38"/>
      <c r="B2264" s="1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38"/>
      <c r="B2265" s="1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38"/>
      <c r="B2266" s="1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38"/>
      <c r="B2267" s="1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38"/>
      <c r="B2268" s="1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38"/>
      <c r="B2269" s="1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38"/>
      <c r="B2270" s="1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38"/>
      <c r="B2271" s="1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38"/>
      <c r="B2272" s="1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38"/>
      <c r="B2273" s="1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38"/>
      <c r="B2274" s="1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38"/>
      <c r="B2275" s="1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38"/>
      <c r="B2276" s="1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38"/>
      <c r="B2277" s="1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38"/>
      <c r="B2278" s="1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38"/>
      <c r="B2279" s="1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38"/>
      <c r="B2280" s="1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38"/>
      <c r="B2281" s="1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38"/>
      <c r="B2282" s="1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38"/>
      <c r="B2283" s="1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38"/>
      <c r="B2284" s="1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38"/>
      <c r="B2285" s="1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38"/>
      <c r="B2286" s="1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38"/>
      <c r="B2287" s="1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38"/>
      <c r="B2288" s="1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38"/>
      <c r="B2289" s="1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38"/>
      <c r="B2290" s="1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38"/>
      <c r="B2291" s="1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38"/>
      <c r="B2292" s="1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38"/>
      <c r="B2293" s="1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38"/>
      <c r="B2294" s="1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38"/>
      <c r="B2295" s="1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38"/>
      <c r="B2296" s="1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38"/>
      <c r="B2297" s="1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38"/>
      <c r="B2298" s="1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38"/>
      <c r="B2299" s="1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38"/>
      <c r="B2300" s="1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38"/>
      <c r="B2301" s="1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38"/>
      <c r="B2302" s="1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38"/>
      <c r="B2303" s="1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38"/>
      <c r="B2304" s="1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38"/>
      <c r="B2305" s="1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38"/>
      <c r="B2306" s="1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38"/>
      <c r="B2307" s="1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38"/>
      <c r="B2308" s="1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38"/>
      <c r="B2309" s="1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38"/>
      <c r="B2310" s="1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38"/>
      <c r="B2311" s="1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38"/>
      <c r="B2312" s="1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38"/>
      <c r="B2313" s="1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38"/>
      <c r="B2314" s="1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38"/>
      <c r="B2315" s="1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38"/>
      <c r="B2316" s="1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38"/>
      <c r="B2317" s="1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38"/>
      <c r="B2318" s="1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38"/>
      <c r="B2319" s="1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38"/>
      <c r="B2320" s="1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38"/>
      <c r="B2321" s="1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38"/>
      <c r="B2322" s="1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38"/>
      <c r="B2323" s="1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38"/>
      <c r="B2324" s="1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38"/>
      <c r="B2325" s="1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38"/>
      <c r="B2326" s="1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38"/>
      <c r="B2327" s="1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38"/>
      <c r="B2328" s="1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38"/>
      <c r="B2329" s="1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38"/>
      <c r="B2330" s="1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38"/>
      <c r="B2331" s="1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38"/>
      <c r="B2332" s="1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38"/>
      <c r="B2333" s="1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38"/>
      <c r="B2334" s="1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38"/>
      <c r="B2335" s="1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38"/>
      <c r="B2336" s="1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38"/>
      <c r="B2337" s="1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38"/>
      <c r="B2338" s="1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38"/>
      <c r="B2339" s="1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38"/>
      <c r="B2340" s="1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38"/>
      <c r="B2341" s="1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38"/>
      <c r="B2342" s="1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38"/>
      <c r="B2343" s="1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38"/>
      <c r="B2344" s="1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38"/>
      <c r="B2345" s="1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38"/>
      <c r="B2346" s="1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38"/>
      <c r="B2347" s="1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38"/>
      <c r="B2348" s="1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38"/>
      <c r="B2349" s="1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38"/>
      <c r="B2350" s="1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38"/>
      <c r="B2351" s="1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38"/>
      <c r="B2352" s="1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38"/>
      <c r="B2353" s="1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38"/>
      <c r="B2354" s="1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38"/>
      <c r="B2355" s="1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38"/>
      <c r="B2356" s="1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38"/>
      <c r="B2357" s="1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38"/>
      <c r="B2358" s="1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38"/>
      <c r="B2359" s="1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38"/>
      <c r="B2360" s="1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38"/>
      <c r="B2361" s="1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38"/>
      <c r="B2362" s="1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38"/>
      <c r="B2363" s="1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38"/>
      <c r="B2364" s="1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38"/>
      <c r="B2365" s="1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38"/>
      <c r="B2366" s="1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38"/>
      <c r="B2367" s="1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38"/>
      <c r="B2368" s="1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38"/>
      <c r="B2369" s="1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38"/>
      <c r="B2370" s="1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38"/>
      <c r="B2371" s="1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38"/>
      <c r="B2372" s="1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38"/>
      <c r="B2373" s="1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38"/>
      <c r="B2374" s="1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38"/>
      <c r="B2375" s="1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38"/>
      <c r="B2376" s="1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38"/>
      <c r="B2377" s="1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38"/>
      <c r="B2378" s="1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38"/>
      <c r="B2379" s="1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38"/>
      <c r="B2380" s="1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38"/>
      <c r="B2381" s="1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38"/>
      <c r="B2382" s="1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38"/>
      <c r="B2383" s="1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38"/>
      <c r="B2384" s="1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38"/>
      <c r="B2385" s="1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38"/>
      <c r="B2386" s="1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38"/>
      <c r="B2387" s="1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38"/>
      <c r="B2388" s="1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38"/>
      <c r="B2389" s="1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38"/>
      <c r="B2390" s="1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38"/>
      <c r="B2391" s="1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38"/>
      <c r="B2392" s="1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38"/>
      <c r="B2393" s="1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38"/>
      <c r="B2394" s="1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38"/>
      <c r="B2395" s="1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38"/>
      <c r="B2396" s="1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38"/>
      <c r="B2397" s="1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38"/>
      <c r="B2398" s="1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38"/>
      <c r="B2399" s="1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38"/>
      <c r="B2400" s="1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38"/>
      <c r="B2401" s="1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38"/>
      <c r="B2402" s="1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38"/>
      <c r="B2403" s="1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38"/>
      <c r="B2404" s="1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38"/>
      <c r="B2405" s="1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38"/>
      <c r="B2406" s="1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38"/>
      <c r="B2407" s="1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38"/>
      <c r="B2408" s="1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38"/>
      <c r="B2409" s="1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38"/>
      <c r="B2410" s="1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38"/>
      <c r="B2411" s="1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38"/>
      <c r="B2412" s="1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38"/>
      <c r="B2413" s="1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38"/>
      <c r="B2414" s="1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38"/>
      <c r="B2415" s="1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38"/>
      <c r="B2416" s="1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38"/>
      <c r="B2417" s="1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38"/>
      <c r="B2418" s="1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38"/>
      <c r="B2419" s="1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38"/>
      <c r="B2420" s="1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38"/>
      <c r="B2421" s="1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38"/>
      <c r="B2422" s="1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38"/>
      <c r="B2423" s="1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38"/>
      <c r="B2424" s="1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38"/>
      <c r="B2425" s="1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38"/>
      <c r="B2426" s="1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38"/>
      <c r="B2427" s="1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38"/>
      <c r="B2428" s="1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38"/>
      <c r="B2429" s="1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38"/>
      <c r="B2430" s="1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38"/>
      <c r="B2431" s="1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38"/>
      <c r="B2432" s="1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38"/>
      <c r="B2433" s="1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38"/>
      <c r="B2434" s="1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38"/>
      <c r="B2435" s="1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38"/>
      <c r="B2436" s="1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38"/>
      <c r="B2437" s="1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38"/>
      <c r="B2438" s="1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38"/>
      <c r="B2439" s="1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38"/>
      <c r="B2440" s="1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38"/>
      <c r="B2441" s="1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38"/>
      <c r="B2442" s="1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38"/>
      <c r="B2443" s="1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38"/>
      <c r="B2444" s="1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38"/>
      <c r="B2445" s="1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38"/>
      <c r="B2446" s="1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38"/>
      <c r="B2447" s="1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38"/>
      <c r="B2448" s="1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38"/>
      <c r="B2449" s="1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38"/>
      <c r="B2450" s="1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38"/>
      <c r="B2451" s="1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38"/>
      <c r="B2452" s="1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38"/>
      <c r="B2453" s="1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38"/>
      <c r="B2454" s="1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38"/>
      <c r="B2455" s="1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38"/>
      <c r="B2456" s="1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38"/>
      <c r="B2457" s="1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38"/>
      <c r="B2458" s="1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38"/>
      <c r="B2459" s="1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38"/>
      <c r="B2460" s="1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38"/>
      <c r="B2461" s="1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38"/>
      <c r="B2462" s="1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38"/>
      <c r="B2463" s="1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38"/>
      <c r="B2464" s="1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38"/>
      <c r="B2465" s="1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38"/>
      <c r="B2466" s="1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38"/>
      <c r="B2467" s="1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38"/>
      <c r="B2468" s="1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38"/>
      <c r="B2469" s="1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38"/>
      <c r="B2470" s="1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38"/>
      <c r="B2471" s="1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38"/>
      <c r="B2472" s="1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38"/>
      <c r="B2473" s="1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38"/>
      <c r="B2474" s="1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38"/>
      <c r="B2475" s="1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38"/>
      <c r="B2476" s="1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38"/>
      <c r="B2477" s="1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38"/>
      <c r="B2478" s="1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38"/>
      <c r="B2479" s="1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38"/>
      <c r="B2480" s="1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38"/>
      <c r="B2481" s="1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38"/>
      <c r="B2482" s="1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38"/>
      <c r="B2483" s="1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38"/>
      <c r="B2484" s="1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38"/>
      <c r="B2485" s="1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38"/>
      <c r="B2486" s="1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38"/>
      <c r="B2487" s="1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38"/>
      <c r="B2488" s="1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38"/>
      <c r="B2489" s="1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38"/>
      <c r="B2490" s="1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38"/>
      <c r="B2491" s="1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38"/>
      <c r="B2492" s="1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38"/>
      <c r="B2493" s="1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38"/>
      <c r="B2494" s="1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38"/>
      <c r="B2495" s="1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38"/>
      <c r="B2496" s="1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38"/>
      <c r="B2497" s="1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38"/>
      <c r="B2498" s="1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38"/>
      <c r="B2499" s="1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38"/>
      <c r="B2500" s="1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38"/>
      <c r="B2501" s="1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38"/>
      <c r="B2502" s="1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38"/>
      <c r="B2503" s="1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38"/>
      <c r="B2504" s="1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38"/>
      <c r="B2505" s="1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38"/>
      <c r="B2506" s="1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38"/>
      <c r="B2507" s="1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38"/>
      <c r="B2508" s="1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38"/>
      <c r="B2509" s="1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38"/>
      <c r="B2510" s="1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38"/>
      <c r="B2511" s="1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38"/>
      <c r="B2512" s="1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38"/>
      <c r="B2513" s="1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38"/>
      <c r="B2514" s="1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38"/>
      <c r="B2515" s="1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38"/>
      <c r="B2516" s="1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38"/>
      <c r="B2517" s="1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38"/>
      <c r="B2518" s="1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38"/>
      <c r="B2519" s="1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38"/>
      <c r="B2520" s="1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38"/>
      <c r="B2521" s="1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38"/>
      <c r="B2522" s="1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38"/>
      <c r="B2523" s="1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38"/>
      <c r="B2524" s="1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38"/>
      <c r="B2525" s="1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38"/>
      <c r="B2526" s="1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38"/>
      <c r="B2527" s="1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38"/>
      <c r="B2528" s="1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38"/>
      <c r="B2529" s="1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38"/>
      <c r="B2530" s="1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38"/>
      <c r="B2531" s="1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38"/>
      <c r="B2532" s="1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38"/>
      <c r="B2533" s="1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38"/>
      <c r="B2534" s="1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38"/>
      <c r="B2535" s="1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38"/>
      <c r="B2536" s="1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38"/>
      <c r="B2537" s="1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38"/>
      <c r="B2538" s="1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38"/>
      <c r="B2539" s="1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38"/>
      <c r="B2540" s="1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38"/>
      <c r="B2541" s="1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38"/>
      <c r="B2542" s="1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38"/>
      <c r="B2543" s="1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38"/>
      <c r="B2544" s="1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38"/>
      <c r="B2545" s="1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38"/>
      <c r="B2546" s="1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38"/>
      <c r="B2547" s="1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38"/>
      <c r="B2548" s="1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38"/>
      <c r="B2549" s="1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38"/>
      <c r="B2550" s="1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38"/>
      <c r="B2551" s="1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38"/>
      <c r="B2552" s="1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38"/>
      <c r="B2553" s="1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38"/>
      <c r="B2554" s="1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38"/>
      <c r="B2555" s="1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38"/>
      <c r="B2556" s="1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38"/>
      <c r="B2557" s="1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38"/>
      <c r="B2558" s="1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38"/>
      <c r="B2559" s="1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38"/>
      <c r="B2560" s="1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38"/>
      <c r="B2561" s="1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38"/>
      <c r="B2562" s="1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38"/>
      <c r="B2563" s="1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38"/>
      <c r="B2564" s="1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38"/>
      <c r="B2565" s="1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38"/>
      <c r="B2566" s="1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38"/>
      <c r="B2567" s="1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38"/>
      <c r="B2568" s="1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x14ac:dyDescent="0.15">
      <c r="A2569" s="38"/>
      <c r="B2569" s="1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38"/>
      <c r="B2570" s="1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38"/>
      <c r="B2571" s="1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38"/>
      <c r="B2572" s="1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38"/>
      <c r="B2573" s="1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38"/>
      <c r="B2574" s="1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38"/>
      <c r="B2575" s="1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38"/>
      <c r="B2576" s="1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38"/>
      <c r="B2577" s="1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38"/>
      <c r="B2578" s="1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38"/>
      <c r="B2579" s="1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38"/>
      <c r="B2580" s="1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38"/>
      <c r="B2581" s="1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38"/>
      <c r="B2582" s="1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38"/>
      <c r="B2583" s="1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38"/>
      <c r="B2584" s="1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38"/>
      <c r="B2585" s="1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38"/>
      <c r="B2586" s="1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38"/>
      <c r="B2587" s="1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38"/>
      <c r="B2588" s="1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38"/>
      <c r="B2589" s="1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38"/>
      <c r="B2590" s="1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38"/>
      <c r="B2591" s="1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38"/>
      <c r="B2592" s="1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38"/>
      <c r="B2593" s="1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38"/>
      <c r="B2594" s="1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38"/>
      <c r="B2595" s="1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38"/>
      <c r="B2596" s="1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38"/>
      <c r="B2597" s="1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38"/>
      <c r="B2598" s="1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38"/>
      <c r="B2599" s="1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38"/>
      <c r="B2600" s="1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38"/>
      <c r="B2601" s="1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38"/>
      <c r="B2602" s="1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38"/>
      <c r="B2603" s="1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38"/>
      <c r="B2604" s="1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38"/>
      <c r="B2605" s="1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38"/>
      <c r="B2606" s="1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38"/>
      <c r="B2607" s="1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38"/>
      <c r="B2608" s="1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38"/>
      <c r="B2609" s="1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38"/>
      <c r="B2610" s="1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38"/>
      <c r="B2611" s="1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38"/>
      <c r="B2612" s="1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38"/>
      <c r="B2613" s="1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38"/>
      <c r="B2614" s="1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38"/>
      <c r="B2615" s="1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38"/>
      <c r="B2616" s="1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38"/>
      <c r="B2617" s="1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38"/>
      <c r="B2618" s="1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38"/>
      <c r="B2619" s="1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38"/>
      <c r="B2620" s="1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38"/>
      <c r="B2621" s="1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38"/>
      <c r="B2622" s="1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38"/>
      <c r="B2623" s="1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38"/>
      <c r="B2624" s="1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38"/>
      <c r="B2625" s="1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38"/>
      <c r="B2626" s="1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38"/>
      <c r="B2627" s="1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38"/>
      <c r="B2628" s="1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38"/>
      <c r="B2629" s="1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38"/>
      <c r="B2630" s="1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38"/>
      <c r="B2631" s="1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38"/>
      <c r="B2632" s="1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38"/>
      <c r="B2633" s="1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38"/>
      <c r="B2634" s="1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38"/>
      <c r="B2635" s="1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38"/>
      <c r="B2636" s="1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38"/>
      <c r="B2637" s="1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38"/>
      <c r="B2638" s="1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38"/>
      <c r="B2639" s="1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38"/>
      <c r="B2640" s="1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38"/>
      <c r="B2641" s="1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38"/>
      <c r="B2642" s="1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38"/>
      <c r="B2643" s="1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38"/>
      <c r="B2644" s="1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38"/>
      <c r="B2645" s="1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38"/>
      <c r="B2646" s="1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38"/>
      <c r="B2647" s="1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38"/>
      <c r="B2648" s="1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38"/>
      <c r="B2649" s="1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38"/>
      <c r="B2650" s="1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38"/>
      <c r="B2651" s="1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38"/>
      <c r="B2652" s="1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38"/>
      <c r="B2653" s="1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38"/>
      <c r="B2654" s="1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38"/>
      <c r="B2655" s="1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38"/>
      <c r="B2656" s="1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38"/>
      <c r="B2657" s="1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38"/>
      <c r="B2658" s="1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38"/>
      <c r="B2659" s="1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38"/>
      <c r="B2660" s="1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38"/>
      <c r="B2661" s="1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38"/>
      <c r="B2662" s="1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38"/>
      <c r="B2663" s="1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38"/>
      <c r="B2664" s="1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38"/>
      <c r="B2665" s="1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38"/>
      <c r="B2666" s="1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38"/>
      <c r="B2667" s="1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38"/>
      <c r="B2668" s="1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38"/>
      <c r="B2669" s="1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38"/>
      <c r="B2670" s="1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38"/>
      <c r="B2671" s="1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38"/>
      <c r="B2672" s="15"/>
      <c r="C2672" s="14"/>
      <c r="D2672" s="13"/>
      <c r="E2672" s="14"/>
      <c r="F2672" s="14"/>
      <c r="G2672" s="14"/>
      <c r="H2672" s="14"/>
      <c r="I2672" s="13"/>
      <c r="J2672" s="29"/>
      <c r="K2672" s="2"/>
      <c r="L2672" s="17"/>
      <c r="M2672" s="12"/>
      <c r="N2672" s="12"/>
      <c r="O2672" s="17"/>
      <c r="P2672" s="14"/>
      <c r="Q2672" s="14"/>
      <c r="R2672" s="14"/>
      <c r="S2672" s="20"/>
      <c r="T2672" s="14"/>
      <c r="U2672" s="4"/>
      <c r="V2672" s="29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38"/>
      <c r="B2673" s="15"/>
      <c r="C2673" s="14"/>
      <c r="D2673" s="13"/>
      <c r="E2673" s="14"/>
      <c r="F2673" s="14"/>
      <c r="G2673" s="14"/>
      <c r="H2673" s="14"/>
      <c r="I2673" s="13"/>
      <c r="J2673" s="29"/>
      <c r="K2673" s="2"/>
      <c r="L2673" s="17"/>
      <c r="M2673" s="12"/>
      <c r="N2673" s="12"/>
      <c r="O2673" s="17"/>
      <c r="P2673" s="14"/>
      <c r="Q2673" s="14"/>
      <c r="R2673" s="14"/>
      <c r="S2673" s="20"/>
      <c r="T2673" s="14"/>
      <c r="U2673" s="4"/>
      <c r="V2673" s="29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38"/>
      <c r="B2674" s="15"/>
      <c r="C2674" s="14"/>
      <c r="D2674" s="13"/>
      <c r="E2674" s="14"/>
      <c r="F2674" s="14"/>
      <c r="G2674" s="14"/>
      <c r="H2674" s="14"/>
      <c r="I2674" s="13"/>
      <c r="J2674" s="29"/>
      <c r="K2674" s="2"/>
      <c r="L2674" s="17"/>
      <c r="M2674" s="12"/>
      <c r="N2674" s="12"/>
      <c r="O2674" s="17"/>
      <c r="P2674" s="14"/>
      <c r="Q2674" s="14"/>
      <c r="R2674" s="14"/>
      <c r="S2674" s="20"/>
      <c r="T2674" s="14"/>
      <c r="U2674" s="4"/>
      <c r="V2674" s="29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38"/>
      <c r="B2675" s="15"/>
      <c r="C2675" s="14"/>
      <c r="D2675" s="13"/>
      <c r="E2675" s="14"/>
      <c r="F2675" s="14"/>
      <c r="G2675" s="14"/>
      <c r="H2675" s="14"/>
      <c r="I2675" s="13"/>
      <c r="J2675" s="29"/>
      <c r="K2675" s="2"/>
      <c r="L2675" s="17"/>
      <c r="M2675" s="12"/>
      <c r="N2675" s="12"/>
      <c r="O2675" s="17"/>
      <c r="P2675" s="14"/>
      <c r="Q2675" s="14"/>
      <c r="R2675" s="14"/>
      <c r="S2675" s="20"/>
      <c r="T2675" s="14"/>
      <c r="U2675" s="4"/>
      <c r="V2675" s="29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38"/>
      <c r="B2676" s="15"/>
      <c r="C2676" s="14"/>
      <c r="D2676" s="13"/>
      <c r="E2676" s="14"/>
      <c r="F2676" s="14"/>
      <c r="G2676" s="14"/>
      <c r="H2676" s="14"/>
      <c r="I2676" s="13"/>
      <c r="J2676" s="29"/>
      <c r="K2676" s="2"/>
      <c r="L2676" s="17"/>
      <c r="M2676" s="12"/>
      <c r="N2676" s="12"/>
      <c r="O2676" s="17"/>
      <c r="P2676" s="14"/>
      <c r="Q2676" s="14"/>
      <c r="R2676" s="14"/>
      <c r="S2676" s="20"/>
      <c r="T2676" s="14"/>
      <c r="U2676" s="4"/>
      <c r="V2676" s="29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38"/>
      <c r="B2677" s="15"/>
      <c r="C2677" s="14"/>
      <c r="D2677" s="13"/>
      <c r="E2677" s="14"/>
      <c r="F2677" s="14"/>
      <c r="G2677" s="14"/>
      <c r="H2677" s="14"/>
      <c r="I2677" s="13"/>
      <c r="J2677" s="29"/>
      <c r="K2677" s="2"/>
      <c r="L2677" s="17"/>
      <c r="M2677" s="12"/>
      <c r="N2677" s="12"/>
      <c r="O2677" s="17"/>
      <c r="P2677" s="14"/>
      <c r="Q2677" s="14"/>
      <c r="R2677" s="14"/>
      <c r="S2677" s="20"/>
      <c r="T2677" s="14"/>
      <c r="U2677" s="4"/>
      <c r="V2677" s="29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38"/>
      <c r="B2678" s="15"/>
      <c r="C2678" s="14"/>
      <c r="D2678" s="13"/>
      <c r="E2678" s="14"/>
      <c r="F2678" s="14"/>
      <c r="G2678" s="14"/>
      <c r="H2678" s="14"/>
      <c r="I2678" s="13"/>
      <c r="J2678" s="29"/>
      <c r="K2678" s="2"/>
      <c r="L2678" s="17"/>
      <c r="M2678" s="12"/>
      <c r="N2678" s="12"/>
      <c r="O2678" s="17"/>
      <c r="P2678" s="14"/>
      <c r="Q2678" s="14"/>
      <c r="R2678" s="14"/>
      <c r="S2678" s="20"/>
      <c r="T2678" s="14"/>
      <c r="U2678" s="4"/>
      <c r="V2678" s="29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38"/>
      <c r="B2679" s="15"/>
      <c r="C2679" s="14"/>
      <c r="D2679" s="13"/>
      <c r="E2679" s="14"/>
      <c r="F2679" s="14"/>
      <c r="G2679" s="14"/>
      <c r="H2679" s="14"/>
      <c r="I2679" s="13"/>
      <c r="J2679" s="29"/>
      <c r="K2679" s="2"/>
      <c r="L2679" s="17"/>
      <c r="M2679" s="12"/>
      <c r="N2679" s="12"/>
      <c r="O2679" s="17"/>
      <c r="P2679" s="14"/>
      <c r="Q2679" s="14"/>
      <c r="R2679" s="14"/>
      <c r="S2679" s="20"/>
      <c r="T2679" s="14"/>
      <c r="U2679" s="4"/>
      <c r="V2679" s="29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38"/>
      <c r="B2680" s="15"/>
      <c r="C2680" s="14"/>
      <c r="D2680" s="13"/>
      <c r="E2680" s="14"/>
      <c r="F2680" s="14"/>
      <c r="G2680" s="14"/>
      <c r="H2680" s="14"/>
      <c r="I2680" s="13"/>
      <c r="J2680" s="29"/>
      <c r="K2680" s="2"/>
      <c r="L2680" s="17"/>
      <c r="M2680" s="12"/>
      <c r="N2680" s="12"/>
      <c r="O2680" s="17"/>
      <c r="P2680" s="14"/>
      <c r="Q2680" s="14"/>
      <c r="R2680" s="14"/>
      <c r="S2680" s="20"/>
      <c r="T2680" s="14"/>
      <c r="U2680" s="4"/>
      <c r="V2680" s="29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38"/>
      <c r="B2681" s="15"/>
      <c r="C2681" s="14"/>
      <c r="D2681" s="13"/>
      <c r="E2681" s="14"/>
      <c r="F2681" s="14"/>
      <c r="G2681" s="14"/>
      <c r="H2681" s="14"/>
      <c r="I2681" s="13"/>
      <c r="J2681" s="29"/>
      <c r="K2681" s="2"/>
      <c r="L2681" s="17"/>
      <c r="M2681" s="12"/>
      <c r="N2681" s="12"/>
      <c r="O2681" s="17"/>
      <c r="P2681" s="14"/>
      <c r="Q2681" s="14"/>
      <c r="R2681" s="14"/>
      <c r="S2681" s="20"/>
      <c r="T2681" s="14"/>
      <c r="U2681" s="4"/>
      <c r="V2681" s="29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38"/>
      <c r="B2682" s="15"/>
      <c r="C2682" s="14"/>
      <c r="D2682" s="13"/>
      <c r="E2682" s="14"/>
      <c r="F2682" s="14"/>
      <c r="G2682" s="14"/>
      <c r="H2682" s="14"/>
      <c r="I2682" s="13"/>
      <c r="J2682" s="29"/>
      <c r="K2682" s="2"/>
      <c r="L2682" s="17"/>
      <c r="M2682" s="12"/>
      <c r="N2682" s="12"/>
      <c r="O2682" s="17"/>
      <c r="P2682" s="14"/>
      <c r="Q2682" s="14"/>
      <c r="R2682" s="14"/>
      <c r="S2682" s="20"/>
      <c r="T2682" s="14"/>
      <c r="U2682" s="4"/>
      <c r="V2682" s="29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38"/>
      <c r="B2683" s="15"/>
      <c r="C2683" s="14"/>
      <c r="D2683" s="13"/>
      <c r="E2683" s="14"/>
      <c r="F2683" s="14"/>
      <c r="G2683" s="14"/>
      <c r="H2683" s="14"/>
      <c r="I2683" s="13"/>
      <c r="J2683" s="29"/>
      <c r="K2683" s="2"/>
      <c r="L2683" s="17"/>
      <c r="M2683" s="12"/>
      <c r="N2683" s="12"/>
      <c r="O2683" s="17"/>
      <c r="P2683" s="14"/>
      <c r="Q2683" s="14"/>
      <c r="R2683" s="14"/>
      <c r="S2683" s="20"/>
      <c r="T2683" s="14"/>
      <c r="U2683" s="4"/>
      <c r="V2683" s="29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38"/>
      <c r="B2684" s="15"/>
      <c r="C2684" s="14"/>
      <c r="D2684" s="13"/>
      <c r="E2684" s="14"/>
      <c r="F2684" s="14"/>
      <c r="G2684" s="14"/>
      <c r="H2684" s="14"/>
      <c r="I2684" s="13"/>
      <c r="J2684" s="29"/>
      <c r="K2684" s="2"/>
      <c r="L2684" s="17"/>
      <c r="M2684" s="12"/>
      <c r="N2684" s="12"/>
      <c r="O2684" s="17"/>
      <c r="P2684" s="14"/>
      <c r="Q2684" s="14"/>
      <c r="R2684" s="14"/>
      <c r="S2684" s="20"/>
      <c r="T2684" s="14"/>
      <c r="U2684" s="4"/>
      <c r="V2684" s="29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38"/>
      <c r="B2685" s="15"/>
      <c r="C2685" s="14"/>
      <c r="D2685" s="13"/>
      <c r="E2685" s="14"/>
      <c r="F2685" s="14"/>
      <c r="G2685" s="14"/>
      <c r="H2685" s="14"/>
      <c r="I2685" s="13"/>
      <c r="J2685" s="29"/>
      <c r="K2685" s="2"/>
      <c r="L2685" s="17"/>
      <c r="M2685" s="12"/>
      <c r="N2685" s="12"/>
      <c r="O2685" s="17"/>
      <c r="P2685" s="14"/>
      <c r="Q2685" s="14"/>
      <c r="R2685" s="14"/>
      <c r="S2685" s="20"/>
      <c r="T2685" s="14"/>
      <c r="U2685" s="4"/>
      <c r="V2685" s="29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38"/>
      <c r="B2686" s="15"/>
      <c r="C2686" s="14"/>
      <c r="D2686" s="13"/>
      <c r="E2686" s="14"/>
      <c r="F2686" s="14"/>
      <c r="G2686" s="14"/>
      <c r="H2686" s="14"/>
      <c r="I2686" s="13"/>
      <c r="J2686" s="29"/>
      <c r="K2686" s="2"/>
      <c r="L2686" s="17"/>
      <c r="M2686" s="12"/>
      <c r="N2686" s="12"/>
      <c r="O2686" s="17"/>
      <c r="P2686" s="14"/>
      <c r="Q2686" s="14"/>
      <c r="R2686" s="14"/>
      <c r="S2686" s="20"/>
      <c r="T2686" s="14"/>
      <c r="U2686" s="4"/>
      <c r="V2686" s="29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38"/>
      <c r="B2687" s="15"/>
      <c r="C2687" s="14"/>
      <c r="D2687" s="13"/>
      <c r="E2687" s="14"/>
      <c r="F2687" s="14"/>
      <c r="G2687" s="14"/>
      <c r="H2687" s="14"/>
      <c r="I2687" s="13"/>
      <c r="J2687" s="29"/>
      <c r="K2687" s="2"/>
      <c r="L2687" s="17"/>
      <c r="M2687" s="12"/>
      <c r="N2687" s="12"/>
      <c r="O2687" s="17"/>
      <c r="P2687" s="14"/>
      <c r="Q2687" s="14"/>
      <c r="R2687" s="14"/>
      <c r="S2687" s="20"/>
      <c r="T2687" s="14"/>
      <c r="U2687" s="4"/>
      <c r="V2687" s="29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38"/>
      <c r="B2688" s="15"/>
      <c r="C2688" s="14"/>
      <c r="D2688" s="13"/>
      <c r="E2688" s="14"/>
      <c r="F2688" s="14"/>
      <c r="G2688" s="14"/>
      <c r="H2688" s="14"/>
      <c r="I2688" s="13"/>
      <c r="J2688" s="29"/>
      <c r="K2688" s="2"/>
      <c r="L2688" s="17"/>
      <c r="M2688" s="12"/>
      <c r="N2688" s="12"/>
      <c r="O2688" s="17"/>
      <c r="P2688" s="14"/>
      <c r="Q2688" s="14"/>
      <c r="R2688" s="14"/>
      <c r="S2688" s="20"/>
      <c r="T2688" s="14"/>
      <c r="U2688" s="4"/>
      <c r="V2688" s="29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38"/>
      <c r="B2689" s="15"/>
      <c r="C2689" s="14"/>
      <c r="D2689" s="13"/>
      <c r="E2689" s="14"/>
      <c r="F2689" s="14"/>
      <c r="G2689" s="14"/>
      <c r="H2689" s="14"/>
      <c r="I2689" s="13"/>
      <c r="J2689" s="29"/>
      <c r="K2689" s="2"/>
      <c r="L2689" s="17"/>
      <c r="M2689" s="12"/>
      <c r="N2689" s="12"/>
      <c r="O2689" s="17"/>
      <c r="P2689" s="14"/>
      <c r="Q2689" s="14"/>
      <c r="R2689" s="14"/>
      <c r="S2689" s="20"/>
      <c r="T2689" s="14"/>
      <c r="U2689" s="4"/>
      <c r="V2689" s="29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38"/>
      <c r="B2690" s="15"/>
      <c r="C2690" s="14"/>
      <c r="D2690" s="13"/>
      <c r="E2690" s="14"/>
      <c r="F2690" s="14"/>
      <c r="G2690" s="14"/>
      <c r="H2690" s="14"/>
      <c r="I2690" s="13"/>
      <c r="J2690" s="29"/>
      <c r="K2690" s="2"/>
      <c r="L2690" s="17"/>
      <c r="M2690" s="12"/>
      <c r="N2690" s="12"/>
      <c r="O2690" s="17"/>
      <c r="P2690" s="14"/>
      <c r="Q2690" s="14"/>
      <c r="R2690" s="14"/>
      <c r="S2690" s="20"/>
      <c r="T2690" s="14"/>
      <c r="U2690" s="4"/>
      <c r="V2690" s="29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38"/>
      <c r="B2691" s="15"/>
      <c r="C2691" s="14"/>
      <c r="D2691" s="13"/>
      <c r="E2691" s="14"/>
      <c r="F2691" s="14"/>
      <c r="G2691" s="14"/>
      <c r="H2691" s="14"/>
      <c r="I2691" s="13"/>
      <c r="J2691" s="29"/>
      <c r="K2691" s="2"/>
      <c r="L2691" s="17"/>
      <c r="M2691" s="12"/>
      <c r="N2691" s="12"/>
      <c r="O2691" s="17"/>
      <c r="P2691" s="14"/>
      <c r="Q2691" s="14"/>
      <c r="R2691" s="14"/>
      <c r="S2691" s="20"/>
      <c r="T2691" s="14"/>
      <c r="U2691" s="4"/>
      <c r="V2691" s="29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38"/>
      <c r="B2692" s="15"/>
      <c r="C2692" s="14"/>
      <c r="D2692" s="13"/>
      <c r="E2692" s="14"/>
      <c r="F2692" s="14"/>
      <c r="G2692" s="14"/>
      <c r="H2692" s="14"/>
      <c r="I2692" s="13"/>
      <c r="J2692" s="29"/>
      <c r="K2692" s="2"/>
      <c r="L2692" s="17"/>
      <c r="M2692" s="12"/>
      <c r="N2692" s="12"/>
      <c r="O2692" s="17"/>
      <c r="P2692" s="14"/>
      <c r="Q2692" s="14"/>
      <c r="R2692" s="14"/>
      <c r="S2692" s="20"/>
      <c r="T2692" s="14"/>
      <c r="U2692" s="4"/>
      <c r="V2692" s="29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38"/>
      <c r="B2693" s="15"/>
      <c r="C2693" s="14"/>
      <c r="D2693" s="13"/>
      <c r="E2693" s="14"/>
      <c r="F2693" s="14"/>
      <c r="G2693" s="14"/>
      <c r="H2693" s="14"/>
      <c r="I2693" s="13"/>
      <c r="J2693" s="29"/>
      <c r="K2693" s="2"/>
      <c r="L2693" s="17"/>
      <c r="M2693" s="12"/>
      <c r="N2693" s="12"/>
      <c r="O2693" s="17"/>
      <c r="P2693" s="14"/>
      <c r="Q2693" s="14"/>
      <c r="R2693" s="14"/>
      <c r="S2693" s="20"/>
      <c r="T2693" s="14"/>
      <c r="U2693" s="4"/>
      <c r="V2693" s="29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38"/>
      <c r="B2694" s="15"/>
      <c r="C2694" s="14"/>
      <c r="D2694" s="13"/>
      <c r="E2694" s="14"/>
      <c r="F2694" s="14"/>
      <c r="G2694" s="14"/>
      <c r="H2694" s="14"/>
      <c r="I2694" s="13"/>
      <c r="J2694" s="29"/>
      <c r="K2694" s="2"/>
      <c r="L2694" s="17"/>
      <c r="M2694" s="12"/>
      <c r="N2694" s="12"/>
      <c r="O2694" s="17"/>
      <c r="P2694" s="14"/>
      <c r="Q2694" s="14"/>
      <c r="R2694" s="14"/>
      <c r="S2694" s="20"/>
      <c r="T2694" s="14"/>
      <c r="U2694" s="4"/>
      <c r="V2694" s="29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38"/>
      <c r="B2695" s="15"/>
      <c r="C2695" s="14"/>
      <c r="D2695" s="13"/>
      <c r="E2695" s="14"/>
      <c r="F2695" s="14"/>
      <c r="G2695" s="14"/>
      <c r="H2695" s="14"/>
      <c r="I2695" s="13"/>
      <c r="J2695" s="29"/>
      <c r="K2695" s="2"/>
      <c r="L2695" s="17"/>
      <c r="M2695" s="12"/>
      <c r="N2695" s="12"/>
      <c r="O2695" s="17"/>
      <c r="P2695" s="14"/>
      <c r="Q2695" s="14"/>
      <c r="R2695" s="14"/>
      <c r="S2695" s="20"/>
      <c r="T2695" s="14"/>
      <c r="U2695" s="4"/>
      <c r="V2695" s="29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38"/>
      <c r="B2696" s="15"/>
      <c r="C2696" s="14"/>
      <c r="D2696" s="13"/>
      <c r="E2696" s="14"/>
      <c r="F2696" s="14"/>
      <c r="G2696" s="14"/>
      <c r="H2696" s="14"/>
      <c r="I2696" s="13"/>
      <c r="J2696" s="29"/>
      <c r="K2696" s="2"/>
      <c r="L2696" s="17"/>
      <c r="M2696" s="12"/>
      <c r="N2696" s="12"/>
      <c r="O2696" s="17"/>
      <c r="P2696" s="14"/>
      <c r="Q2696" s="14"/>
      <c r="R2696" s="14"/>
      <c r="S2696" s="20"/>
      <c r="T2696" s="14"/>
      <c r="U2696" s="4"/>
      <c r="V2696" s="29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38"/>
      <c r="B2697" s="15"/>
      <c r="C2697" s="14"/>
      <c r="D2697" s="13"/>
      <c r="E2697" s="14"/>
      <c r="F2697" s="14"/>
      <c r="G2697" s="14"/>
      <c r="H2697" s="14"/>
      <c r="I2697" s="13"/>
      <c r="J2697" s="29"/>
      <c r="K2697" s="2"/>
      <c r="L2697" s="17"/>
      <c r="M2697" s="12"/>
      <c r="N2697" s="12"/>
      <c r="O2697" s="17"/>
      <c r="P2697" s="14"/>
      <c r="Q2697" s="14"/>
      <c r="R2697" s="14"/>
      <c r="S2697" s="20"/>
      <c r="T2697" s="14"/>
      <c r="U2697" s="4"/>
      <c r="V2697" s="29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38"/>
      <c r="B2698" s="15"/>
      <c r="C2698" s="14"/>
      <c r="D2698" s="13"/>
      <c r="E2698" s="14"/>
      <c r="F2698" s="14"/>
      <c r="G2698" s="14"/>
      <c r="H2698" s="14"/>
      <c r="I2698" s="13"/>
      <c r="J2698" s="29"/>
      <c r="K2698" s="2"/>
      <c r="L2698" s="17"/>
      <c r="M2698" s="12"/>
      <c r="N2698" s="12"/>
      <c r="O2698" s="17"/>
      <c r="P2698" s="14"/>
      <c r="Q2698" s="14"/>
      <c r="R2698" s="14"/>
      <c r="S2698" s="20"/>
      <c r="T2698" s="14"/>
      <c r="U2698" s="4"/>
      <c r="V2698" s="29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38"/>
      <c r="B2699" s="15"/>
      <c r="C2699" s="14"/>
      <c r="D2699" s="13"/>
      <c r="E2699" s="14"/>
      <c r="F2699" s="14"/>
      <c r="G2699" s="14"/>
      <c r="H2699" s="14"/>
      <c r="I2699" s="13"/>
      <c r="J2699" s="29"/>
      <c r="K2699" s="2"/>
      <c r="L2699" s="17"/>
      <c r="M2699" s="12"/>
      <c r="N2699" s="12"/>
      <c r="O2699" s="17"/>
      <c r="P2699" s="14"/>
      <c r="Q2699" s="14"/>
      <c r="R2699" s="14"/>
      <c r="S2699" s="20"/>
      <c r="T2699" s="14"/>
      <c r="U2699" s="4"/>
      <c r="V2699" s="29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38"/>
      <c r="B2700" s="15"/>
      <c r="C2700" s="14"/>
      <c r="D2700" s="13"/>
      <c r="E2700" s="14"/>
      <c r="F2700" s="14"/>
      <c r="G2700" s="14"/>
      <c r="H2700" s="14"/>
      <c r="I2700" s="13"/>
      <c r="J2700" s="29"/>
      <c r="K2700" s="2"/>
      <c r="L2700" s="17"/>
      <c r="M2700" s="12"/>
      <c r="N2700" s="12"/>
      <c r="O2700" s="17"/>
      <c r="P2700" s="14"/>
      <c r="Q2700" s="14"/>
      <c r="R2700" s="14"/>
      <c r="S2700" s="20"/>
      <c r="T2700" s="14"/>
      <c r="U2700" s="4"/>
      <c r="V2700" s="29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38"/>
      <c r="B2701" s="15"/>
      <c r="C2701" s="14"/>
      <c r="D2701" s="13"/>
      <c r="E2701" s="14"/>
      <c r="F2701" s="14"/>
      <c r="G2701" s="14"/>
      <c r="H2701" s="14"/>
      <c r="I2701" s="13"/>
      <c r="J2701" s="29"/>
      <c r="K2701" s="2"/>
      <c r="L2701" s="17"/>
      <c r="M2701" s="12"/>
      <c r="N2701" s="12"/>
      <c r="O2701" s="17"/>
      <c r="P2701" s="14"/>
      <c r="Q2701" s="14"/>
      <c r="R2701" s="14"/>
      <c r="S2701" s="20"/>
      <c r="T2701" s="14"/>
      <c r="U2701" s="4"/>
      <c r="V2701" s="29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38"/>
      <c r="B2702" s="15"/>
      <c r="C2702" s="14"/>
      <c r="D2702" s="13"/>
      <c r="E2702" s="14"/>
      <c r="F2702" s="14"/>
      <c r="G2702" s="14"/>
      <c r="H2702" s="14"/>
      <c r="I2702" s="13"/>
      <c r="J2702" s="29"/>
      <c r="K2702" s="2"/>
      <c r="L2702" s="17"/>
      <c r="M2702" s="12"/>
      <c r="N2702" s="12"/>
      <c r="O2702" s="17"/>
      <c r="P2702" s="14"/>
      <c r="Q2702" s="14"/>
      <c r="R2702" s="14"/>
      <c r="S2702" s="20"/>
      <c r="T2702" s="14"/>
      <c r="U2702" s="4"/>
      <c r="V2702" s="29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38"/>
      <c r="B2703" s="15"/>
      <c r="C2703" s="14"/>
      <c r="D2703" s="13"/>
      <c r="E2703" s="14"/>
      <c r="F2703" s="14"/>
      <c r="G2703" s="14"/>
      <c r="H2703" s="14"/>
      <c r="I2703" s="13"/>
      <c r="J2703" s="29"/>
      <c r="K2703" s="2"/>
      <c r="L2703" s="17"/>
      <c r="M2703" s="12"/>
      <c r="N2703" s="12"/>
      <c r="O2703" s="17"/>
      <c r="P2703" s="14"/>
      <c r="Q2703" s="14"/>
      <c r="R2703" s="14"/>
      <c r="S2703" s="20"/>
      <c r="T2703" s="14"/>
      <c r="U2703" s="4"/>
      <c r="V2703" s="29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38"/>
      <c r="B2704" s="15"/>
      <c r="C2704" s="14"/>
      <c r="D2704" s="13"/>
      <c r="E2704" s="14"/>
      <c r="F2704" s="14"/>
      <c r="G2704" s="14"/>
      <c r="H2704" s="14"/>
      <c r="I2704" s="13"/>
      <c r="J2704" s="29"/>
      <c r="K2704" s="2"/>
      <c r="L2704" s="17"/>
      <c r="M2704" s="12"/>
      <c r="N2704" s="12"/>
      <c r="O2704" s="17"/>
      <c r="P2704" s="14"/>
      <c r="Q2704" s="14"/>
      <c r="R2704" s="14"/>
      <c r="S2704" s="20"/>
      <c r="T2704" s="14"/>
      <c r="U2704" s="4"/>
      <c r="V2704" s="29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38"/>
      <c r="B2705" s="15"/>
      <c r="C2705" s="14"/>
      <c r="D2705" s="13"/>
      <c r="E2705" s="14"/>
      <c r="F2705" s="14"/>
      <c r="G2705" s="14"/>
      <c r="H2705" s="14"/>
      <c r="I2705" s="13"/>
      <c r="J2705" s="29"/>
      <c r="K2705" s="2"/>
      <c r="L2705" s="17"/>
      <c r="M2705" s="12"/>
      <c r="N2705" s="12"/>
      <c r="O2705" s="17"/>
      <c r="P2705" s="14"/>
      <c r="Q2705" s="14"/>
      <c r="R2705" s="14"/>
      <c r="S2705" s="20"/>
      <c r="T2705" s="14"/>
      <c r="U2705" s="4"/>
      <c r="V2705" s="29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38"/>
      <c r="B2706" s="15"/>
      <c r="C2706" s="14"/>
      <c r="D2706" s="13"/>
      <c r="E2706" s="14"/>
      <c r="F2706" s="14"/>
      <c r="G2706" s="14"/>
      <c r="H2706" s="14"/>
      <c r="I2706" s="13"/>
      <c r="J2706" s="29"/>
      <c r="K2706" s="2"/>
      <c r="L2706" s="17"/>
      <c r="M2706" s="12"/>
      <c r="N2706" s="12"/>
      <c r="O2706" s="17"/>
      <c r="P2706" s="14"/>
      <c r="Q2706" s="14"/>
      <c r="R2706" s="14"/>
      <c r="S2706" s="20"/>
      <c r="T2706" s="14"/>
      <c r="U2706" s="4"/>
      <c r="V2706" s="29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38"/>
      <c r="B2707" s="15"/>
      <c r="C2707" s="14"/>
      <c r="D2707" s="13"/>
      <c r="E2707" s="14"/>
      <c r="F2707" s="14"/>
      <c r="G2707" s="14"/>
      <c r="H2707" s="14"/>
      <c r="I2707" s="13"/>
      <c r="J2707" s="29"/>
      <c r="K2707" s="2"/>
      <c r="L2707" s="17"/>
      <c r="M2707" s="12"/>
      <c r="N2707" s="12"/>
      <c r="O2707" s="17"/>
      <c r="P2707" s="14"/>
      <c r="Q2707" s="14"/>
      <c r="R2707" s="14"/>
      <c r="S2707" s="20"/>
      <c r="T2707" s="14"/>
      <c r="U2707" s="4"/>
      <c r="V2707" s="29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38"/>
      <c r="B2708" s="15"/>
      <c r="C2708" s="14"/>
      <c r="D2708" s="13"/>
      <c r="E2708" s="14"/>
      <c r="F2708" s="14"/>
      <c r="G2708" s="14"/>
      <c r="H2708" s="14"/>
      <c r="I2708" s="13"/>
      <c r="J2708" s="29"/>
      <c r="K2708" s="2"/>
      <c r="L2708" s="17"/>
      <c r="M2708" s="12"/>
      <c r="N2708" s="12"/>
      <c r="O2708" s="17"/>
      <c r="P2708" s="14"/>
      <c r="Q2708" s="14"/>
      <c r="R2708" s="14"/>
      <c r="S2708" s="20"/>
      <c r="T2708" s="14"/>
      <c r="U2708" s="4"/>
      <c r="V2708" s="29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38"/>
      <c r="B2709" s="15"/>
      <c r="C2709" s="14"/>
      <c r="D2709" s="13"/>
      <c r="E2709" s="14"/>
      <c r="F2709" s="14"/>
      <c r="G2709" s="14"/>
      <c r="H2709" s="14"/>
      <c r="I2709" s="13"/>
      <c r="J2709" s="29"/>
      <c r="K2709" s="2"/>
      <c r="L2709" s="17"/>
      <c r="M2709" s="12"/>
      <c r="N2709" s="12"/>
      <c r="O2709" s="17"/>
      <c r="P2709" s="14"/>
      <c r="Q2709" s="14"/>
      <c r="R2709" s="14"/>
      <c r="S2709" s="20"/>
      <c r="T2709" s="14"/>
      <c r="U2709" s="4"/>
      <c r="V2709" s="29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38"/>
      <c r="B2710" s="15"/>
      <c r="C2710" s="14"/>
      <c r="D2710" s="13"/>
      <c r="E2710" s="14"/>
      <c r="F2710" s="14"/>
      <c r="G2710" s="14"/>
      <c r="H2710" s="14"/>
      <c r="I2710" s="13"/>
      <c r="J2710" s="29"/>
      <c r="K2710" s="2"/>
      <c r="L2710" s="17"/>
      <c r="M2710" s="12"/>
      <c r="N2710" s="12"/>
      <c r="O2710" s="17"/>
      <c r="P2710" s="14"/>
      <c r="Q2710" s="14"/>
      <c r="R2710" s="14"/>
      <c r="S2710" s="20"/>
      <c r="T2710" s="14"/>
      <c r="U2710" s="4"/>
      <c r="V2710" s="29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38"/>
      <c r="B2711" s="15"/>
      <c r="C2711" s="14"/>
      <c r="D2711" s="13"/>
      <c r="E2711" s="14"/>
      <c r="F2711" s="14"/>
      <c r="G2711" s="14"/>
      <c r="H2711" s="14"/>
      <c r="I2711" s="13"/>
      <c r="J2711" s="29"/>
      <c r="K2711" s="2"/>
      <c r="L2711" s="17"/>
      <c r="M2711" s="12"/>
      <c r="N2711" s="12"/>
      <c r="O2711" s="17"/>
      <c r="P2711" s="14"/>
      <c r="Q2711" s="14"/>
      <c r="R2711" s="14"/>
      <c r="S2711" s="20"/>
      <c r="T2711" s="14"/>
      <c r="U2711" s="4"/>
      <c r="V2711" s="29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38"/>
      <c r="B2712" s="15"/>
      <c r="C2712" s="14"/>
      <c r="D2712" s="13"/>
      <c r="E2712" s="14"/>
      <c r="F2712" s="14"/>
      <c r="G2712" s="14"/>
      <c r="H2712" s="14"/>
      <c r="I2712" s="13"/>
      <c r="J2712" s="29"/>
      <c r="K2712" s="2"/>
      <c r="L2712" s="17"/>
      <c r="M2712" s="12"/>
      <c r="N2712" s="12"/>
      <c r="O2712" s="17"/>
      <c r="P2712" s="14"/>
      <c r="Q2712" s="14"/>
      <c r="R2712" s="14"/>
      <c r="S2712" s="20"/>
      <c r="T2712" s="14"/>
      <c r="U2712" s="4"/>
      <c r="V2712" s="29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38"/>
      <c r="B2713" s="15"/>
      <c r="C2713" s="14"/>
      <c r="D2713" s="13"/>
      <c r="E2713" s="14"/>
      <c r="F2713" s="14"/>
      <c r="G2713" s="14"/>
      <c r="H2713" s="14"/>
      <c r="I2713" s="13"/>
      <c r="J2713" s="29"/>
      <c r="K2713" s="2"/>
      <c r="L2713" s="17"/>
      <c r="M2713" s="12"/>
      <c r="N2713" s="12"/>
      <c r="O2713" s="17"/>
      <c r="P2713" s="14"/>
      <c r="Q2713" s="14"/>
      <c r="R2713" s="14"/>
      <c r="S2713" s="20"/>
      <c r="T2713" s="14"/>
      <c r="U2713" s="4"/>
      <c r="V2713" s="29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38"/>
      <c r="B2714" s="15"/>
      <c r="C2714" s="14"/>
      <c r="D2714" s="13"/>
      <c r="E2714" s="14"/>
      <c r="F2714" s="14"/>
      <c r="G2714" s="14"/>
      <c r="H2714" s="14"/>
      <c r="I2714" s="13"/>
      <c r="J2714" s="29"/>
      <c r="K2714" s="2"/>
      <c r="L2714" s="17"/>
      <c r="M2714" s="12"/>
      <c r="N2714" s="12"/>
      <c r="O2714" s="17"/>
      <c r="P2714" s="14"/>
      <c r="Q2714" s="14"/>
      <c r="R2714" s="14"/>
      <c r="S2714" s="20"/>
      <c r="T2714" s="14"/>
      <c r="U2714" s="4"/>
      <c r="V2714" s="29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38"/>
      <c r="B2715" s="15"/>
      <c r="C2715" s="14"/>
      <c r="D2715" s="13"/>
      <c r="E2715" s="14"/>
      <c r="F2715" s="14"/>
      <c r="G2715" s="14"/>
      <c r="H2715" s="14"/>
      <c r="I2715" s="13"/>
      <c r="J2715" s="29"/>
      <c r="K2715" s="2"/>
      <c r="L2715" s="17"/>
      <c r="M2715" s="12"/>
      <c r="N2715" s="12"/>
      <c r="O2715" s="17"/>
      <c r="P2715" s="14"/>
      <c r="Q2715" s="14"/>
      <c r="R2715" s="14"/>
      <c r="S2715" s="20"/>
      <c r="T2715" s="14"/>
      <c r="U2715" s="4"/>
      <c r="V2715" s="29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38"/>
      <c r="B2716" s="15"/>
      <c r="C2716" s="14"/>
      <c r="D2716" s="13"/>
      <c r="E2716" s="14"/>
      <c r="F2716" s="14"/>
      <c r="G2716" s="14"/>
      <c r="H2716" s="14"/>
      <c r="I2716" s="13"/>
      <c r="J2716" s="29"/>
      <c r="K2716" s="2"/>
      <c r="L2716" s="17"/>
      <c r="M2716" s="12"/>
      <c r="N2716" s="12"/>
      <c r="O2716" s="17"/>
      <c r="P2716" s="14"/>
      <c r="Q2716" s="14"/>
      <c r="R2716" s="14"/>
      <c r="S2716" s="20"/>
      <c r="T2716" s="14"/>
      <c r="U2716" s="4"/>
      <c r="V2716" s="29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38"/>
      <c r="B2717" s="15"/>
      <c r="C2717" s="14"/>
      <c r="D2717" s="13"/>
      <c r="E2717" s="14"/>
      <c r="F2717" s="14"/>
      <c r="G2717" s="14"/>
      <c r="H2717" s="14"/>
      <c r="I2717" s="13"/>
      <c r="J2717" s="29"/>
      <c r="K2717" s="2"/>
      <c r="L2717" s="17"/>
      <c r="M2717" s="12"/>
      <c r="N2717" s="12"/>
      <c r="O2717" s="17"/>
      <c r="P2717" s="14"/>
      <c r="Q2717" s="14"/>
      <c r="R2717" s="14"/>
      <c r="S2717" s="20"/>
      <c r="T2717" s="14"/>
      <c r="U2717" s="4"/>
      <c r="V2717" s="29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38"/>
      <c r="B2718" s="15"/>
      <c r="C2718" s="14"/>
      <c r="D2718" s="13"/>
      <c r="E2718" s="14"/>
      <c r="F2718" s="14"/>
      <c r="G2718" s="14"/>
      <c r="H2718" s="14"/>
      <c r="I2718" s="13"/>
      <c r="J2718" s="29"/>
      <c r="K2718" s="2"/>
      <c r="L2718" s="17"/>
      <c r="M2718" s="12"/>
      <c r="N2718" s="12"/>
      <c r="O2718" s="17"/>
      <c r="P2718" s="14"/>
      <c r="Q2718" s="14"/>
      <c r="R2718" s="14"/>
      <c r="S2718" s="20"/>
      <c r="T2718" s="14"/>
      <c r="U2718" s="4"/>
      <c r="V2718" s="29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38"/>
      <c r="B2719" s="15"/>
      <c r="C2719" s="14"/>
      <c r="D2719" s="13"/>
      <c r="E2719" s="14"/>
      <c r="F2719" s="14"/>
      <c r="G2719" s="14"/>
      <c r="H2719" s="14"/>
      <c r="I2719" s="13"/>
      <c r="J2719" s="29"/>
      <c r="K2719" s="2"/>
      <c r="L2719" s="17"/>
      <c r="M2719" s="12"/>
      <c r="N2719" s="12"/>
      <c r="O2719" s="17"/>
      <c r="P2719" s="14"/>
      <c r="Q2719" s="14"/>
      <c r="R2719" s="14"/>
      <c r="S2719" s="20"/>
      <c r="T2719" s="14"/>
      <c r="U2719" s="4"/>
      <c r="V2719" s="29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38"/>
      <c r="B2720" s="15"/>
      <c r="C2720" s="14"/>
      <c r="D2720" s="13"/>
      <c r="E2720" s="14"/>
      <c r="F2720" s="14"/>
      <c r="G2720" s="14"/>
      <c r="H2720" s="14"/>
      <c r="I2720" s="13"/>
      <c r="J2720" s="29"/>
      <c r="K2720" s="2"/>
      <c r="L2720" s="17"/>
      <c r="M2720" s="12"/>
      <c r="N2720" s="12"/>
      <c r="O2720" s="17"/>
      <c r="P2720" s="14"/>
      <c r="Q2720" s="14"/>
      <c r="R2720" s="14"/>
      <c r="S2720" s="20"/>
      <c r="T2720" s="14"/>
      <c r="U2720" s="4"/>
      <c r="V2720" s="29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38"/>
      <c r="B2721" s="15"/>
      <c r="C2721" s="14"/>
      <c r="D2721" s="13"/>
      <c r="E2721" s="14"/>
      <c r="F2721" s="14"/>
      <c r="G2721" s="14"/>
      <c r="H2721" s="14"/>
      <c r="I2721" s="13"/>
      <c r="J2721" s="29"/>
      <c r="K2721" s="2"/>
      <c r="L2721" s="17"/>
      <c r="M2721" s="12"/>
      <c r="N2721" s="12"/>
      <c r="O2721" s="17"/>
      <c r="P2721" s="14"/>
      <c r="Q2721" s="14"/>
      <c r="R2721" s="14"/>
      <c r="S2721" s="20"/>
      <c r="T2721" s="14"/>
      <c r="U2721" s="4"/>
      <c r="V2721" s="29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38"/>
      <c r="B2722" s="15"/>
      <c r="C2722" s="14"/>
      <c r="D2722" s="13"/>
      <c r="E2722" s="14"/>
      <c r="F2722" s="14"/>
      <c r="G2722" s="14"/>
      <c r="H2722" s="14"/>
      <c r="I2722" s="13"/>
      <c r="J2722" s="29"/>
      <c r="K2722" s="2"/>
      <c r="L2722" s="17"/>
      <c r="M2722" s="12"/>
      <c r="N2722" s="12"/>
      <c r="O2722" s="17"/>
      <c r="P2722" s="14"/>
      <c r="Q2722" s="14"/>
      <c r="R2722" s="14"/>
      <c r="S2722" s="20"/>
      <c r="T2722" s="14"/>
      <c r="U2722" s="4"/>
      <c r="V2722" s="29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38"/>
      <c r="B2723" s="15"/>
      <c r="C2723" s="14"/>
      <c r="D2723" s="13"/>
      <c r="E2723" s="14"/>
      <c r="F2723" s="14"/>
      <c r="G2723" s="14"/>
      <c r="H2723" s="14"/>
      <c r="I2723" s="13"/>
      <c r="J2723" s="29"/>
      <c r="K2723" s="2"/>
      <c r="L2723" s="17"/>
      <c r="M2723" s="12"/>
      <c r="N2723" s="12"/>
      <c r="O2723" s="17"/>
      <c r="P2723" s="14"/>
      <c r="Q2723" s="14"/>
      <c r="R2723" s="14"/>
      <c r="S2723" s="20"/>
      <c r="T2723" s="14"/>
      <c r="U2723" s="4"/>
      <c r="V2723" s="29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38"/>
      <c r="B2724" s="15"/>
      <c r="C2724" s="14"/>
      <c r="D2724" s="13"/>
      <c r="E2724" s="14"/>
      <c r="F2724" s="14"/>
      <c r="G2724" s="14"/>
      <c r="H2724" s="14"/>
      <c r="I2724" s="13"/>
      <c r="J2724" s="29"/>
      <c r="K2724" s="2"/>
      <c r="L2724" s="17"/>
      <c r="M2724" s="12"/>
      <c r="N2724" s="12"/>
      <c r="O2724" s="17"/>
      <c r="P2724" s="14"/>
      <c r="Q2724" s="14"/>
      <c r="R2724" s="14"/>
      <c r="S2724" s="20"/>
      <c r="T2724" s="14"/>
      <c r="U2724" s="4"/>
      <c r="V2724" s="29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38"/>
      <c r="B2725" s="15"/>
      <c r="C2725" s="14"/>
      <c r="D2725" s="13"/>
      <c r="E2725" s="14"/>
      <c r="F2725" s="14"/>
      <c r="G2725" s="14"/>
      <c r="H2725" s="14"/>
      <c r="I2725" s="13"/>
      <c r="J2725" s="29"/>
      <c r="K2725" s="2"/>
      <c r="L2725" s="17"/>
      <c r="M2725" s="12"/>
      <c r="N2725" s="12"/>
      <c r="O2725" s="17"/>
      <c r="P2725" s="14"/>
      <c r="Q2725" s="14"/>
      <c r="R2725" s="14"/>
      <c r="S2725" s="20"/>
      <c r="T2725" s="14"/>
      <c r="U2725" s="4"/>
      <c r="V2725" s="29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38"/>
      <c r="B2726" s="15"/>
      <c r="C2726" s="14"/>
      <c r="D2726" s="13"/>
      <c r="E2726" s="14"/>
      <c r="F2726" s="14"/>
      <c r="G2726" s="14"/>
      <c r="H2726" s="14"/>
      <c r="I2726" s="13"/>
      <c r="J2726" s="29"/>
      <c r="K2726" s="2"/>
      <c r="L2726" s="17"/>
      <c r="M2726" s="12"/>
      <c r="N2726" s="12"/>
      <c r="O2726" s="17"/>
      <c r="P2726" s="14"/>
      <c r="Q2726" s="14"/>
      <c r="R2726" s="14"/>
      <c r="S2726" s="20"/>
      <c r="T2726" s="14"/>
      <c r="U2726" s="4"/>
      <c r="V2726" s="29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38"/>
      <c r="B2727" s="15"/>
      <c r="C2727" s="14"/>
      <c r="D2727" s="13"/>
      <c r="E2727" s="14"/>
      <c r="F2727" s="14"/>
      <c r="G2727" s="14"/>
      <c r="H2727" s="14"/>
      <c r="I2727" s="13"/>
      <c r="J2727" s="29"/>
      <c r="K2727" s="2"/>
      <c r="L2727" s="17"/>
      <c r="M2727" s="12"/>
      <c r="N2727" s="12"/>
      <c r="O2727" s="17"/>
      <c r="P2727" s="14"/>
      <c r="Q2727" s="14"/>
      <c r="R2727" s="14"/>
      <c r="S2727" s="20"/>
      <c r="T2727" s="14"/>
      <c r="U2727" s="4"/>
      <c r="V2727" s="29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38"/>
      <c r="B2728" s="15"/>
      <c r="C2728" s="14"/>
      <c r="D2728" s="13"/>
      <c r="E2728" s="14"/>
      <c r="F2728" s="14"/>
      <c r="G2728" s="14"/>
      <c r="H2728" s="14"/>
      <c r="I2728" s="13"/>
      <c r="J2728" s="29"/>
      <c r="K2728" s="2"/>
      <c r="L2728" s="17"/>
      <c r="M2728" s="12"/>
      <c r="N2728" s="12"/>
      <c r="O2728" s="17"/>
      <c r="P2728" s="14"/>
      <c r="Q2728" s="14"/>
      <c r="R2728" s="14"/>
      <c r="S2728" s="20"/>
      <c r="T2728" s="14"/>
      <c r="U2728" s="4"/>
      <c r="V2728" s="29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38"/>
      <c r="B2729" s="15"/>
      <c r="C2729" s="14"/>
      <c r="D2729" s="13"/>
      <c r="E2729" s="14"/>
      <c r="F2729" s="14"/>
      <c r="G2729" s="14"/>
      <c r="H2729" s="14"/>
      <c r="I2729" s="13"/>
      <c r="J2729" s="29"/>
      <c r="K2729" s="2"/>
      <c r="L2729" s="17"/>
      <c r="M2729" s="12"/>
      <c r="N2729" s="12"/>
      <c r="O2729" s="17"/>
      <c r="P2729" s="14"/>
      <c r="Q2729" s="14"/>
      <c r="R2729" s="14"/>
      <c r="S2729" s="20"/>
      <c r="T2729" s="14"/>
      <c r="U2729" s="4"/>
      <c r="V2729" s="29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38"/>
      <c r="B2730" s="15"/>
      <c r="C2730" s="14"/>
      <c r="D2730" s="13"/>
      <c r="E2730" s="14"/>
      <c r="F2730" s="14"/>
      <c r="G2730" s="14"/>
      <c r="H2730" s="14"/>
      <c r="I2730" s="13"/>
      <c r="J2730" s="29"/>
      <c r="K2730" s="2"/>
      <c r="L2730" s="17"/>
      <c r="M2730" s="12"/>
      <c r="N2730" s="12"/>
      <c r="O2730" s="17"/>
      <c r="P2730" s="14"/>
      <c r="Q2730" s="14"/>
      <c r="R2730" s="14"/>
      <c r="S2730" s="20"/>
      <c r="T2730" s="14"/>
      <c r="U2730" s="4"/>
      <c r="V2730" s="29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38"/>
      <c r="B2731" s="15"/>
      <c r="C2731" s="14"/>
      <c r="D2731" s="13"/>
      <c r="E2731" s="14"/>
      <c r="F2731" s="14"/>
      <c r="G2731" s="14"/>
      <c r="H2731" s="14"/>
      <c r="I2731" s="13"/>
      <c r="J2731" s="29"/>
      <c r="K2731" s="2"/>
      <c r="L2731" s="17"/>
      <c r="M2731" s="12"/>
      <c r="N2731" s="12"/>
      <c r="O2731" s="17"/>
      <c r="P2731" s="14"/>
      <c r="Q2731" s="14"/>
      <c r="R2731" s="14"/>
      <c r="S2731" s="20"/>
      <c r="T2731" s="14"/>
      <c r="U2731" s="4"/>
      <c r="V2731" s="29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38"/>
      <c r="B2732" s="15"/>
      <c r="C2732" s="14"/>
      <c r="D2732" s="13"/>
      <c r="E2732" s="14"/>
      <c r="F2732" s="14"/>
      <c r="G2732" s="14"/>
      <c r="H2732" s="14"/>
      <c r="I2732" s="13"/>
      <c r="J2732" s="29"/>
      <c r="K2732" s="2"/>
      <c r="L2732" s="17"/>
      <c r="M2732" s="12"/>
      <c r="N2732" s="12"/>
      <c r="O2732" s="17"/>
      <c r="P2732" s="14"/>
      <c r="Q2732" s="14"/>
      <c r="R2732" s="14"/>
      <c r="S2732" s="20"/>
      <c r="T2732" s="14"/>
      <c r="U2732" s="4"/>
      <c r="V2732" s="29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38"/>
      <c r="B2733" s="15"/>
      <c r="C2733" s="14"/>
      <c r="D2733" s="13"/>
      <c r="E2733" s="14"/>
      <c r="F2733" s="14"/>
      <c r="G2733" s="14"/>
      <c r="H2733" s="14"/>
      <c r="I2733" s="13"/>
      <c r="J2733" s="29"/>
      <c r="K2733" s="2"/>
      <c r="L2733" s="17"/>
      <c r="M2733" s="12"/>
      <c r="N2733" s="12"/>
      <c r="O2733" s="17"/>
      <c r="P2733" s="14"/>
      <c r="Q2733" s="14"/>
      <c r="R2733" s="14"/>
      <c r="S2733" s="20"/>
      <c r="T2733" s="14"/>
      <c r="U2733" s="4"/>
      <c r="V2733" s="29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38"/>
      <c r="B2734" s="15"/>
      <c r="C2734" s="14"/>
      <c r="D2734" s="13"/>
      <c r="E2734" s="14"/>
      <c r="F2734" s="14"/>
      <c r="G2734" s="14"/>
      <c r="H2734" s="14"/>
      <c r="I2734" s="13"/>
      <c r="J2734" s="29"/>
      <c r="K2734" s="2"/>
      <c r="L2734" s="17"/>
      <c r="M2734" s="12"/>
      <c r="N2734" s="12"/>
      <c r="O2734" s="17"/>
      <c r="P2734" s="14"/>
      <c r="Q2734" s="14"/>
      <c r="R2734" s="14"/>
      <c r="S2734" s="20"/>
      <c r="T2734" s="14"/>
      <c r="U2734" s="4"/>
      <c r="V2734" s="29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38"/>
      <c r="B2735" s="15"/>
      <c r="C2735" s="14"/>
      <c r="D2735" s="13"/>
      <c r="E2735" s="14"/>
      <c r="F2735" s="14"/>
      <c r="G2735" s="14"/>
      <c r="H2735" s="14"/>
      <c r="I2735" s="13"/>
      <c r="J2735" s="29"/>
      <c r="K2735" s="2"/>
      <c r="L2735" s="17"/>
      <c r="M2735" s="12"/>
      <c r="N2735" s="12"/>
      <c r="O2735" s="17"/>
      <c r="P2735" s="14"/>
      <c r="Q2735" s="14"/>
      <c r="R2735" s="14"/>
      <c r="S2735" s="20"/>
      <c r="T2735" s="14"/>
      <c r="U2735" s="4"/>
      <c r="V2735" s="29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38"/>
      <c r="B2736" s="15"/>
      <c r="C2736" s="14"/>
      <c r="D2736" s="13"/>
      <c r="E2736" s="14"/>
      <c r="F2736" s="14"/>
      <c r="G2736" s="14"/>
      <c r="H2736" s="14"/>
      <c r="I2736" s="13"/>
      <c r="J2736" s="29"/>
      <c r="K2736" s="2"/>
      <c r="L2736" s="17"/>
      <c r="M2736" s="12"/>
      <c r="N2736" s="12"/>
      <c r="O2736" s="17"/>
      <c r="P2736" s="14"/>
      <c r="Q2736" s="14"/>
      <c r="R2736" s="14"/>
      <c r="S2736" s="20"/>
      <c r="T2736" s="14"/>
      <c r="U2736" s="4"/>
      <c r="V2736" s="29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38"/>
      <c r="B2737" s="15"/>
      <c r="C2737" s="14"/>
      <c r="D2737" s="13"/>
      <c r="E2737" s="14"/>
      <c r="F2737" s="14"/>
      <c r="G2737" s="14"/>
      <c r="H2737" s="14"/>
      <c r="I2737" s="13"/>
      <c r="J2737" s="29"/>
      <c r="K2737" s="2"/>
      <c r="L2737" s="17"/>
      <c r="M2737" s="12"/>
      <c r="N2737" s="12"/>
      <c r="O2737" s="17"/>
      <c r="P2737" s="14"/>
      <c r="Q2737" s="14"/>
      <c r="R2737" s="14"/>
      <c r="S2737" s="20"/>
      <c r="T2737" s="14"/>
      <c r="U2737" s="4"/>
      <c r="V2737" s="29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38"/>
      <c r="B2738" s="15"/>
      <c r="C2738" s="14"/>
      <c r="D2738" s="13"/>
      <c r="E2738" s="14"/>
      <c r="F2738" s="14"/>
      <c r="G2738" s="14"/>
      <c r="H2738" s="14"/>
      <c r="I2738" s="13"/>
      <c r="J2738" s="29"/>
      <c r="K2738" s="2"/>
      <c r="L2738" s="17"/>
      <c r="M2738" s="12"/>
      <c r="N2738" s="12"/>
      <c r="O2738" s="17"/>
      <c r="P2738" s="14"/>
      <c r="Q2738" s="14"/>
      <c r="R2738" s="14"/>
      <c r="S2738" s="20"/>
      <c r="T2738" s="14"/>
      <c r="U2738" s="4"/>
      <c r="V2738" s="29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38"/>
      <c r="B2739" s="15"/>
      <c r="C2739" s="14"/>
      <c r="D2739" s="13"/>
      <c r="E2739" s="14"/>
      <c r="F2739" s="14"/>
      <c r="G2739" s="14"/>
      <c r="H2739" s="14"/>
      <c r="I2739" s="13"/>
      <c r="J2739" s="29"/>
      <c r="K2739" s="2"/>
      <c r="L2739" s="17"/>
      <c r="M2739" s="12"/>
      <c r="N2739" s="12"/>
      <c r="O2739" s="17"/>
      <c r="P2739" s="14"/>
      <c r="Q2739" s="14"/>
      <c r="R2739" s="14"/>
      <c r="S2739" s="20"/>
      <c r="T2739" s="14"/>
      <c r="U2739" s="4"/>
      <c r="V2739" s="29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38"/>
      <c r="B2740" s="15"/>
      <c r="C2740" s="14"/>
      <c r="D2740" s="13"/>
      <c r="E2740" s="14"/>
      <c r="F2740" s="14"/>
      <c r="G2740" s="14"/>
      <c r="H2740" s="14"/>
      <c r="I2740" s="13"/>
      <c r="J2740" s="29"/>
      <c r="K2740" s="2"/>
      <c r="L2740" s="17"/>
      <c r="M2740" s="12"/>
      <c r="N2740" s="12"/>
      <c r="O2740" s="17"/>
      <c r="P2740" s="14"/>
      <c r="Q2740" s="14"/>
      <c r="R2740" s="14"/>
      <c r="S2740" s="20"/>
      <c r="T2740" s="14"/>
      <c r="U2740" s="4"/>
      <c r="V2740" s="29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38"/>
      <c r="B2741" s="15"/>
      <c r="C2741" s="14"/>
      <c r="D2741" s="13"/>
      <c r="E2741" s="14"/>
      <c r="F2741" s="14"/>
      <c r="G2741" s="14"/>
      <c r="H2741" s="14"/>
      <c r="I2741" s="13"/>
      <c r="J2741" s="29"/>
      <c r="K2741" s="2"/>
      <c r="L2741" s="17"/>
      <c r="M2741" s="12"/>
      <c r="N2741" s="12"/>
      <c r="O2741" s="17"/>
      <c r="P2741" s="14"/>
      <c r="Q2741" s="14"/>
      <c r="R2741" s="14"/>
      <c r="S2741" s="20"/>
      <c r="T2741" s="14"/>
      <c r="U2741" s="4"/>
      <c r="V2741" s="29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38"/>
      <c r="B2742" s="15"/>
      <c r="C2742" s="14"/>
      <c r="D2742" s="13"/>
      <c r="E2742" s="14"/>
      <c r="F2742" s="14"/>
      <c r="G2742" s="14"/>
      <c r="H2742" s="14"/>
      <c r="I2742" s="13"/>
      <c r="J2742" s="29"/>
      <c r="K2742" s="2"/>
      <c r="L2742" s="17"/>
      <c r="M2742" s="12"/>
      <c r="N2742" s="12"/>
      <c r="O2742" s="17"/>
      <c r="P2742" s="14"/>
      <c r="Q2742" s="14"/>
      <c r="R2742" s="14"/>
      <c r="S2742" s="20"/>
      <c r="T2742" s="14"/>
      <c r="U2742" s="4"/>
      <c r="V2742" s="29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38"/>
      <c r="B2743" s="15"/>
      <c r="C2743" s="14"/>
      <c r="D2743" s="13"/>
      <c r="E2743" s="14"/>
      <c r="F2743" s="14"/>
      <c r="G2743" s="14"/>
      <c r="H2743" s="14"/>
      <c r="I2743" s="13"/>
      <c r="J2743" s="29"/>
      <c r="K2743" s="2"/>
      <c r="L2743" s="17"/>
      <c r="M2743" s="12"/>
      <c r="N2743" s="12"/>
      <c r="O2743" s="17"/>
      <c r="P2743" s="14"/>
      <c r="Q2743" s="14"/>
      <c r="R2743" s="14"/>
      <c r="S2743" s="20"/>
      <c r="T2743" s="14"/>
      <c r="U2743" s="4"/>
      <c r="V2743" s="29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38"/>
      <c r="B2744" s="15"/>
      <c r="C2744" s="14"/>
      <c r="D2744" s="13"/>
      <c r="E2744" s="14"/>
      <c r="F2744" s="14"/>
      <c r="G2744" s="14"/>
      <c r="H2744" s="14"/>
      <c r="I2744" s="13"/>
      <c r="J2744" s="29"/>
      <c r="K2744" s="2"/>
      <c r="L2744" s="17"/>
      <c r="M2744" s="12"/>
      <c r="N2744" s="12"/>
      <c r="O2744" s="17"/>
      <c r="P2744" s="14"/>
      <c r="Q2744" s="14"/>
      <c r="R2744" s="14"/>
      <c r="S2744" s="20"/>
      <c r="T2744" s="14"/>
      <c r="U2744" s="4"/>
      <c r="V2744" s="29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38"/>
      <c r="B2745" s="15"/>
      <c r="C2745" s="14"/>
      <c r="D2745" s="13"/>
      <c r="E2745" s="14"/>
      <c r="F2745" s="14"/>
      <c r="G2745" s="14"/>
      <c r="H2745" s="14"/>
      <c r="I2745" s="13"/>
      <c r="J2745" s="29"/>
      <c r="K2745" s="2"/>
      <c r="L2745" s="17"/>
      <c r="M2745" s="12"/>
      <c r="N2745" s="12"/>
      <c r="O2745" s="17"/>
      <c r="P2745" s="14"/>
      <c r="Q2745" s="14"/>
      <c r="R2745" s="14"/>
      <c r="S2745" s="20"/>
      <c r="T2745" s="14"/>
      <c r="U2745" s="4"/>
      <c r="V2745" s="29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38"/>
      <c r="B2746" s="15"/>
      <c r="C2746" s="14"/>
      <c r="D2746" s="13"/>
      <c r="E2746" s="14"/>
      <c r="F2746" s="14"/>
      <c r="G2746" s="14"/>
      <c r="H2746" s="14"/>
      <c r="I2746" s="13"/>
      <c r="J2746" s="29"/>
      <c r="K2746" s="2"/>
      <c r="L2746" s="17"/>
      <c r="M2746" s="12"/>
      <c r="N2746" s="12"/>
      <c r="O2746" s="17"/>
      <c r="P2746" s="14"/>
      <c r="Q2746" s="14"/>
      <c r="R2746" s="14"/>
      <c r="S2746" s="20"/>
      <c r="T2746" s="14"/>
      <c r="U2746" s="4"/>
      <c r="V2746" s="29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38"/>
      <c r="B2747" s="15"/>
      <c r="C2747" s="14"/>
      <c r="D2747" s="13"/>
      <c r="E2747" s="14"/>
      <c r="F2747" s="14"/>
      <c r="G2747" s="14"/>
      <c r="H2747" s="14"/>
      <c r="I2747" s="13"/>
      <c r="J2747" s="29"/>
      <c r="K2747" s="2"/>
      <c r="L2747" s="17"/>
      <c r="M2747" s="12"/>
      <c r="N2747" s="12"/>
      <c r="O2747" s="17"/>
      <c r="P2747" s="14"/>
      <c r="Q2747" s="14"/>
      <c r="R2747" s="14"/>
      <c r="S2747" s="20"/>
      <c r="T2747" s="14"/>
      <c r="U2747" s="4"/>
      <c r="V2747" s="29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38"/>
      <c r="B2748" s="15"/>
      <c r="C2748" s="14"/>
      <c r="D2748" s="13"/>
      <c r="E2748" s="14"/>
      <c r="F2748" s="14"/>
      <c r="G2748" s="14"/>
      <c r="H2748" s="14"/>
      <c r="I2748" s="13"/>
      <c r="J2748" s="29"/>
      <c r="K2748" s="2"/>
      <c r="L2748" s="17"/>
      <c r="M2748" s="12"/>
      <c r="N2748" s="12"/>
      <c r="O2748" s="17"/>
      <c r="P2748" s="14"/>
      <c r="Q2748" s="14"/>
      <c r="R2748" s="14"/>
      <c r="S2748" s="20"/>
      <c r="T2748" s="14"/>
      <c r="U2748" s="4"/>
      <c r="V2748" s="29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38"/>
      <c r="B2749" s="15"/>
      <c r="C2749" s="14"/>
      <c r="D2749" s="13"/>
      <c r="E2749" s="14"/>
      <c r="F2749" s="14"/>
      <c r="G2749" s="14"/>
      <c r="H2749" s="14"/>
      <c r="I2749" s="13"/>
      <c r="J2749" s="29"/>
      <c r="K2749" s="2"/>
      <c r="L2749" s="17"/>
      <c r="M2749" s="12"/>
      <c r="N2749" s="12"/>
      <c r="O2749" s="17"/>
      <c r="P2749" s="14"/>
      <c r="Q2749" s="14"/>
      <c r="R2749" s="14"/>
      <c r="S2749" s="20"/>
      <c r="T2749" s="14"/>
      <c r="U2749" s="4"/>
      <c r="V2749" s="29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38"/>
      <c r="B2750" s="15"/>
      <c r="C2750" s="14"/>
      <c r="D2750" s="13"/>
      <c r="E2750" s="14"/>
      <c r="F2750" s="14"/>
      <c r="G2750" s="14"/>
      <c r="H2750" s="14"/>
      <c r="I2750" s="13"/>
      <c r="J2750" s="29"/>
      <c r="K2750" s="2"/>
      <c r="L2750" s="17"/>
      <c r="M2750" s="12"/>
      <c r="N2750" s="12"/>
      <c r="O2750" s="17"/>
      <c r="P2750" s="14"/>
      <c r="Q2750" s="14"/>
      <c r="R2750" s="14"/>
      <c r="S2750" s="20"/>
      <c r="T2750" s="14"/>
      <c r="U2750" s="4"/>
      <c r="V2750" s="29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38"/>
      <c r="B2751" s="15"/>
      <c r="C2751" s="14"/>
      <c r="D2751" s="13"/>
      <c r="E2751" s="14"/>
      <c r="F2751" s="14"/>
      <c r="G2751" s="14"/>
      <c r="H2751" s="14"/>
      <c r="I2751" s="13"/>
      <c r="J2751" s="29"/>
      <c r="K2751" s="2"/>
      <c r="L2751" s="17"/>
      <c r="M2751" s="12"/>
      <c r="N2751" s="12"/>
      <c r="O2751" s="17"/>
      <c r="P2751" s="14"/>
      <c r="Q2751" s="14"/>
      <c r="R2751" s="14"/>
      <c r="S2751" s="20"/>
      <c r="T2751" s="14"/>
      <c r="U2751" s="4"/>
      <c r="V2751" s="29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38"/>
      <c r="B2752" s="15"/>
      <c r="C2752" s="14"/>
      <c r="D2752" s="13"/>
      <c r="E2752" s="14"/>
      <c r="F2752" s="14"/>
      <c r="G2752" s="14"/>
      <c r="H2752" s="14"/>
      <c r="I2752" s="13"/>
      <c r="J2752" s="29"/>
      <c r="K2752" s="2"/>
      <c r="L2752" s="17"/>
      <c r="M2752" s="12"/>
      <c r="N2752" s="12"/>
      <c r="O2752" s="17"/>
      <c r="P2752" s="14"/>
      <c r="Q2752" s="14"/>
      <c r="R2752" s="14"/>
      <c r="S2752" s="20"/>
      <c r="T2752" s="14"/>
      <c r="U2752" s="4"/>
      <c r="V2752" s="29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38"/>
      <c r="B2753" s="15"/>
      <c r="C2753" s="14"/>
      <c r="D2753" s="13"/>
      <c r="E2753" s="14"/>
      <c r="F2753" s="14"/>
      <c r="G2753" s="14"/>
      <c r="H2753" s="14"/>
      <c r="I2753" s="13"/>
      <c r="J2753" s="29"/>
      <c r="K2753" s="2"/>
      <c r="L2753" s="17"/>
      <c r="M2753" s="12"/>
      <c r="N2753" s="12"/>
      <c r="O2753" s="17"/>
      <c r="P2753" s="14"/>
      <c r="Q2753" s="14"/>
      <c r="R2753" s="14"/>
      <c r="S2753" s="20"/>
      <c r="T2753" s="14"/>
      <c r="U2753" s="4"/>
      <c r="V2753" s="29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38"/>
      <c r="B2754" s="15"/>
      <c r="C2754" s="14"/>
      <c r="D2754" s="13"/>
      <c r="E2754" s="14"/>
      <c r="F2754" s="14"/>
      <c r="G2754" s="14"/>
      <c r="H2754" s="14"/>
      <c r="I2754" s="13"/>
      <c r="J2754" s="29"/>
      <c r="K2754" s="2"/>
      <c r="L2754" s="17"/>
      <c r="M2754" s="12"/>
      <c r="N2754" s="12"/>
      <c r="O2754" s="17"/>
      <c r="P2754" s="14"/>
      <c r="Q2754" s="14"/>
      <c r="R2754" s="14"/>
      <c r="S2754" s="20"/>
      <c r="T2754" s="14"/>
      <c r="U2754" s="4"/>
      <c r="V2754" s="29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38"/>
      <c r="B2755" s="15"/>
      <c r="C2755" s="14"/>
      <c r="D2755" s="13"/>
      <c r="E2755" s="14"/>
      <c r="F2755" s="14"/>
      <c r="G2755" s="14"/>
      <c r="H2755" s="14"/>
      <c r="I2755" s="13"/>
      <c r="J2755" s="29"/>
      <c r="K2755" s="2"/>
      <c r="L2755" s="17"/>
      <c r="M2755" s="12"/>
      <c r="N2755" s="12"/>
      <c r="O2755" s="17"/>
      <c r="P2755" s="14"/>
      <c r="Q2755" s="14"/>
      <c r="R2755" s="14"/>
      <c r="S2755" s="20"/>
      <c r="T2755" s="14"/>
      <c r="U2755" s="4"/>
      <c r="V2755" s="29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38"/>
      <c r="B2756" s="15"/>
      <c r="C2756" s="14"/>
      <c r="D2756" s="13"/>
      <c r="E2756" s="14"/>
      <c r="F2756" s="14"/>
      <c r="G2756" s="14"/>
      <c r="H2756" s="14"/>
      <c r="I2756" s="13"/>
      <c r="J2756" s="29"/>
      <c r="K2756" s="2"/>
      <c r="L2756" s="17"/>
      <c r="M2756" s="12"/>
      <c r="N2756" s="12"/>
      <c r="O2756" s="17"/>
      <c r="P2756" s="14"/>
      <c r="Q2756" s="14"/>
      <c r="R2756" s="14"/>
      <c r="S2756" s="20"/>
      <c r="T2756" s="14"/>
      <c r="U2756" s="4"/>
      <c r="V2756" s="29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38"/>
      <c r="B2757" s="15"/>
      <c r="C2757" s="14"/>
      <c r="D2757" s="13"/>
      <c r="E2757" s="14"/>
      <c r="F2757" s="14"/>
      <c r="G2757" s="14"/>
      <c r="H2757" s="14"/>
      <c r="I2757" s="13"/>
      <c r="J2757" s="29"/>
      <c r="K2757" s="2"/>
      <c r="L2757" s="17"/>
      <c r="M2757" s="12"/>
      <c r="N2757" s="12"/>
      <c r="O2757" s="17"/>
      <c r="P2757" s="14"/>
      <c r="Q2757" s="14"/>
      <c r="R2757" s="14"/>
      <c r="S2757" s="20"/>
      <c r="T2757" s="14"/>
      <c r="U2757" s="4"/>
      <c r="V2757" s="29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38"/>
      <c r="B2758" s="15"/>
      <c r="C2758" s="14"/>
      <c r="D2758" s="13"/>
      <c r="E2758" s="14"/>
      <c r="F2758" s="14"/>
      <c r="G2758" s="14"/>
      <c r="H2758" s="14"/>
      <c r="I2758" s="13"/>
      <c r="J2758" s="29"/>
      <c r="K2758" s="2"/>
      <c r="L2758" s="17"/>
      <c r="M2758" s="12"/>
      <c r="N2758" s="12"/>
      <c r="O2758" s="17"/>
      <c r="P2758" s="14"/>
      <c r="Q2758" s="14"/>
      <c r="R2758" s="14"/>
      <c r="S2758" s="20"/>
      <c r="T2758" s="14"/>
      <c r="U2758" s="4"/>
      <c r="V2758" s="29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38"/>
      <c r="B2759" s="15"/>
      <c r="C2759" s="14"/>
      <c r="D2759" s="13"/>
      <c r="E2759" s="14"/>
      <c r="F2759" s="14"/>
      <c r="G2759" s="14"/>
      <c r="H2759" s="14"/>
      <c r="I2759" s="13"/>
      <c r="J2759" s="29"/>
      <c r="K2759" s="2"/>
      <c r="L2759" s="17"/>
      <c r="M2759" s="12"/>
      <c r="N2759" s="12"/>
      <c r="O2759" s="17"/>
      <c r="P2759" s="14"/>
      <c r="Q2759" s="14"/>
      <c r="R2759" s="14"/>
      <c r="S2759" s="20"/>
      <c r="T2759" s="14"/>
      <c r="U2759" s="4"/>
      <c r="V2759" s="29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38"/>
      <c r="B2760" s="15"/>
      <c r="C2760" s="14"/>
      <c r="D2760" s="13"/>
      <c r="E2760" s="14"/>
      <c r="F2760" s="14"/>
      <c r="G2760" s="14"/>
      <c r="H2760" s="14"/>
      <c r="I2760" s="13"/>
      <c r="J2760" s="29"/>
      <c r="K2760" s="2"/>
      <c r="L2760" s="17"/>
      <c r="M2760" s="12"/>
      <c r="N2760" s="12"/>
      <c r="O2760" s="17"/>
      <c r="P2760" s="14"/>
      <c r="Q2760" s="14"/>
      <c r="R2760" s="14"/>
      <c r="S2760" s="20"/>
      <c r="T2760" s="14"/>
      <c r="U2760" s="4"/>
      <c r="V2760" s="29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38"/>
      <c r="B2761" s="15"/>
      <c r="C2761" s="14"/>
      <c r="D2761" s="13"/>
      <c r="E2761" s="14"/>
      <c r="F2761" s="14"/>
      <c r="G2761" s="14"/>
      <c r="H2761" s="14"/>
      <c r="I2761" s="13"/>
      <c r="J2761" s="29"/>
      <c r="K2761" s="2"/>
      <c r="L2761" s="17"/>
      <c r="M2761" s="12"/>
      <c r="N2761" s="12"/>
      <c r="O2761" s="17"/>
      <c r="P2761" s="14"/>
      <c r="Q2761" s="14"/>
      <c r="R2761" s="14"/>
      <c r="S2761" s="20"/>
      <c r="T2761" s="14"/>
      <c r="U2761" s="4"/>
      <c r="V2761" s="29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38"/>
      <c r="B2762" s="15"/>
      <c r="C2762" s="14"/>
      <c r="D2762" s="13"/>
      <c r="E2762" s="14"/>
      <c r="F2762" s="14"/>
      <c r="G2762" s="14"/>
      <c r="H2762" s="14"/>
      <c r="I2762" s="13"/>
      <c r="J2762" s="29"/>
      <c r="K2762" s="2"/>
      <c r="L2762" s="17"/>
      <c r="M2762" s="12"/>
      <c r="N2762" s="12"/>
      <c r="O2762" s="17"/>
      <c r="P2762" s="14"/>
      <c r="Q2762" s="14"/>
      <c r="R2762" s="14"/>
      <c r="S2762" s="20"/>
      <c r="T2762" s="14"/>
      <c r="U2762" s="4"/>
      <c r="V2762" s="29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38"/>
      <c r="B2763" s="15"/>
      <c r="C2763" s="14"/>
      <c r="D2763" s="13"/>
      <c r="E2763" s="14"/>
      <c r="F2763" s="14"/>
      <c r="G2763" s="14"/>
      <c r="H2763" s="14"/>
      <c r="I2763" s="13"/>
      <c r="J2763" s="29"/>
      <c r="K2763" s="2"/>
      <c r="L2763" s="17"/>
      <c r="M2763" s="12"/>
      <c r="N2763" s="12"/>
      <c r="O2763" s="17"/>
      <c r="P2763" s="14"/>
      <c r="Q2763" s="14"/>
      <c r="R2763" s="14"/>
      <c r="S2763" s="20"/>
      <c r="T2763" s="14"/>
      <c r="U2763" s="4"/>
      <c r="V2763" s="29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38"/>
      <c r="B2764" s="15"/>
      <c r="C2764" s="14"/>
      <c r="D2764" s="13"/>
      <c r="E2764" s="14"/>
      <c r="F2764" s="14"/>
      <c r="G2764" s="14"/>
      <c r="H2764" s="14"/>
      <c r="I2764" s="13"/>
      <c r="J2764" s="29"/>
      <c r="K2764" s="2"/>
      <c r="L2764" s="17"/>
      <c r="M2764" s="12"/>
      <c r="N2764" s="12"/>
      <c r="O2764" s="17"/>
      <c r="P2764" s="14"/>
      <c r="Q2764" s="14"/>
      <c r="R2764" s="14"/>
      <c r="S2764" s="20"/>
      <c r="T2764" s="14"/>
      <c r="U2764" s="4"/>
      <c r="V2764" s="29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38"/>
      <c r="B2765" s="15"/>
      <c r="C2765" s="14"/>
      <c r="D2765" s="13"/>
      <c r="E2765" s="14"/>
      <c r="F2765" s="14"/>
      <c r="G2765" s="14"/>
      <c r="H2765" s="14"/>
      <c r="I2765" s="13"/>
      <c r="J2765" s="29"/>
      <c r="K2765" s="2"/>
      <c r="L2765" s="17"/>
      <c r="M2765" s="12"/>
      <c r="N2765" s="12"/>
      <c r="O2765" s="17"/>
      <c r="P2765" s="14"/>
      <c r="Q2765" s="14"/>
      <c r="R2765" s="14"/>
      <c r="S2765" s="20"/>
      <c r="T2765" s="14"/>
      <c r="U2765" s="4"/>
      <c r="V2765" s="29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38"/>
      <c r="B2766" s="15"/>
      <c r="C2766" s="14"/>
      <c r="D2766" s="13"/>
      <c r="E2766" s="14"/>
      <c r="F2766" s="14"/>
      <c r="G2766" s="14"/>
      <c r="H2766" s="14"/>
      <c r="I2766" s="13"/>
      <c r="J2766" s="29"/>
      <c r="K2766" s="2"/>
      <c r="L2766" s="17"/>
      <c r="M2766" s="12"/>
      <c r="N2766" s="12"/>
      <c r="O2766" s="17"/>
      <c r="P2766" s="14"/>
      <c r="Q2766" s="14"/>
      <c r="R2766" s="14"/>
      <c r="S2766" s="20"/>
      <c r="T2766" s="14"/>
      <c r="U2766" s="4"/>
      <c r="V2766" s="29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38"/>
      <c r="B2767" s="15"/>
      <c r="C2767" s="14"/>
      <c r="D2767" s="13"/>
      <c r="E2767" s="14"/>
      <c r="F2767" s="14"/>
      <c r="G2767" s="14"/>
      <c r="H2767" s="14"/>
      <c r="I2767" s="13"/>
      <c r="J2767" s="29"/>
      <c r="K2767" s="2"/>
      <c r="L2767" s="17"/>
      <c r="M2767" s="12"/>
      <c r="N2767" s="12"/>
      <c r="O2767" s="17"/>
      <c r="P2767" s="14"/>
      <c r="Q2767" s="14"/>
      <c r="R2767" s="14"/>
      <c r="S2767" s="20"/>
      <c r="T2767" s="14"/>
      <c r="U2767" s="4"/>
      <c r="V2767" s="29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38"/>
      <c r="B2768" s="15"/>
      <c r="C2768" s="14"/>
      <c r="D2768" s="13"/>
      <c r="E2768" s="14"/>
      <c r="F2768" s="14"/>
      <c r="G2768" s="14"/>
      <c r="H2768" s="14"/>
      <c r="I2768" s="13"/>
      <c r="J2768" s="29"/>
      <c r="K2768" s="2"/>
      <c r="L2768" s="17"/>
      <c r="M2768" s="12"/>
      <c r="N2768" s="12"/>
      <c r="O2768" s="17"/>
      <c r="P2768" s="14"/>
      <c r="Q2768" s="14"/>
      <c r="R2768" s="14"/>
      <c r="S2768" s="20"/>
      <c r="T2768" s="14"/>
      <c r="U2768" s="4"/>
      <c r="V2768" s="29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38"/>
      <c r="B2769" s="15"/>
      <c r="C2769" s="14"/>
      <c r="D2769" s="13"/>
      <c r="E2769" s="14"/>
      <c r="F2769" s="14"/>
      <c r="G2769" s="14"/>
      <c r="H2769" s="14"/>
      <c r="I2769" s="13"/>
      <c r="J2769" s="29"/>
      <c r="K2769" s="2"/>
      <c r="L2769" s="17"/>
      <c r="M2769" s="12"/>
      <c r="N2769" s="12"/>
      <c r="O2769" s="17"/>
      <c r="P2769" s="14"/>
      <c r="Q2769" s="14"/>
      <c r="R2769" s="14"/>
      <c r="S2769" s="20"/>
      <c r="T2769" s="14"/>
      <c r="U2769" s="4"/>
      <c r="V2769" s="29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38"/>
      <c r="B2770" s="15"/>
      <c r="C2770" s="14"/>
      <c r="D2770" s="13"/>
      <c r="E2770" s="14"/>
      <c r="F2770" s="14"/>
      <c r="G2770" s="14"/>
      <c r="H2770" s="14"/>
      <c r="I2770" s="13"/>
      <c r="J2770" s="29"/>
      <c r="K2770" s="2"/>
      <c r="L2770" s="17"/>
      <c r="M2770" s="12"/>
      <c r="N2770" s="12"/>
      <c r="O2770" s="17"/>
      <c r="P2770" s="14"/>
      <c r="Q2770" s="14"/>
      <c r="R2770" s="14"/>
      <c r="S2770" s="20"/>
      <c r="T2770" s="14"/>
      <c r="U2770" s="4"/>
      <c r="V2770" s="29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38"/>
      <c r="B2771" s="15"/>
      <c r="C2771" s="14"/>
      <c r="D2771" s="13"/>
      <c r="E2771" s="14"/>
      <c r="F2771" s="14"/>
      <c r="G2771" s="14"/>
      <c r="H2771" s="14"/>
      <c r="I2771" s="13"/>
      <c r="J2771" s="29"/>
      <c r="K2771" s="2"/>
      <c r="L2771" s="17"/>
      <c r="M2771" s="12"/>
      <c r="N2771" s="12"/>
      <c r="O2771" s="17"/>
      <c r="P2771" s="14"/>
      <c r="Q2771" s="14"/>
      <c r="R2771" s="14"/>
      <c r="S2771" s="20"/>
      <c r="T2771" s="14"/>
      <c r="U2771" s="4"/>
      <c r="V2771" s="29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38"/>
      <c r="B2772" s="15"/>
      <c r="C2772" s="14"/>
      <c r="D2772" s="13"/>
      <c r="E2772" s="14"/>
      <c r="F2772" s="14"/>
      <c r="G2772" s="14"/>
      <c r="H2772" s="14"/>
      <c r="I2772" s="13"/>
      <c r="J2772" s="29"/>
      <c r="K2772" s="2"/>
      <c r="L2772" s="17"/>
      <c r="M2772" s="12"/>
      <c r="N2772" s="12"/>
      <c r="O2772" s="17"/>
      <c r="P2772" s="14"/>
      <c r="Q2772" s="14"/>
      <c r="R2772" s="14"/>
      <c r="S2772" s="20"/>
      <c r="T2772" s="14"/>
      <c r="U2772" s="4"/>
      <c r="V2772" s="29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38"/>
      <c r="B2773" s="15"/>
      <c r="C2773" s="14"/>
      <c r="D2773" s="13"/>
      <c r="E2773" s="14"/>
      <c r="F2773" s="14"/>
      <c r="G2773" s="14"/>
      <c r="H2773" s="14"/>
      <c r="I2773" s="13"/>
      <c r="J2773" s="29"/>
      <c r="K2773" s="2"/>
      <c r="L2773" s="17"/>
      <c r="M2773" s="12"/>
      <c r="N2773" s="12"/>
      <c r="O2773" s="17"/>
      <c r="P2773" s="14"/>
      <c r="Q2773" s="14"/>
      <c r="R2773" s="14"/>
      <c r="S2773" s="20"/>
      <c r="T2773" s="14"/>
      <c r="U2773" s="4"/>
      <c r="V2773" s="29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38"/>
      <c r="B2774" s="15"/>
      <c r="C2774" s="14"/>
      <c r="D2774" s="13"/>
      <c r="E2774" s="14"/>
      <c r="F2774" s="14"/>
      <c r="G2774" s="14"/>
      <c r="H2774" s="14"/>
      <c r="I2774" s="13"/>
      <c r="J2774" s="29"/>
      <c r="K2774" s="2"/>
      <c r="L2774" s="17"/>
      <c r="M2774" s="12"/>
      <c r="N2774" s="12"/>
      <c r="O2774" s="17"/>
      <c r="P2774" s="14"/>
      <c r="Q2774" s="14"/>
      <c r="R2774" s="14"/>
      <c r="S2774" s="20"/>
      <c r="T2774" s="14"/>
      <c r="U2774" s="4"/>
      <c r="V2774" s="29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38"/>
      <c r="B2775" s="15"/>
      <c r="C2775" s="14"/>
      <c r="D2775" s="13"/>
      <c r="E2775" s="14"/>
      <c r="F2775" s="14"/>
      <c r="G2775" s="14"/>
      <c r="H2775" s="14"/>
      <c r="I2775" s="13"/>
      <c r="J2775" s="29"/>
      <c r="K2775" s="2"/>
      <c r="L2775" s="17"/>
      <c r="M2775" s="12"/>
      <c r="N2775" s="12"/>
      <c r="O2775" s="17"/>
      <c r="P2775" s="14"/>
      <c r="Q2775" s="14"/>
      <c r="R2775" s="14"/>
      <c r="S2775" s="20"/>
      <c r="T2775" s="14"/>
      <c r="U2775" s="4"/>
      <c r="V2775" s="29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38"/>
      <c r="B2776" s="15"/>
      <c r="C2776" s="14"/>
      <c r="D2776" s="13"/>
      <c r="E2776" s="14"/>
      <c r="F2776" s="14"/>
      <c r="G2776" s="14"/>
      <c r="H2776" s="14"/>
      <c r="I2776" s="13"/>
      <c r="J2776" s="29"/>
      <c r="K2776" s="2"/>
      <c r="L2776" s="17"/>
      <c r="M2776" s="12"/>
      <c r="N2776" s="12"/>
      <c r="O2776" s="17"/>
      <c r="P2776" s="14"/>
      <c r="Q2776" s="14"/>
      <c r="R2776" s="14"/>
      <c r="S2776" s="20"/>
      <c r="T2776" s="14"/>
      <c r="U2776" s="4"/>
      <c r="V2776" s="29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38"/>
      <c r="B2777" s="15"/>
      <c r="C2777" s="14"/>
      <c r="D2777" s="13"/>
      <c r="E2777" s="14"/>
      <c r="F2777" s="14"/>
      <c r="G2777" s="14"/>
      <c r="H2777" s="14"/>
      <c r="I2777" s="13"/>
      <c r="J2777" s="29"/>
      <c r="K2777" s="2"/>
      <c r="L2777" s="17"/>
      <c r="M2777" s="12"/>
      <c r="N2777" s="12"/>
      <c r="O2777" s="17"/>
      <c r="P2777" s="14"/>
      <c r="Q2777" s="14"/>
      <c r="R2777" s="14"/>
      <c r="S2777" s="20"/>
      <c r="T2777" s="14"/>
      <c r="U2777" s="4"/>
      <c r="V2777" s="29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38"/>
      <c r="B2778" s="15"/>
      <c r="C2778" s="14"/>
      <c r="D2778" s="13"/>
      <c r="E2778" s="14"/>
      <c r="F2778" s="14"/>
      <c r="G2778" s="14"/>
      <c r="H2778" s="14"/>
      <c r="I2778" s="13"/>
      <c r="J2778" s="29"/>
      <c r="K2778" s="2"/>
      <c r="L2778" s="17"/>
      <c r="M2778" s="12"/>
      <c r="N2778" s="12"/>
      <c r="O2778" s="17"/>
      <c r="P2778" s="14"/>
      <c r="Q2778" s="14"/>
      <c r="R2778" s="14"/>
      <c r="S2778" s="20"/>
      <c r="T2778" s="14"/>
      <c r="U2778" s="4"/>
      <c r="V2778" s="29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38"/>
      <c r="B2779" s="15"/>
      <c r="C2779" s="14"/>
      <c r="D2779" s="13"/>
      <c r="E2779" s="14"/>
      <c r="F2779" s="14"/>
      <c r="G2779" s="14"/>
      <c r="H2779" s="14"/>
      <c r="I2779" s="13"/>
      <c r="J2779" s="29"/>
      <c r="K2779" s="2"/>
      <c r="L2779" s="17"/>
      <c r="M2779" s="12"/>
      <c r="N2779" s="12"/>
      <c r="O2779" s="17"/>
      <c r="P2779" s="14"/>
      <c r="Q2779" s="14"/>
      <c r="R2779" s="14"/>
      <c r="S2779" s="20"/>
      <c r="T2779" s="14"/>
      <c r="U2779" s="4"/>
      <c r="V2779" s="29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38"/>
      <c r="B2780" s="15"/>
      <c r="C2780" s="14"/>
      <c r="D2780" s="13"/>
      <c r="E2780" s="14"/>
      <c r="F2780" s="14"/>
      <c r="G2780" s="14"/>
      <c r="H2780" s="14"/>
      <c r="I2780" s="13"/>
      <c r="J2780" s="29"/>
      <c r="K2780" s="2"/>
      <c r="L2780" s="17"/>
      <c r="M2780" s="12"/>
      <c r="N2780" s="12"/>
      <c r="O2780" s="17"/>
      <c r="P2780" s="14"/>
      <c r="Q2780" s="14"/>
      <c r="R2780" s="14"/>
      <c r="S2780" s="20"/>
      <c r="T2780" s="14"/>
      <c r="U2780" s="4"/>
      <c r="V2780" s="29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38"/>
      <c r="B2781" s="15"/>
      <c r="C2781" s="14"/>
      <c r="D2781" s="13"/>
      <c r="E2781" s="14"/>
      <c r="F2781" s="14"/>
      <c r="G2781" s="14"/>
      <c r="H2781" s="14"/>
      <c r="I2781" s="13"/>
      <c r="J2781" s="29"/>
      <c r="K2781" s="2"/>
      <c r="L2781" s="17"/>
      <c r="M2781" s="12"/>
      <c r="N2781" s="12"/>
      <c r="O2781" s="17"/>
      <c r="P2781" s="14"/>
      <c r="Q2781" s="14"/>
      <c r="R2781" s="14"/>
      <c r="S2781" s="20"/>
      <c r="T2781" s="14"/>
      <c r="U2781" s="4"/>
      <c r="V2781" s="29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38"/>
      <c r="B2782" s="15"/>
      <c r="C2782" s="14"/>
      <c r="D2782" s="13"/>
      <c r="E2782" s="14"/>
      <c r="F2782" s="14"/>
      <c r="G2782" s="14"/>
      <c r="H2782" s="14"/>
      <c r="I2782" s="13"/>
      <c r="J2782" s="29"/>
      <c r="K2782" s="2"/>
      <c r="L2782" s="17"/>
      <c r="M2782" s="12"/>
      <c r="N2782" s="12"/>
      <c r="O2782" s="17"/>
      <c r="P2782" s="14"/>
      <c r="Q2782" s="14"/>
      <c r="R2782" s="14"/>
      <c r="S2782" s="20"/>
      <c r="T2782" s="14"/>
      <c r="U2782" s="4"/>
      <c r="V2782" s="29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38"/>
      <c r="B2783" s="15"/>
      <c r="C2783" s="14"/>
      <c r="D2783" s="13"/>
      <c r="E2783" s="14"/>
      <c r="F2783" s="14"/>
      <c r="G2783" s="14"/>
      <c r="H2783" s="14"/>
      <c r="I2783" s="13"/>
      <c r="J2783" s="29"/>
      <c r="K2783" s="2"/>
      <c r="L2783" s="17"/>
      <c r="M2783" s="12"/>
      <c r="N2783" s="12"/>
      <c r="O2783" s="17"/>
      <c r="P2783" s="14"/>
      <c r="Q2783" s="14"/>
      <c r="R2783" s="14"/>
      <c r="S2783" s="20"/>
      <c r="T2783" s="14"/>
      <c r="U2783" s="4"/>
      <c r="V2783" s="29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38"/>
      <c r="B2784" s="15"/>
      <c r="C2784" s="14"/>
      <c r="D2784" s="13"/>
      <c r="E2784" s="14"/>
      <c r="F2784" s="14"/>
      <c r="G2784" s="14"/>
      <c r="H2784" s="14"/>
      <c r="I2784" s="13"/>
      <c r="J2784" s="29"/>
      <c r="K2784" s="2"/>
      <c r="L2784" s="17"/>
      <c r="M2784" s="12"/>
      <c r="N2784" s="12"/>
      <c r="O2784" s="17"/>
      <c r="P2784" s="14"/>
      <c r="Q2784" s="14"/>
      <c r="R2784" s="14"/>
      <c r="S2784" s="20"/>
      <c r="T2784" s="14"/>
      <c r="U2784" s="4"/>
      <c r="V2784" s="29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38"/>
      <c r="B2785" s="15"/>
      <c r="C2785" s="14"/>
      <c r="D2785" s="13"/>
      <c r="E2785" s="14"/>
      <c r="F2785" s="14"/>
      <c r="G2785" s="14"/>
      <c r="H2785" s="14"/>
      <c r="I2785" s="13"/>
      <c r="J2785" s="29"/>
      <c r="K2785" s="2"/>
      <c r="L2785" s="17"/>
      <c r="M2785" s="12"/>
      <c r="N2785" s="12"/>
      <c r="O2785" s="17"/>
      <c r="P2785" s="14"/>
      <c r="Q2785" s="14"/>
      <c r="R2785" s="14"/>
      <c r="S2785" s="20"/>
      <c r="T2785" s="14"/>
      <c r="U2785" s="4"/>
      <c r="V2785" s="29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38"/>
      <c r="B2786" s="15"/>
      <c r="C2786" s="14"/>
      <c r="D2786" s="13"/>
      <c r="E2786" s="14"/>
      <c r="F2786" s="14"/>
      <c r="G2786" s="14"/>
      <c r="H2786" s="14"/>
      <c r="I2786" s="13"/>
      <c r="J2786" s="29"/>
      <c r="K2786" s="2"/>
      <c r="L2786" s="17"/>
      <c r="M2786" s="12"/>
      <c r="N2786" s="12"/>
      <c r="O2786" s="17"/>
      <c r="P2786" s="14"/>
      <c r="Q2786" s="14"/>
      <c r="R2786" s="14"/>
      <c r="S2786" s="20"/>
      <c r="T2786" s="14"/>
      <c r="U2786" s="4"/>
      <c r="V2786" s="29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38"/>
      <c r="B2787" s="15"/>
      <c r="C2787" s="14"/>
      <c r="D2787" s="13"/>
      <c r="E2787" s="14"/>
      <c r="F2787" s="14"/>
      <c r="G2787" s="14"/>
      <c r="H2787" s="14"/>
      <c r="I2787" s="13"/>
      <c r="J2787" s="29"/>
      <c r="K2787" s="2"/>
      <c r="L2787" s="17"/>
      <c r="M2787" s="12"/>
      <c r="N2787" s="12"/>
      <c r="O2787" s="17"/>
      <c r="P2787" s="14"/>
      <c r="Q2787" s="14"/>
      <c r="R2787" s="14"/>
      <c r="S2787" s="20"/>
      <c r="T2787" s="14"/>
      <c r="U2787" s="4"/>
      <c r="V2787" s="29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38"/>
      <c r="B2788" s="15"/>
      <c r="C2788" s="14"/>
      <c r="D2788" s="13"/>
      <c r="E2788" s="14"/>
      <c r="F2788" s="14"/>
      <c r="G2788" s="14"/>
      <c r="H2788" s="14"/>
      <c r="I2788" s="13"/>
      <c r="J2788" s="29"/>
      <c r="K2788" s="2"/>
      <c r="L2788" s="17"/>
      <c r="M2788" s="12"/>
      <c r="N2788" s="12"/>
      <c r="O2788" s="17"/>
      <c r="P2788" s="14"/>
      <c r="Q2788" s="14"/>
      <c r="R2788" s="14"/>
      <c r="S2788" s="20"/>
      <c r="T2788" s="14"/>
      <c r="U2788" s="4"/>
      <c r="V2788" s="29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38"/>
      <c r="B2789" s="15"/>
      <c r="C2789" s="14"/>
      <c r="D2789" s="13"/>
      <c r="E2789" s="14"/>
      <c r="F2789" s="14"/>
      <c r="G2789" s="14"/>
      <c r="H2789" s="14"/>
      <c r="I2789" s="13"/>
      <c r="J2789" s="29"/>
      <c r="K2789" s="2"/>
      <c r="L2789" s="17"/>
      <c r="M2789" s="12"/>
      <c r="N2789" s="12"/>
      <c r="O2789" s="17"/>
      <c r="P2789" s="14"/>
      <c r="Q2789" s="14"/>
      <c r="R2789" s="14"/>
      <c r="S2789" s="20"/>
      <c r="T2789" s="14"/>
      <c r="U2789" s="4"/>
      <c r="V2789" s="29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38"/>
      <c r="B2790" s="15"/>
      <c r="C2790" s="14"/>
      <c r="D2790" s="13"/>
      <c r="E2790" s="14"/>
      <c r="F2790" s="14"/>
      <c r="G2790" s="14"/>
      <c r="H2790" s="14"/>
      <c r="I2790" s="13"/>
      <c r="J2790" s="29"/>
      <c r="K2790" s="2"/>
      <c r="L2790" s="17"/>
      <c r="M2790" s="12"/>
      <c r="N2790" s="12"/>
      <c r="O2790" s="17"/>
      <c r="P2790" s="14"/>
      <c r="Q2790" s="14"/>
      <c r="R2790" s="14"/>
      <c r="S2790" s="20"/>
      <c r="T2790" s="14"/>
      <c r="U2790" s="4"/>
      <c r="V2790" s="29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38"/>
      <c r="B2791" s="15"/>
      <c r="C2791" s="14"/>
      <c r="D2791" s="13"/>
      <c r="E2791" s="14"/>
      <c r="F2791" s="14"/>
      <c r="G2791" s="14"/>
      <c r="H2791" s="14"/>
      <c r="I2791" s="13"/>
      <c r="J2791" s="29"/>
      <c r="K2791" s="2"/>
      <c r="L2791" s="17"/>
      <c r="M2791" s="12"/>
      <c r="N2791" s="12"/>
      <c r="O2791" s="17"/>
      <c r="P2791" s="14"/>
      <c r="Q2791" s="14"/>
      <c r="R2791" s="14"/>
      <c r="S2791" s="20"/>
      <c r="T2791" s="14"/>
      <c r="U2791" s="4"/>
      <c r="V2791" s="29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38"/>
      <c r="B2792" s="15"/>
      <c r="C2792" s="14"/>
      <c r="D2792" s="13"/>
      <c r="E2792" s="14"/>
      <c r="F2792" s="14"/>
      <c r="G2792" s="14"/>
      <c r="H2792" s="14"/>
      <c r="I2792" s="13"/>
      <c r="J2792" s="29"/>
      <c r="K2792" s="2"/>
      <c r="L2792" s="17"/>
      <c r="M2792" s="12"/>
      <c r="N2792" s="12"/>
      <c r="O2792" s="17"/>
      <c r="P2792" s="14"/>
      <c r="Q2792" s="14"/>
      <c r="R2792" s="14"/>
      <c r="S2792" s="20"/>
      <c r="T2792" s="14"/>
      <c r="U2792" s="4"/>
      <c r="V2792" s="29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38"/>
      <c r="B2793" s="15"/>
      <c r="C2793" s="14"/>
      <c r="D2793" s="13"/>
      <c r="E2793" s="14"/>
      <c r="F2793" s="14"/>
      <c r="G2793" s="14"/>
      <c r="H2793" s="14"/>
      <c r="I2793" s="13"/>
      <c r="J2793" s="29"/>
      <c r="K2793" s="2"/>
      <c r="L2793" s="17"/>
      <c r="M2793" s="12"/>
      <c r="N2793" s="12"/>
      <c r="O2793" s="17"/>
      <c r="P2793" s="14"/>
      <c r="Q2793" s="14"/>
      <c r="R2793" s="14"/>
      <c r="S2793" s="20"/>
      <c r="T2793" s="14"/>
      <c r="U2793" s="4"/>
      <c r="V2793" s="29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38"/>
      <c r="B2794" s="15"/>
      <c r="C2794" s="14"/>
      <c r="D2794" s="13"/>
      <c r="E2794" s="14"/>
      <c r="F2794" s="14"/>
      <c r="G2794" s="14"/>
      <c r="H2794" s="14"/>
      <c r="I2794" s="13"/>
      <c r="J2794" s="29"/>
      <c r="K2794" s="2"/>
      <c r="L2794" s="17"/>
      <c r="M2794" s="12"/>
      <c r="N2794" s="12"/>
      <c r="O2794" s="17"/>
      <c r="P2794" s="14"/>
      <c r="Q2794" s="14"/>
      <c r="R2794" s="14"/>
      <c r="S2794" s="20"/>
      <c r="T2794" s="14"/>
      <c r="U2794" s="4"/>
      <c r="V2794" s="29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38"/>
      <c r="B2795" s="15"/>
      <c r="C2795" s="14"/>
      <c r="D2795" s="13"/>
      <c r="E2795" s="14"/>
      <c r="F2795" s="14"/>
      <c r="G2795" s="14"/>
      <c r="H2795" s="14"/>
      <c r="I2795" s="13"/>
      <c r="J2795" s="29"/>
      <c r="K2795" s="2"/>
      <c r="L2795" s="17"/>
      <c r="M2795" s="12"/>
      <c r="N2795" s="12"/>
      <c r="O2795" s="17"/>
      <c r="P2795" s="14"/>
      <c r="Q2795" s="14"/>
      <c r="R2795" s="14"/>
      <c r="S2795" s="20"/>
      <c r="T2795" s="14"/>
      <c r="U2795" s="4"/>
      <c r="V2795" s="29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38"/>
      <c r="B2796" s="15"/>
      <c r="C2796" s="14"/>
      <c r="D2796" s="13"/>
      <c r="E2796" s="14"/>
      <c r="F2796" s="14"/>
      <c r="G2796" s="14"/>
      <c r="H2796" s="14"/>
      <c r="I2796" s="13"/>
      <c r="J2796" s="29"/>
      <c r="K2796" s="2"/>
      <c r="L2796" s="17"/>
      <c r="M2796" s="12"/>
      <c r="N2796" s="12"/>
      <c r="O2796" s="17"/>
      <c r="P2796" s="14"/>
      <c r="Q2796" s="14"/>
      <c r="R2796" s="14"/>
      <c r="S2796" s="20"/>
      <c r="T2796" s="14"/>
      <c r="U2796" s="4"/>
      <c r="V2796" s="29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38"/>
      <c r="B2797" s="15"/>
      <c r="C2797" s="14"/>
      <c r="D2797" s="13"/>
      <c r="E2797" s="14"/>
      <c r="F2797" s="14"/>
      <c r="G2797" s="14"/>
      <c r="H2797" s="14"/>
      <c r="I2797" s="13"/>
      <c r="J2797" s="29"/>
      <c r="K2797" s="2"/>
      <c r="L2797" s="17"/>
      <c r="M2797" s="12"/>
      <c r="N2797" s="12"/>
      <c r="O2797" s="17"/>
      <c r="P2797" s="14"/>
      <c r="Q2797" s="14"/>
      <c r="R2797" s="14"/>
      <c r="S2797" s="20"/>
      <c r="T2797" s="14"/>
      <c r="U2797" s="4"/>
      <c r="V2797" s="29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38"/>
      <c r="B2798" s="15"/>
      <c r="C2798" s="14"/>
      <c r="D2798" s="13"/>
      <c r="E2798" s="14"/>
      <c r="F2798" s="14"/>
      <c r="G2798" s="14"/>
      <c r="H2798" s="14"/>
      <c r="I2798" s="13"/>
      <c r="J2798" s="29"/>
      <c r="K2798" s="2"/>
      <c r="L2798" s="17"/>
      <c r="M2798" s="12"/>
      <c r="N2798" s="12"/>
      <c r="O2798" s="17"/>
      <c r="P2798" s="14"/>
      <c r="Q2798" s="14"/>
      <c r="R2798" s="14"/>
      <c r="S2798" s="20"/>
      <c r="T2798" s="14"/>
      <c r="U2798" s="4"/>
      <c r="V2798" s="29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38"/>
      <c r="B2799" s="15"/>
      <c r="C2799" s="14"/>
      <c r="D2799" s="13"/>
      <c r="E2799" s="14"/>
      <c r="F2799" s="14"/>
      <c r="G2799" s="14"/>
      <c r="H2799" s="14"/>
      <c r="I2799" s="13"/>
      <c r="J2799" s="29"/>
      <c r="K2799" s="2"/>
      <c r="L2799" s="17"/>
      <c r="M2799" s="12"/>
      <c r="N2799" s="12"/>
      <c r="O2799" s="17"/>
      <c r="P2799" s="14"/>
      <c r="Q2799" s="14"/>
      <c r="R2799" s="14"/>
      <c r="S2799" s="20"/>
      <c r="T2799" s="14"/>
      <c r="U2799" s="4"/>
      <c r="V2799" s="29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38"/>
      <c r="B2800" s="15"/>
      <c r="C2800" s="14"/>
      <c r="D2800" s="13"/>
      <c r="E2800" s="14"/>
      <c r="F2800" s="14"/>
      <c r="G2800" s="14"/>
      <c r="H2800" s="14"/>
      <c r="I2800" s="13"/>
      <c r="J2800" s="29"/>
      <c r="K2800" s="2"/>
      <c r="L2800" s="17"/>
      <c r="M2800" s="12"/>
      <c r="N2800" s="12"/>
      <c r="O2800" s="17"/>
      <c r="P2800" s="14"/>
      <c r="Q2800" s="14"/>
      <c r="R2800" s="14"/>
      <c r="S2800" s="20"/>
      <c r="T2800" s="14"/>
      <c r="U2800" s="4"/>
      <c r="V2800" s="29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38"/>
      <c r="B2801" s="15"/>
      <c r="C2801" s="14"/>
      <c r="D2801" s="13"/>
      <c r="E2801" s="14"/>
      <c r="F2801" s="14"/>
      <c r="G2801" s="14"/>
      <c r="H2801" s="14"/>
      <c r="I2801" s="13"/>
      <c r="J2801" s="29"/>
      <c r="K2801" s="2"/>
      <c r="L2801" s="17"/>
      <c r="M2801" s="12"/>
      <c r="N2801" s="12"/>
      <c r="O2801" s="17"/>
      <c r="P2801" s="14"/>
      <c r="Q2801" s="14"/>
      <c r="R2801" s="14"/>
      <c r="S2801" s="20"/>
      <c r="T2801" s="14"/>
      <c r="U2801" s="4"/>
      <c r="V2801" s="29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38"/>
      <c r="B2802" s="15"/>
      <c r="C2802" s="14"/>
      <c r="D2802" s="13"/>
      <c r="E2802" s="14"/>
      <c r="F2802" s="14"/>
      <c r="G2802" s="14"/>
      <c r="H2802" s="14"/>
      <c r="I2802" s="13"/>
      <c r="J2802" s="29"/>
      <c r="K2802" s="2"/>
      <c r="L2802" s="17"/>
      <c r="M2802" s="12"/>
      <c r="N2802" s="12"/>
      <c r="O2802" s="17"/>
      <c r="P2802" s="14"/>
      <c r="Q2802" s="14"/>
      <c r="R2802" s="14"/>
      <c r="S2802" s="20"/>
      <c r="T2802" s="14"/>
      <c r="U2802" s="4"/>
      <c r="V2802" s="29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38"/>
      <c r="B2803" s="15"/>
      <c r="C2803" s="14"/>
      <c r="D2803" s="13"/>
      <c r="E2803" s="14"/>
      <c r="F2803" s="14"/>
      <c r="G2803" s="14"/>
      <c r="H2803" s="14"/>
      <c r="I2803" s="13"/>
      <c r="J2803" s="29"/>
      <c r="K2803" s="2"/>
      <c r="L2803" s="17"/>
      <c r="M2803" s="12"/>
      <c r="N2803" s="12"/>
      <c r="O2803" s="17"/>
      <c r="P2803" s="14"/>
      <c r="Q2803" s="14"/>
      <c r="R2803" s="14"/>
      <c r="S2803" s="20"/>
      <c r="T2803" s="14"/>
      <c r="U2803" s="4"/>
      <c r="V2803" s="29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38"/>
      <c r="B2804" s="15"/>
      <c r="C2804" s="14"/>
      <c r="D2804" s="13"/>
      <c r="E2804" s="14"/>
      <c r="F2804" s="14"/>
      <c r="G2804" s="14"/>
      <c r="H2804" s="14"/>
      <c r="I2804" s="13"/>
      <c r="J2804" s="29"/>
      <c r="K2804" s="2"/>
      <c r="L2804" s="17"/>
      <c r="M2804" s="12"/>
      <c r="N2804" s="12"/>
      <c r="O2804" s="17"/>
      <c r="P2804" s="14"/>
      <c r="Q2804" s="14"/>
      <c r="R2804" s="14"/>
      <c r="S2804" s="20"/>
      <c r="T2804" s="14"/>
      <c r="U2804" s="4"/>
      <c r="V2804" s="29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38"/>
      <c r="B2805" s="15"/>
      <c r="C2805" s="14"/>
      <c r="D2805" s="13"/>
      <c r="E2805" s="14"/>
      <c r="F2805" s="14"/>
      <c r="G2805" s="14"/>
      <c r="H2805" s="14"/>
      <c r="I2805" s="13"/>
      <c r="J2805" s="29"/>
      <c r="K2805" s="2"/>
      <c r="L2805" s="17"/>
      <c r="M2805" s="12"/>
      <c r="N2805" s="12"/>
      <c r="O2805" s="17"/>
      <c r="P2805" s="14"/>
      <c r="Q2805" s="14"/>
      <c r="R2805" s="14"/>
      <c r="S2805" s="20"/>
      <c r="T2805" s="14"/>
      <c r="U2805" s="4"/>
      <c r="V2805" s="29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38"/>
      <c r="B2806" s="15"/>
      <c r="C2806" s="14"/>
      <c r="D2806" s="13"/>
      <c r="E2806" s="14"/>
      <c r="F2806" s="14"/>
      <c r="G2806" s="14"/>
      <c r="H2806" s="14"/>
      <c r="I2806" s="13"/>
      <c r="J2806" s="29"/>
      <c r="K2806" s="2"/>
      <c r="L2806" s="17"/>
      <c r="M2806" s="12"/>
      <c r="N2806" s="12"/>
      <c r="O2806" s="17"/>
      <c r="P2806" s="14"/>
      <c r="Q2806" s="14"/>
      <c r="R2806" s="14"/>
      <c r="S2806" s="20"/>
      <c r="T2806" s="14"/>
      <c r="U2806" s="4"/>
      <c r="V2806" s="29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38"/>
      <c r="B2807" s="15"/>
      <c r="C2807" s="14"/>
      <c r="D2807" s="13"/>
      <c r="E2807" s="14"/>
      <c r="F2807" s="14"/>
      <c r="G2807" s="14"/>
      <c r="H2807" s="14"/>
      <c r="I2807" s="13"/>
      <c r="J2807" s="29"/>
      <c r="K2807" s="2"/>
      <c r="L2807" s="17"/>
      <c r="M2807" s="12"/>
      <c r="N2807" s="12"/>
      <c r="O2807" s="17"/>
      <c r="P2807" s="14"/>
      <c r="Q2807" s="14"/>
      <c r="R2807" s="14"/>
      <c r="S2807" s="20"/>
      <c r="T2807" s="14"/>
      <c r="U2807" s="4"/>
      <c r="V2807" s="29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38"/>
      <c r="B2808" s="15"/>
      <c r="C2808" s="14"/>
      <c r="D2808" s="13"/>
      <c r="E2808" s="14"/>
      <c r="F2808" s="14"/>
      <c r="G2808" s="14"/>
      <c r="H2808" s="14"/>
      <c r="I2808" s="13"/>
      <c r="J2808" s="29"/>
      <c r="K2808" s="2"/>
      <c r="L2808" s="17"/>
      <c r="M2808" s="12"/>
      <c r="N2808" s="12"/>
      <c r="O2808" s="17"/>
      <c r="P2808" s="14"/>
      <c r="Q2808" s="14"/>
      <c r="R2808" s="14"/>
      <c r="S2808" s="20"/>
      <c r="T2808" s="14"/>
      <c r="U2808" s="4"/>
      <c r="V2808" s="29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38"/>
      <c r="B2809" s="15"/>
      <c r="C2809" s="14"/>
      <c r="D2809" s="13"/>
      <c r="E2809" s="14"/>
      <c r="F2809" s="14"/>
      <c r="G2809" s="14"/>
      <c r="H2809" s="14"/>
      <c r="I2809" s="13"/>
      <c r="J2809" s="29"/>
      <c r="K2809" s="2"/>
      <c r="L2809" s="17"/>
      <c r="M2809" s="12"/>
      <c r="N2809" s="12"/>
      <c r="O2809" s="17"/>
      <c r="P2809" s="14"/>
      <c r="Q2809" s="14"/>
      <c r="R2809" s="14"/>
      <c r="S2809" s="20"/>
      <c r="T2809" s="14"/>
      <c r="U2809" s="4"/>
      <c r="V2809" s="29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38"/>
      <c r="B2810" s="15"/>
      <c r="C2810" s="14"/>
      <c r="D2810" s="13"/>
      <c r="E2810" s="14"/>
      <c r="F2810" s="14"/>
      <c r="G2810" s="14"/>
      <c r="H2810" s="14"/>
      <c r="I2810" s="13"/>
      <c r="J2810" s="29"/>
      <c r="K2810" s="2"/>
      <c r="L2810" s="17"/>
      <c r="M2810" s="12"/>
      <c r="N2810" s="12"/>
      <c r="O2810" s="17"/>
      <c r="P2810" s="14"/>
      <c r="Q2810" s="14"/>
      <c r="R2810" s="14"/>
      <c r="S2810" s="20"/>
      <c r="T2810" s="14"/>
      <c r="U2810" s="4"/>
      <c r="V2810" s="29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38"/>
      <c r="B2811" s="15"/>
      <c r="C2811" s="14"/>
      <c r="D2811" s="13"/>
      <c r="E2811" s="14"/>
      <c r="F2811" s="14"/>
      <c r="G2811" s="14"/>
      <c r="H2811" s="14"/>
      <c r="I2811" s="13"/>
      <c r="J2811" s="29"/>
      <c r="K2811" s="2"/>
      <c r="L2811" s="17"/>
      <c r="M2811" s="12"/>
      <c r="N2811" s="12"/>
      <c r="O2811" s="17"/>
      <c r="P2811" s="14"/>
      <c r="Q2811" s="14"/>
      <c r="R2811" s="14"/>
      <c r="S2811" s="20"/>
      <c r="T2811" s="14"/>
      <c r="U2811" s="4"/>
      <c r="V2811" s="29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38"/>
      <c r="B2812" s="15"/>
      <c r="C2812" s="14"/>
      <c r="D2812" s="13"/>
      <c r="E2812" s="14"/>
      <c r="F2812" s="14"/>
      <c r="G2812" s="14"/>
      <c r="H2812" s="14"/>
      <c r="I2812" s="13"/>
      <c r="J2812" s="29"/>
      <c r="K2812" s="2"/>
      <c r="L2812" s="17"/>
      <c r="M2812" s="12"/>
      <c r="N2812" s="12"/>
      <c r="O2812" s="17"/>
      <c r="P2812" s="14"/>
      <c r="Q2812" s="14"/>
      <c r="R2812" s="14"/>
      <c r="S2812" s="20"/>
      <c r="T2812" s="14"/>
      <c r="U2812" s="4"/>
      <c r="V2812" s="29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38"/>
      <c r="B2813" s="15"/>
      <c r="C2813" s="14"/>
      <c r="D2813" s="13"/>
      <c r="E2813" s="14"/>
      <c r="F2813" s="14"/>
      <c r="G2813" s="14"/>
      <c r="H2813" s="14"/>
      <c r="I2813" s="13"/>
      <c r="J2813" s="29"/>
      <c r="K2813" s="2"/>
      <c r="L2813" s="17"/>
      <c r="M2813" s="12"/>
      <c r="N2813" s="12"/>
      <c r="O2813" s="17"/>
      <c r="P2813" s="14"/>
      <c r="Q2813" s="14"/>
      <c r="R2813" s="14"/>
      <c r="S2813" s="20"/>
      <c r="T2813" s="14"/>
      <c r="U2813" s="4"/>
      <c r="V2813" s="29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38"/>
      <c r="B2814" s="15"/>
      <c r="C2814" s="14"/>
      <c r="D2814" s="13"/>
      <c r="E2814" s="14"/>
      <c r="F2814" s="14"/>
      <c r="G2814" s="14"/>
      <c r="H2814" s="14"/>
      <c r="I2814" s="13"/>
      <c r="J2814" s="29"/>
      <c r="K2814" s="2"/>
      <c r="L2814" s="17"/>
      <c r="M2814" s="12"/>
      <c r="N2814" s="12"/>
      <c r="O2814" s="17"/>
      <c r="P2814" s="14"/>
      <c r="Q2814" s="14"/>
      <c r="R2814" s="14"/>
      <c r="S2814" s="20"/>
      <c r="T2814" s="14"/>
      <c r="U2814" s="4"/>
      <c r="V2814" s="29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38"/>
      <c r="B2815" s="15"/>
      <c r="C2815" s="14"/>
      <c r="D2815" s="13"/>
      <c r="E2815" s="14"/>
      <c r="F2815" s="14"/>
      <c r="G2815" s="14"/>
      <c r="H2815" s="14"/>
      <c r="I2815" s="13"/>
      <c r="J2815" s="29"/>
      <c r="K2815" s="2"/>
      <c r="L2815" s="17"/>
      <c r="M2815" s="12"/>
      <c r="N2815" s="12"/>
      <c r="O2815" s="17"/>
      <c r="P2815" s="14"/>
      <c r="Q2815" s="14"/>
      <c r="R2815" s="14"/>
      <c r="S2815" s="20"/>
      <c r="T2815" s="14"/>
      <c r="U2815" s="4"/>
      <c r="V2815" s="29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38"/>
      <c r="B2816" s="15"/>
      <c r="C2816" s="14"/>
      <c r="D2816" s="13"/>
      <c r="E2816" s="14"/>
      <c r="F2816" s="14"/>
      <c r="G2816" s="14"/>
      <c r="H2816" s="14"/>
      <c r="I2816" s="13"/>
      <c r="J2816" s="29"/>
      <c r="K2816" s="2"/>
      <c r="L2816" s="17"/>
      <c r="M2816" s="12"/>
      <c r="N2816" s="12"/>
      <c r="O2816" s="17"/>
      <c r="P2816" s="14"/>
      <c r="Q2816" s="14"/>
      <c r="R2816" s="14"/>
      <c r="S2816" s="20"/>
      <c r="T2816" s="14"/>
      <c r="U2816" s="4"/>
      <c r="V2816" s="29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38"/>
      <c r="B2817" s="15"/>
      <c r="C2817" s="14"/>
      <c r="D2817" s="13"/>
      <c r="E2817" s="14"/>
      <c r="F2817" s="14"/>
      <c r="G2817" s="14"/>
      <c r="H2817" s="14"/>
      <c r="I2817" s="13"/>
      <c r="J2817" s="29"/>
      <c r="K2817" s="2"/>
      <c r="L2817" s="17"/>
      <c r="M2817" s="12"/>
      <c r="N2817" s="12"/>
      <c r="O2817" s="17"/>
      <c r="P2817" s="14"/>
      <c r="Q2817" s="14"/>
      <c r="R2817" s="14"/>
      <c r="S2817" s="20"/>
      <c r="T2817" s="14"/>
      <c r="U2817" s="4"/>
      <c r="V2817" s="29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38"/>
      <c r="B2818" s="15"/>
      <c r="C2818" s="14"/>
      <c r="D2818" s="13"/>
      <c r="E2818" s="14"/>
      <c r="F2818" s="14"/>
      <c r="G2818" s="14"/>
      <c r="H2818" s="14"/>
      <c r="I2818" s="13"/>
      <c r="J2818" s="29"/>
      <c r="K2818" s="2"/>
      <c r="L2818" s="17"/>
      <c r="M2818" s="12"/>
      <c r="N2818" s="12"/>
      <c r="O2818" s="17"/>
      <c r="P2818" s="14"/>
      <c r="Q2818" s="14"/>
      <c r="R2818" s="14"/>
      <c r="S2818" s="20"/>
      <c r="T2818" s="14"/>
      <c r="U2818" s="4"/>
      <c r="V2818" s="29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38"/>
      <c r="B2819" s="15"/>
      <c r="C2819" s="14"/>
      <c r="D2819" s="13"/>
      <c r="E2819" s="14"/>
      <c r="F2819" s="14"/>
      <c r="G2819" s="14"/>
      <c r="H2819" s="14"/>
      <c r="I2819" s="13"/>
      <c r="J2819" s="29"/>
      <c r="K2819" s="2"/>
      <c r="L2819" s="17"/>
      <c r="M2819" s="12"/>
      <c r="N2819" s="12"/>
      <c r="O2819" s="17"/>
      <c r="P2819" s="14"/>
      <c r="Q2819" s="14"/>
      <c r="R2819" s="14"/>
      <c r="S2819" s="20"/>
      <c r="T2819" s="14"/>
      <c r="U2819" s="4"/>
      <c r="V2819" s="29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38"/>
      <c r="B2820" s="15"/>
      <c r="C2820" s="14"/>
      <c r="D2820" s="13"/>
      <c r="E2820" s="14"/>
      <c r="F2820" s="14"/>
      <c r="G2820" s="14"/>
      <c r="H2820" s="14"/>
      <c r="I2820" s="13"/>
      <c r="J2820" s="29"/>
      <c r="K2820" s="2"/>
      <c r="L2820" s="17"/>
      <c r="M2820" s="12"/>
      <c r="N2820" s="12"/>
      <c r="O2820" s="17"/>
      <c r="P2820" s="14"/>
      <c r="Q2820" s="14"/>
      <c r="R2820" s="14"/>
      <c r="S2820" s="20"/>
      <c r="T2820" s="14"/>
      <c r="U2820" s="4"/>
      <c r="V2820" s="29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38"/>
      <c r="B2821" s="15"/>
      <c r="C2821" s="14"/>
      <c r="D2821" s="13"/>
      <c r="E2821" s="14"/>
      <c r="F2821" s="14"/>
      <c r="G2821" s="14"/>
      <c r="H2821" s="14"/>
      <c r="I2821" s="13"/>
      <c r="J2821" s="29"/>
      <c r="K2821" s="2"/>
      <c r="L2821" s="17"/>
      <c r="M2821" s="12"/>
      <c r="N2821" s="12"/>
      <c r="O2821" s="17"/>
      <c r="P2821" s="14"/>
      <c r="Q2821" s="14"/>
      <c r="R2821" s="14"/>
      <c r="S2821" s="20"/>
      <c r="T2821" s="14"/>
      <c r="U2821" s="4"/>
      <c r="V2821" s="29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38"/>
      <c r="B2822" s="15"/>
      <c r="C2822" s="14"/>
      <c r="D2822" s="13"/>
      <c r="E2822" s="14"/>
      <c r="F2822" s="14"/>
      <c r="G2822" s="14"/>
      <c r="H2822" s="14"/>
      <c r="I2822" s="13"/>
      <c r="J2822" s="29"/>
      <c r="K2822" s="2"/>
      <c r="L2822" s="17"/>
      <c r="M2822" s="12"/>
      <c r="N2822" s="12"/>
      <c r="O2822" s="17"/>
      <c r="P2822" s="14"/>
      <c r="Q2822" s="14"/>
      <c r="R2822" s="14"/>
      <c r="S2822" s="20"/>
      <c r="T2822" s="14"/>
      <c r="U2822" s="4"/>
      <c r="V2822" s="29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38"/>
      <c r="B2823" s="15"/>
      <c r="C2823" s="14"/>
      <c r="D2823" s="13"/>
      <c r="E2823" s="14"/>
      <c r="F2823" s="14"/>
      <c r="G2823" s="14"/>
      <c r="H2823" s="14"/>
      <c r="I2823" s="13"/>
      <c r="J2823" s="29"/>
      <c r="K2823" s="2"/>
      <c r="L2823" s="17"/>
      <c r="M2823" s="12"/>
      <c r="N2823" s="12"/>
      <c r="O2823" s="17"/>
      <c r="P2823" s="14"/>
      <c r="Q2823" s="14"/>
      <c r="R2823" s="14"/>
      <c r="S2823" s="20"/>
      <c r="T2823" s="14"/>
      <c r="U2823" s="4"/>
      <c r="V2823" s="29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38"/>
      <c r="B2824" s="15"/>
      <c r="C2824" s="14"/>
      <c r="D2824" s="13"/>
      <c r="E2824" s="14"/>
      <c r="F2824" s="14"/>
      <c r="G2824" s="14"/>
      <c r="H2824" s="14"/>
      <c r="I2824" s="13"/>
      <c r="J2824" s="29"/>
      <c r="K2824" s="2"/>
      <c r="L2824" s="17"/>
      <c r="M2824" s="12"/>
      <c r="N2824" s="12"/>
      <c r="O2824" s="17"/>
      <c r="P2824" s="14"/>
      <c r="Q2824" s="14"/>
      <c r="R2824" s="14"/>
      <c r="S2824" s="20"/>
      <c r="T2824" s="14"/>
      <c r="U2824" s="4"/>
      <c r="V2824" s="29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38"/>
      <c r="B2825" s="15"/>
      <c r="C2825" s="14"/>
      <c r="D2825" s="13"/>
      <c r="E2825" s="14"/>
      <c r="F2825" s="14"/>
      <c r="G2825" s="14"/>
      <c r="H2825" s="14"/>
      <c r="I2825" s="13"/>
      <c r="J2825" s="29"/>
      <c r="K2825" s="2"/>
      <c r="L2825" s="17"/>
      <c r="M2825" s="12"/>
      <c r="N2825" s="12"/>
      <c r="O2825" s="17"/>
      <c r="P2825" s="14"/>
      <c r="Q2825" s="14"/>
      <c r="R2825" s="14"/>
      <c r="S2825" s="20"/>
      <c r="T2825" s="14"/>
      <c r="U2825" s="4"/>
      <c r="V2825" s="29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38"/>
      <c r="B2826" s="15"/>
      <c r="C2826" s="14"/>
      <c r="D2826" s="13"/>
      <c r="E2826" s="14"/>
      <c r="F2826" s="14"/>
      <c r="G2826" s="14"/>
      <c r="H2826" s="14"/>
      <c r="I2826" s="13"/>
      <c r="J2826" s="29"/>
      <c r="K2826" s="2"/>
      <c r="L2826" s="17"/>
      <c r="M2826" s="12"/>
      <c r="N2826" s="12"/>
      <c r="O2826" s="17"/>
      <c r="P2826" s="14"/>
      <c r="Q2826" s="14"/>
      <c r="R2826" s="14"/>
      <c r="S2826" s="20"/>
      <c r="T2826" s="14"/>
      <c r="U2826" s="4"/>
      <c r="V2826" s="29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38"/>
      <c r="B2827" s="15"/>
      <c r="C2827" s="14"/>
      <c r="D2827" s="13"/>
      <c r="E2827" s="14"/>
      <c r="F2827" s="14"/>
      <c r="G2827" s="14"/>
      <c r="H2827" s="14"/>
      <c r="I2827" s="13"/>
      <c r="J2827" s="29"/>
      <c r="K2827" s="2"/>
      <c r="L2827" s="17"/>
      <c r="M2827" s="12"/>
      <c r="N2827" s="12"/>
      <c r="O2827" s="17"/>
      <c r="P2827" s="14"/>
      <c r="Q2827" s="14"/>
      <c r="R2827" s="14"/>
      <c r="S2827" s="20"/>
      <c r="T2827" s="14"/>
      <c r="U2827" s="4"/>
      <c r="V2827" s="29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38"/>
      <c r="B2828" s="15"/>
      <c r="C2828" s="14"/>
      <c r="D2828" s="13"/>
      <c r="E2828" s="14"/>
      <c r="F2828" s="14"/>
      <c r="G2828" s="14"/>
      <c r="H2828" s="14"/>
      <c r="I2828" s="13"/>
      <c r="J2828" s="29"/>
      <c r="K2828" s="2"/>
      <c r="L2828" s="17"/>
      <c r="M2828" s="12"/>
      <c r="N2828" s="12"/>
      <c r="O2828" s="17"/>
      <c r="P2828" s="14"/>
      <c r="Q2828" s="14"/>
      <c r="R2828" s="14"/>
      <c r="S2828" s="20"/>
      <c r="T2828" s="14"/>
      <c r="U2828" s="4"/>
      <c r="V2828" s="29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38"/>
      <c r="B2829" s="15"/>
      <c r="C2829" s="14"/>
      <c r="D2829" s="13"/>
      <c r="E2829" s="14"/>
      <c r="F2829" s="14"/>
      <c r="G2829" s="14"/>
      <c r="H2829" s="14"/>
      <c r="I2829" s="13"/>
      <c r="J2829" s="29"/>
      <c r="K2829" s="2"/>
      <c r="L2829" s="17"/>
      <c r="M2829" s="12"/>
      <c r="N2829" s="12"/>
      <c r="O2829" s="17"/>
      <c r="P2829" s="14"/>
      <c r="Q2829" s="14"/>
      <c r="R2829" s="14"/>
      <c r="S2829" s="20"/>
      <c r="T2829" s="14"/>
      <c r="U2829" s="4"/>
      <c r="V2829" s="29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38"/>
      <c r="B2830" s="15"/>
      <c r="C2830" s="14"/>
      <c r="D2830" s="13"/>
      <c r="E2830" s="14"/>
      <c r="F2830" s="14"/>
      <c r="G2830" s="14"/>
      <c r="H2830" s="14"/>
      <c r="I2830" s="13"/>
      <c r="J2830" s="29"/>
      <c r="K2830" s="2"/>
      <c r="L2830" s="17"/>
      <c r="M2830" s="12"/>
      <c r="N2830" s="12"/>
      <c r="O2830" s="17"/>
      <c r="P2830" s="14"/>
      <c r="Q2830" s="14"/>
      <c r="R2830" s="14"/>
      <c r="S2830" s="20"/>
      <c r="T2830" s="14"/>
      <c r="U2830" s="4"/>
      <c r="V2830" s="29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38"/>
      <c r="B2831" s="15"/>
      <c r="C2831" s="14"/>
      <c r="D2831" s="13"/>
      <c r="E2831" s="14"/>
      <c r="F2831" s="14"/>
      <c r="G2831" s="14"/>
      <c r="H2831" s="14"/>
      <c r="I2831" s="13"/>
      <c r="J2831" s="29"/>
      <c r="K2831" s="2"/>
      <c r="L2831" s="17"/>
      <c r="M2831" s="12"/>
      <c r="N2831" s="12"/>
      <c r="O2831" s="17"/>
      <c r="P2831" s="14"/>
      <c r="Q2831" s="14"/>
      <c r="R2831" s="14"/>
      <c r="S2831" s="20"/>
      <c r="T2831" s="14"/>
      <c r="U2831" s="4"/>
      <c r="V2831" s="29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38"/>
      <c r="B2832" s="15"/>
      <c r="C2832" s="14"/>
      <c r="D2832" s="13"/>
      <c r="E2832" s="14"/>
      <c r="F2832" s="14"/>
      <c r="G2832" s="14"/>
      <c r="H2832" s="14"/>
      <c r="I2832" s="13"/>
      <c r="J2832" s="29"/>
      <c r="K2832" s="2"/>
      <c r="L2832" s="17"/>
      <c r="M2832" s="12"/>
      <c r="N2832" s="12"/>
      <c r="O2832" s="17"/>
      <c r="P2832" s="14"/>
      <c r="Q2832" s="14"/>
      <c r="R2832" s="14"/>
      <c r="S2832" s="20"/>
      <c r="T2832" s="14"/>
      <c r="U2832" s="4"/>
      <c r="V2832" s="29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38"/>
      <c r="B2833" s="15"/>
      <c r="C2833" s="14"/>
      <c r="D2833" s="13"/>
      <c r="E2833" s="14"/>
      <c r="F2833" s="14"/>
      <c r="G2833" s="14"/>
      <c r="H2833" s="14"/>
      <c r="I2833" s="13"/>
      <c r="J2833" s="29"/>
      <c r="K2833" s="2"/>
      <c r="L2833" s="17"/>
      <c r="M2833" s="12"/>
      <c r="N2833" s="12"/>
      <c r="O2833" s="17"/>
      <c r="P2833" s="14"/>
      <c r="Q2833" s="14"/>
      <c r="R2833" s="14"/>
      <c r="S2833" s="20"/>
      <c r="T2833" s="14"/>
      <c r="U2833" s="4"/>
      <c r="V2833" s="29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38"/>
      <c r="B2834" s="15"/>
      <c r="C2834" s="14"/>
      <c r="D2834" s="13"/>
      <c r="E2834" s="14"/>
      <c r="F2834" s="14"/>
      <c r="G2834" s="14"/>
      <c r="H2834" s="14"/>
      <c r="I2834" s="13"/>
      <c r="J2834" s="29"/>
      <c r="K2834" s="2"/>
      <c r="L2834" s="17"/>
      <c r="M2834" s="12"/>
      <c r="N2834" s="12"/>
      <c r="O2834" s="17"/>
      <c r="P2834" s="14"/>
      <c r="Q2834" s="14"/>
      <c r="R2834" s="14"/>
      <c r="S2834" s="20"/>
      <c r="T2834" s="14"/>
      <c r="U2834" s="4"/>
      <c r="V2834" s="29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38"/>
      <c r="B2835" s="15"/>
      <c r="C2835" s="14"/>
      <c r="D2835" s="13"/>
      <c r="E2835" s="14"/>
      <c r="F2835" s="14"/>
      <c r="G2835" s="14"/>
      <c r="H2835" s="14"/>
      <c r="I2835" s="13"/>
      <c r="J2835" s="29"/>
      <c r="K2835" s="2"/>
      <c r="L2835" s="17"/>
      <c r="M2835" s="12"/>
      <c r="N2835" s="12"/>
      <c r="O2835" s="17"/>
      <c r="P2835" s="14"/>
      <c r="Q2835" s="14"/>
      <c r="R2835" s="14"/>
      <c r="S2835" s="20"/>
      <c r="T2835" s="14"/>
      <c r="U2835" s="4"/>
      <c r="V2835" s="29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38"/>
      <c r="B2836" s="15"/>
      <c r="C2836" s="14"/>
      <c r="D2836" s="13"/>
      <c r="E2836" s="14"/>
      <c r="F2836" s="14"/>
      <c r="G2836" s="14"/>
      <c r="H2836" s="14"/>
      <c r="I2836" s="13"/>
      <c r="J2836" s="29"/>
      <c r="K2836" s="2"/>
      <c r="L2836" s="17"/>
      <c r="M2836" s="12"/>
      <c r="N2836" s="12"/>
      <c r="O2836" s="17"/>
      <c r="P2836" s="14"/>
      <c r="Q2836" s="14"/>
      <c r="R2836" s="14"/>
      <c r="S2836" s="20"/>
      <c r="T2836" s="14"/>
      <c r="U2836" s="4"/>
      <c r="V2836" s="29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38"/>
      <c r="B2837" s="15"/>
      <c r="C2837" s="14"/>
      <c r="D2837" s="13"/>
      <c r="E2837" s="14"/>
      <c r="F2837" s="14"/>
      <c r="G2837" s="14"/>
      <c r="H2837" s="14"/>
      <c r="I2837" s="13"/>
      <c r="J2837" s="29"/>
      <c r="K2837" s="2"/>
      <c r="L2837" s="17"/>
      <c r="M2837" s="12"/>
      <c r="N2837" s="12"/>
      <c r="O2837" s="17"/>
      <c r="P2837" s="14"/>
      <c r="Q2837" s="14"/>
      <c r="R2837" s="14"/>
      <c r="S2837" s="20"/>
      <c r="T2837" s="14"/>
      <c r="U2837" s="4"/>
      <c r="V2837" s="29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38"/>
      <c r="B2838" s="15"/>
      <c r="C2838" s="14"/>
      <c r="D2838" s="13"/>
      <c r="E2838" s="14"/>
      <c r="F2838" s="14"/>
      <c r="G2838" s="14"/>
      <c r="H2838" s="14"/>
      <c r="I2838" s="13"/>
      <c r="J2838" s="29"/>
      <c r="K2838" s="2"/>
      <c r="L2838" s="17"/>
      <c r="M2838" s="12"/>
      <c r="N2838" s="12"/>
      <c r="O2838" s="17"/>
      <c r="P2838" s="14"/>
      <c r="Q2838" s="14"/>
      <c r="R2838" s="14"/>
      <c r="S2838" s="20"/>
      <c r="T2838" s="14"/>
      <c r="U2838" s="4"/>
      <c r="V2838" s="29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38"/>
      <c r="B2839" s="15"/>
      <c r="C2839" s="14"/>
      <c r="D2839" s="13"/>
      <c r="E2839" s="14"/>
      <c r="F2839" s="14"/>
      <c r="G2839" s="14"/>
      <c r="H2839" s="14"/>
      <c r="I2839" s="13"/>
      <c r="J2839" s="29"/>
      <c r="K2839" s="2"/>
      <c r="L2839" s="17"/>
      <c r="M2839" s="12"/>
      <c r="N2839" s="12"/>
      <c r="O2839" s="17"/>
      <c r="P2839" s="14"/>
      <c r="Q2839" s="14"/>
      <c r="R2839" s="14"/>
      <c r="S2839" s="20"/>
      <c r="T2839" s="14"/>
      <c r="U2839" s="4"/>
      <c r="V2839" s="29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38"/>
      <c r="B2840" s="15"/>
      <c r="C2840" s="14"/>
      <c r="D2840" s="13"/>
      <c r="E2840" s="14"/>
      <c r="F2840" s="14"/>
      <c r="G2840" s="14"/>
      <c r="H2840" s="14"/>
      <c r="I2840" s="13"/>
      <c r="J2840" s="29"/>
      <c r="K2840" s="2"/>
      <c r="L2840" s="17"/>
      <c r="M2840" s="12"/>
      <c r="N2840" s="12"/>
      <c r="O2840" s="17"/>
      <c r="P2840" s="14"/>
      <c r="Q2840" s="14"/>
      <c r="R2840" s="14"/>
      <c r="S2840" s="20"/>
      <c r="T2840" s="14"/>
      <c r="U2840" s="4"/>
      <c r="V2840" s="29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38"/>
      <c r="B2841" s="15"/>
      <c r="C2841" s="14"/>
      <c r="D2841" s="13"/>
      <c r="E2841" s="14"/>
      <c r="F2841" s="14"/>
      <c r="G2841" s="14"/>
      <c r="H2841" s="14"/>
      <c r="I2841" s="13"/>
      <c r="J2841" s="29"/>
      <c r="K2841" s="2"/>
      <c r="L2841" s="17"/>
      <c r="M2841" s="12"/>
      <c r="N2841" s="12"/>
      <c r="O2841" s="17"/>
      <c r="P2841" s="14"/>
      <c r="Q2841" s="14"/>
      <c r="R2841" s="14"/>
      <c r="S2841" s="20"/>
      <c r="T2841" s="14"/>
      <c r="U2841" s="4"/>
      <c r="V2841" s="29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38"/>
      <c r="B2842" s="15"/>
      <c r="C2842" s="14"/>
      <c r="D2842" s="13"/>
      <c r="E2842" s="14"/>
      <c r="F2842" s="14"/>
      <c r="G2842" s="14"/>
      <c r="H2842" s="14"/>
      <c r="I2842" s="13"/>
      <c r="J2842" s="29"/>
      <c r="K2842" s="2"/>
      <c r="L2842" s="17"/>
      <c r="M2842" s="12"/>
      <c r="N2842" s="12"/>
      <c r="O2842" s="17"/>
      <c r="P2842" s="14"/>
      <c r="Q2842" s="14"/>
      <c r="R2842" s="14"/>
      <c r="S2842" s="20"/>
      <c r="T2842" s="14"/>
      <c r="U2842" s="4"/>
      <c r="V2842" s="29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38"/>
      <c r="B2843" s="15"/>
      <c r="C2843" s="14"/>
      <c r="D2843" s="13"/>
      <c r="E2843" s="14"/>
      <c r="F2843" s="14"/>
      <c r="G2843" s="14"/>
      <c r="H2843" s="14"/>
      <c r="I2843" s="13"/>
      <c r="J2843" s="29"/>
      <c r="K2843" s="2"/>
      <c r="L2843" s="17"/>
      <c r="M2843" s="12"/>
      <c r="N2843" s="12"/>
      <c r="O2843" s="17"/>
      <c r="P2843" s="14"/>
      <c r="Q2843" s="14"/>
      <c r="R2843" s="14"/>
      <c r="S2843" s="20"/>
      <c r="T2843" s="14"/>
      <c r="U2843" s="4"/>
      <c r="V2843" s="29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38"/>
      <c r="B2844" s="15"/>
      <c r="C2844" s="14"/>
      <c r="D2844" s="13"/>
      <c r="E2844" s="14"/>
      <c r="F2844" s="14"/>
      <c r="G2844" s="14"/>
      <c r="H2844" s="14"/>
      <c r="I2844" s="13"/>
      <c r="J2844" s="29"/>
      <c r="K2844" s="2"/>
      <c r="L2844" s="17"/>
      <c r="M2844" s="12"/>
      <c r="N2844" s="12"/>
      <c r="O2844" s="17"/>
      <c r="P2844" s="14"/>
      <c r="Q2844" s="14"/>
      <c r="R2844" s="14"/>
      <c r="S2844" s="20"/>
      <c r="T2844" s="14"/>
      <c r="U2844" s="4"/>
      <c r="V2844" s="29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38"/>
      <c r="B2845" s="15"/>
      <c r="C2845" s="14"/>
      <c r="D2845" s="13"/>
      <c r="E2845" s="14"/>
      <c r="F2845" s="14"/>
      <c r="G2845" s="14"/>
      <c r="H2845" s="14"/>
      <c r="I2845" s="13"/>
      <c r="J2845" s="29"/>
      <c r="K2845" s="2"/>
      <c r="L2845" s="17"/>
      <c r="M2845" s="12"/>
      <c r="N2845" s="12"/>
      <c r="O2845" s="17"/>
      <c r="P2845" s="14"/>
      <c r="Q2845" s="14"/>
      <c r="R2845" s="14"/>
      <c r="S2845" s="20"/>
      <c r="T2845" s="14"/>
      <c r="U2845" s="4"/>
      <c r="V2845" s="29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38"/>
      <c r="B2846" s="15"/>
      <c r="C2846" s="14"/>
      <c r="D2846" s="13"/>
      <c r="E2846" s="14"/>
      <c r="F2846" s="14"/>
      <c r="G2846" s="14"/>
      <c r="H2846" s="14"/>
      <c r="I2846" s="13"/>
      <c r="J2846" s="29"/>
      <c r="K2846" s="2"/>
      <c r="L2846" s="17"/>
      <c r="M2846" s="12"/>
      <c r="N2846" s="12"/>
      <c r="O2846" s="17"/>
      <c r="P2846" s="14"/>
      <c r="Q2846" s="14"/>
      <c r="R2846" s="14"/>
      <c r="S2846" s="20"/>
      <c r="T2846" s="14"/>
      <c r="U2846" s="4"/>
      <c r="V2846" s="29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38"/>
      <c r="B2847" s="15"/>
      <c r="C2847" s="14"/>
      <c r="D2847" s="13"/>
      <c r="E2847" s="14"/>
      <c r="F2847" s="14"/>
      <c r="G2847" s="14"/>
      <c r="H2847" s="14"/>
      <c r="I2847" s="13"/>
      <c r="J2847" s="29"/>
      <c r="K2847" s="2"/>
      <c r="L2847" s="17"/>
      <c r="M2847" s="12"/>
      <c r="N2847" s="12"/>
      <c r="O2847" s="17"/>
      <c r="P2847" s="14"/>
      <c r="Q2847" s="14"/>
      <c r="R2847" s="14"/>
      <c r="S2847" s="20"/>
      <c r="T2847" s="14"/>
      <c r="U2847" s="4"/>
      <c r="V2847" s="29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38"/>
      <c r="B2848" s="15"/>
      <c r="C2848" s="14"/>
      <c r="D2848" s="13"/>
      <c r="E2848" s="14"/>
      <c r="F2848" s="14"/>
      <c r="G2848" s="14"/>
      <c r="H2848" s="14"/>
      <c r="I2848" s="13"/>
      <c r="J2848" s="29"/>
      <c r="K2848" s="2"/>
      <c r="L2848" s="17"/>
      <c r="M2848" s="12"/>
      <c r="N2848" s="12"/>
      <c r="O2848" s="17"/>
      <c r="P2848" s="14"/>
      <c r="Q2848" s="14"/>
      <c r="R2848" s="14"/>
      <c r="S2848" s="20"/>
      <c r="T2848" s="14"/>
      <c r="U2848" s="4"/>
      <c r="V2848" s="29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38"/>
      <c r="B2849" s="15"/>
      <c r="C2849" s="14"/>
      <c r="D2849" s="13"/>
      <c r="E2849" s="14"/>
      <c r="F2849" s="14"/>
      <c r="G2849" s="14"/>
      <c r="H2849" s="14"/>
      <c r="I2849" s="13"/>
      <c r="J2849" s="29"/>
      <c r="K2849" s="2"/>
      <c r="L2849" s="17"/>
      <c r="M2849" s="12"/>
      <c r="N2849" s="12"/>
      <c r="O2849" s="17"/>
      <c r="P2849" s="14"/>
      <c r="Q2849" s="14"/>
      <c r="R2849" s="14"/>
      <c r="S2849" s="20"/>
      <c r="T2849" s="14"/>
      <c r="U2849" s="4"/>
      <c r="V2849" s="29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38"/>
      <c r="B2850" s="15"/>
      <c r="C2850" s="14"/>
      <c r="D2850" s="13"/>
      <c r="E2850" s="14"/>
      <c r="F2850" s="14"/>
      <c r="G2850" s="14"/>
      <c r="H2850" s="14"/>
      <c r="I2850" s="13"/>
      <c r="J2850" s="29"/>
      <c r="K2850" s="2"/>
      <c r="L2850" s="17"/>
      <c r="M2850" s="12"/>
      <c r="N2850" s="12"/>
      <c r="O2850" s="17"/>
      <c r="P2850" s="14"/>
      <c r="Q2850" s="14"/>
      <c r="R2850" s="14"/>
      <c r="S2850" s="20"/>
      <c r="T2850" s="14"/>
      <c r="U2850" s="4"/>
      <c r="V2850" s="29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38"/>
      <c r="B2851" s="15"/>
      <c r="C2851" s="14"/>
      <c r="D2851" s="13"/>
      <c r="E2851" s="14"/>
      <c r="F2851" s="14"/>
      <c r="G2851" s="14"/>
      <c r="H2851" s="14"/>
      <c r="I2851" s="13"/>
      <c r="J2851" s="29"/>
      <c r="K2851" s="2"/>
      <c r="L2851" s="17"/>
      <c r="M2851" s="12"/>
      <c r="N2851" s="12"/>
      <c r="O2851" s="17"/>
      <c r="P2851" s="14"/>
      <c r="Q2851" s="14"/>
      <c r="R2851" s="14"/>
      <c r="S2851" s="20"/>
      <c r="T2851" s="14"/>
      <c r="U2851" s="4"/>
      <c r="V2851" s="29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38"/>
      <c r="B2852" s="15"/>
      <c r="C2852" s="14"/>
      <c r="D2852" s="13"/>
      <c r="E2852" s="14"/>
      <c r="F2852" s="14"/>
      <c r="G2852" s="14"/>
      <c r="H2852" s="14"/>
      <c r="I2852" s="13"/>
      <c r="J2852" s="29"/>
      <c r="K2852" s="2"/>
      <c r="L2852" s="17"/>
      <c r="M2852" s="12"/>
      <c r="N2852" s="12"/>
      <c r="O2852" s="17"/>
      <c r="P2852" s="14"/>
      <c r="Q2852" s="14"/>
      <c r="R2852" s="14"/>
      <c r="S2852" s="20"/>
      <c r="T2852" s="14"/>
      <c r="U2852" s="4"/>
      <c r="V2852" s="29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38"/>
      <c r="B2853" s="15"/>
      <c r="C2853" s="14"/>
      <c r="D2853" s="13"/>
      <c r="E2853" s="14"/>
      <c r="F2853" s="14"/>
      <c r="G2853" s="14"/>
      <c r="H2853" s="14"/>
      <c r="I2853" s="13"/>
      <c r="J2853" s="29"/>
      <c r="K2853" s="2"/>
      <c r="L2853" s="17"/>
      <c r="M2853" s="12"/>
      <c r="N2853" s="12"/>
      <c r="O2853" s="17"/>
      <c r="P2853" s="14"/>
      <c r="Q2853" s="14"/>
      <c r="R2853" s="14"/>
      <c r="S2853" s="20"/>
      <c r="T2853" s="14"/>
      <c r="U2853" s="4"/>
      <c r="V2853" s="29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38"/>
      <c r="B2854" s="15"/>
      <c r="C2854" s="14"/>
      <c r="D2854" s="13"/>
      <c r="E2854" s="14"/>
      <c r="F2854" s="14"/>
      <c r="G2854" s="14"/>
      <c r="H2854" s="14"/>
      <c r="I2854" s="13"/>
      <c r="J2854" s="29"/>
      <c r="K2854" s="2"/>
      <c r="L2854" s="17"/>
      <c r="M2854" s="12"/>
      <c r="N2854" s="12"/>
      <c r="O2854" s="17"/>
      <c r="P2854" s="14"/>
      <c r="Q2854" s="14"/>
      <c r="R2854" s="14"/>
      <c r="S2854" s="20"/>
      <c r="T2854" s="14"/>
      <c r="U2854" s="4"/>
      <c r="V2854" s="29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38"/>
      <c r="B2855" s="15"/>
      <c r="C2855" s="14"/>
      <c r="D2855" s="13"/>
      <c r="E2855" s="14"/>
      <c r="F2855" s="14"/>
      <c r="G2855" s="14"/>
      <c r="H2855" s="14"/>
      <c r="I2855" s="13"/>
      <c r="J2855" s="29"/>
      <c r="K2855" s="2"/>
      <c r="L2855" s="17"/>
      <c r="M2855" s="12"/>
      <c r="N2855" s="12"/>
      <c r="O2855" s="17"/>
      <c r="P2855" s="14"/>
      <c r="Q2855" s="14"/>
      <c r="R2855" s="14"/>
      <c r="S2855" s="20"/>
      <c r="T2855" s="14"/>
      <c r="U2855" s="4"/>
      <c r="V2855" s="29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38"/>
      <c r="B2856" s="15"/>
      <c r="C2856" s="14"/>
      <c r="D2856" s="13"/>
      <c r="E2856" s="14"/>
      <c r="F2856" s="14"/>
      <c r="G2856" s="14"/>
      <c r="H2856" s="14"/>
      <c r="I2856" s="13"/>
      <c r="J2856" s="29"/>
      <c r="K2856" s="2"/>
      <c r="L2856" s="17"/>
      <c r="M2856" s="12"/>
      <c r="N2856" s="12"/>
      <c r="O2856" s="17"/>
      <c r="P2856" s="14"/>
      <c r="Q2856" s="14"/>
      <c r="R2856" s="14"/>
      <c r="S2856" s="20"/>
      <c r="T2856" s="14"/>
      <c r="U2856" s="4"/>
      <c r="V2856" s="29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38"/>
      <c r="B2857" s="15"/>
      <c r="C2857" s="14"/>
      <c r="D2857" s="13"/>
      <c r="E2857" s="14"/>
      <c r="F2857" s="14"/>
      <c r="G2857" s="14"/>
      <c r="H2857" s="14"/>
      <c r="I2857" s="13"/>
      <c r="J2857" s="29"/>
      <c r="K2857" s="2"/>
      <c r="L2857" s="17"/>
      <c r="M2857" s="12"/>
      <c r="N2857" s="12"/>
      <c r="O2857" s="17"/>
      <c r="P2857" s="14"/>
      <c r="Q2857" s="14"/>
      <c r="R2857" s="14"/>
      <c r="S2857" s="20"/>
      <c r="T2857" s="14"/>
      <c r="U2857" s="4"/>
      <c r="V2857" s="29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38"/>
      <c r="B2858" s="15"/>
      <c r="C2858" s="14"/>
      <c r="D2858" s="13"/>
      <c r="E2858" s="14"/>
      <c r="F2858" s="14"/>
      <c r="G2858" s="14"/>
      <c r="H2858" s="14"/>
      <c r="I2858" s="13"/>
      <c r="J2858" s="29"/>
      <c r="K2858" s="2"/>
      <c r="L2858" s="17"/>
      <c r="M2858" s="12"/>
      <c r="N2858" s="12"/>
      <c r="O2858" s="17"/>
      <c r="P2858" s="14"/>
      <c r="Q2858" s="14"/>
      <c r="R2858" s="14"/>
      <c r="S2858" s="20"/>
      <c r="T2858" s="14"/>
      <c r="U2858" s="4"/>
      <c r="V2858" s="29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38"/>
      <c r="B2859" s="15"/>
      <c r="C2859" s="14"/>
      <c r="D2859" s="13"/>
      <c r="E2859" s="14"/>
      <c r="F2859" s="14"/>
      <c r="G2859" s="14"/>
      <c r="H2859" s="14"/>
      <c r="I2859" s="13"/>
      <c r="J2859" s="29"/>
      <c r="K2859" s="2"/>
      <c r="L2859" s="17"/>
      <c r="M2859" s="12"/>
      <c r="N2859" s="12"/>
      <c r="O2859" s="17"/>
      <c r="P2859" s="14"/>
      <c r="Q2859" s="14"/>
      <c r="R2859" s="14"/>
      <c r="S2859" s="20"/>
      <c r="T2859" s="14"/>
      <c r="U2859" s="4"/>
      <c r="V2859" s="29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38"/>
      <c r="B2860" s="15"/>
      <c r="C2860" s="14"/>
      <c r="D2860" s="13"/>
      <c r="E2860" s="14"/>
      <c r="F2860" s="14"/>
      <c r="G2860" s="14"/>
      <c r="H2860" s="14"/>
      <c r="I2860" s="13"/>
      <c r="J2860" s="29"/>
      <c r="K2860" s="2"/>
      <c r="L2860" s="17"/>
      <c r="M2860" s="12"/>
      <c r="N2860" s="12"/>
      <c r="O2860" s="17"/>
      <c r="P2860" s="14"/>
      <c r="Q2860" s="14"/>
      <c r="R2860" s="14"/>
      <c r="S2860" s="20"/>
      <c r="T2860" s="14"/>
      <c r="U2860" s="4"/>
      <c r="V2860" s="29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38"/>
      <c r="B2861" s="15"/>
      <c r="C2861" s="14"/>
      <c r="D2861" s="13"/>
      <c r="E2861" s="14"/>
      <c r="F2861" s="14"/>
      <c r="G2861" s="14"/>
      <c r="H2861" s="14"/>
      <c r="I2861" s="13"/>
      <c r="J2861" s="29"/>
      <c r="K2861" s="2"/>
      <c r="L2861" s="17"/>
      <c r="M2861" s="12"/>
      <c r="N2861" s="12"/>
      <c r="O2861" s="17"/>
      <c r="P2861" s="14"/>
      <c r="Q2861" s="14"/>
      <c r="R2861" s="14"/>
      <c r="S2861" s="20"/>
      <c r="T2861" s="14"/>
      <c r="U2861" s="4"/>
      <c r="V2861" s="29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38"/>
      <c r="B2862" s="15"/>
      <c r="C2862" s="14"/>
      <c r="D2862" s="13"/>
      <c r="E2862" s="14"/>
      <c r="F2862" s="14"/>
      <c r="G2862" s="14"/>
      <c r="H2862" s="14"/>
      <c r="I2862" s="13"/>
      <c r="J2862" s="29"/>
      <c r="K2862" s="2"/>
      <c r="L2862" s="17"/>
      <c r="M2862" s="12"/>
      <c r="N2862" s="12"/>
      <c r="O2862" s="17"/>
      <c r="P2862" s="14"/>
      <c r="Q2862" s="14"/>
      <c r="R2862" s="14"/>
      <c r="S2862" s="20"/>
      <c r="T2862" s="14"/>
      <c r="U2862" s="4"/>
      <c r="V2862" s="29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38"/>
      <c r="B2863" s="15"/>
      <c r="C2863" s="14"/>
      <c r="D2863" s="13"/>
      <c r="E2863" s="14"/>
      <c r="F2863" s="14"/>
      <c r="G2863" s="14"/>
      <c r="H2863" s="14"/>
      <c r="I2863" s="13"/>
      <c r="J2863" s="29"/>
      <c r="K2863" s="2"/>
      <c r="L2863" s="17"/>
      <c r="M2863" s="12"/>
      <c r="N2863" s="12"/>
      <c r="O2863" s="17"/>
      <c r="P2863" s="14"/>
      <c r="Q2863" s="14"/>
      <c r="R2863" s="14"/>
      <c r="S2863" s="20"/>
      <c r="T2863" s="14"/>
      <c r="U2863" s="4"/>
      <c r="V2863" s="29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38"/>
      <c r="B2864" s="15"/>
      <c r="C2864" s="14"/>
      <c r="D2864" s="13"/>
      <c r="E2864" s="14"/>
      <c r="F2864" s="14"/>
      <c r="G2864" s="14"/>
      <c r="H2864" s="14"/>
      <c r="I2864" s="13"/>
      <c r="J2864" s="29"/>
      <c r="K2864" s="2"/>
      <c r="L2864" s="17"/>
      <c r="M2864" s="12"/>
      <c r="N2864" s="12"/>
      <c r="O2864" s="17"/>
      <c r="P2864" s="14"/>
      <c r="Q2864" s="14"/>
      <c r="R2864" s="14"/>
      <c r="S2864" s="20"/>
      <c r="T2864" s="14"/>
      <c r="U2864" s="4"/>
      <c r="V2864" s="29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38"/>
      <c r="B2865" s="15"/>
      <c r="C2865" s="14"/>
      <c r="D2865" s="13"/>
      <c r="E2865" s="14"/>
      <c r="F2865" s="14"/>
      <c r="G2865" s="14"/>
      <c r="H2865" s="14"/>
      <c r="I2865" s="13"/>
      <c r="J2865" s="29"/>
      <c r="K2865" s="2"/>
      <c r="L2865" s="17"/>
      <c r="M2865" s="12"/>
      <c r="N2865" s="12"/>
      <c r="O2865" s="17"/>
      <c r="P2865" s="14"/>
      <c r="Q2865" s="14"/>
      <c r="R2865" s="14"/>
      <c r="S2865" s="20"/>
      <c r="T2865" s="14"/>
      <c r="U2865" s="4"/>
      <c r="V2865" s="29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38"/>
      <c r="B2866" s="15"/>
      <c r="C2866" s="14"/>
      <c r="D2866" s="13"/>
      <c r="E2866" s="14"/>
      <c r="F2866" s="14"/>
      <c r="G2866" s="14"/>
      <c r="H2866" s="14"/>
      <c r="I2866" s="13"/>
      <c r="J2866" s="29"/>
      <c r="K2866" s="2"/>
      <c r="L2866" s="17"/>
      <c r="M2866" s="12"/>
      <c r="N2866" s="12"/>
      <c r="O2866" s="17"/>
      <c r="P2866" s="14"/>
      <c r="Q2866" s="14"/>
      <c r="R2866" s="14"/>
      <c r="S2866" s="20"/>
      <c r="T2866" s="14"/>
      <c r="U2866" s="4"/>
      <c r="V2866" s="29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38"/>
      <c r="B2867" s="15"/>
      <c r="C2867" s="14"/>
      <c r="D2867" s="13"/>
      <c r="E2867" s="14"/>
      <c r="F2867" s="14"/>
      <c r="G2867" s="14"/>
      <c r="H2867" s="14"/>
      <c r="I2867" s="13"/>
      <c r="J2867" s="29"/>
      <c r="K2867" s="2"/>
      <c r="L2867" s="17"/>
      <c r="M2867" s="12"/>
      <c r="N2867" s="12"/>
      <c r="O2867" s="17"/>
      <c r="P2867" s="14"/>
      <c r="Q2867" s="14"/>
      <c r="R2867" s="14"/>
      <c r="S2867" s="20"/>
      <c r="T2867" s="14"/>
      <c r="U2867" s="4"/>
      <c r="V2867" s="29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38"/>
      <c r="B2868" s="15"/>
      <c r="C2868" s="14"/>
      <c r="D2868" s="13"/>
      <c r="E2868" s="14"/>
      <c r="F2868" s="14"/>
      <c r="G2868" s="14"/>
      <c r="H2868" s="14"/>
      <c r="I2868" s="13"/>
      <c r="J2868" s="29"/>
      <c r="K2868" s="2"/>
      <c r="L2868" s="17"/>
      <c r="M2868" s="12"/>
      <c r="N2868" s="12"/>
      <c r="O2868" s="17"/>
      <c r="P2868" s="14"/>
      <c r="Q2868" s="14"/>
      <c r="R2868" s="14"/>
      <c r="S2868" s="20"/>
      <c r="T2868" s="14"/>
      <c r="U2868" s="4"/>
      <c r="V2868" s="29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38"/>
      <c r="B2869" s="15"/>
      <c r="C2869" s="14"/>
      <c r="D2869" s="13"/>
      <c r="E2869" s="14"/>
      <c r="F2869" s="14"/>
      <c r="G2869" s="14"/>
      <c r="H2869" s="14"/>
      <c r="I2869" s="13"/>
      <c r="J2869" s="29"/>
      <c r="K2869" s="2"/>
      <c r="L2869" s="17"/>
      <c r="M2869" s="12"/>
      <c r="N2869" s="12"/>
      <c r="O2869" s="17"/>
      <c r="P2869" s="14"/>
      <c r="Q2869" s="14"/>
      <c r="R2869" s="14"/>
      <c r="S2869" s="20"/>
      <c r="T2869" s="14"/>
      <c r="U2869" s="4"/>
      <c r="V2869" s="29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38"/>
      <c r="B2870" s="15"/>
      <c r="C2870" s="14"/>
      <c r="D2870" s="13"/>
      <c r="E2870" s="14"/>
      <c r="F2870" s="14"/>
      <c r="G2870" s="14"/>
      <c r="H2870" s="14"/>
      <c r="I2870" s="13"/>
      <c r="J2870" s="29"/>
      <c r="K2870" s="2"/>
      <c r="L2870" s="17"/>
      <c r="M2870" s="12"/>
      <c r="N2870" s="12"/>
      <c r="O2870" s="17"/>
      <c r="P2870" s="14"/>
      <c r="Q2870" s="14"/>
      <c r="R2870" s="14"/>
      <c r="S2870" s="20"/>
      <c r="T2870" s="14"/>
      <c r="U2870" s="4"/>
      <c r="V2870" s="29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38"/>
      <c r="B2871" s="15"/>
      <c r="C2871" s="14"/>
      <c r="D2871" s="13"/>
      <c r="E2871" s="14"/>
      <c r="F2871" s="14"/>
      <c r="G2871" s="14"/>
      <c r="H2871" s="14"/>
      <c r="I2871" s="13"/>
      <c r="J2871" s="29"/>
      <c r="K2871" s="2"/>
      <c r="L2871" s="17"/>
      <c r="M2871" s="12"/>
      <c r="N2871" s="12"/>
      <c r="O2871" s="17"/>
      <c r="P2871" s="14"/>
      <c r="Q2871" s="14"/>
      <c r="R2871" s="14"/>
      <c r="S2871" s="20"/>
      <c r="T2871" s="14"/>
      <c r="U2871" s="4"/>
      <c r="V2871" s="29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38"/>
      <c r="B2872" s="15"/>
      <c r="C2872" s="14"/>
      <c r="D2872" s="13"/>
      <c r="E2872" s="14"/>
      <c r="F2872" s="14"/>
      <c r="G2872" s="14"/>
      <c r="H2872" s="14"/>
      <c r="I2872" s="13"/>
      <c r="J2872" s="29"/>
      <c r="K2872" s="2"/>
      <c r="L2872" s="17"/>
      <c r="M2872" s="12"/>
      <c r="N2872" s="12"/>
      <c r="O2872" s="17"/>
      <c r="P2872" s="14"/>
      <c r="Q2872" s="14"/>
      <c r="R2872" s="14"/>
      <c r="S2872" s="20"/>
      <c r="T2872" s="14"/>
      <c r="U2872" s="4"/>
      <c r="V2872" s="29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38"/>
      <c r="B2873" s="15"/>
      <c r="C2873" s="14"/>
      <c r="D2873" s="13"/>
      <c r="E2873" s="14"/>
      <c r="F2873" s="14"/>
      <c r="G2873" s="14"/>
      <c r="H2873" s="14"/>
      <c r="I2873" s="13"/>
      <c r="J2873" s="29"/>
      <c r="K2873" s="2"/>
      <c r="L2873" s="17"/>
      <c r="M2873" s="12"/>
      <c r="N2873" s="12"/>
      <c r="O2873" s="17"/>
      <c r="P2873" s="14"/>
      <c r="Q2873" s="14"/>
      <c r="R2873" s="14"/>
      <c r="S2873" s="20"/>
      <c r="T2873" s="14"/>
      <c r="U2873" s="4"/>
      <c r="V2873" s="29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38"/>
      <c r="B2874" s="15"/>
      <c r="C2874" s="14"/>
      <c r="D2874" s="13"/>
      <c r="E2874" s="14"/>
      <c r="F2874" s="14"/>
      <c r="G2874" s="14"/>
      <c r="H2874" s="14"/>
      <c r="I2874" s="13"/>
      <c r="J2874" s="29"/>
      <c r="K2874" s="2"/>
      <c r="L2874" s="17"/>
      <c r="M2874" s="12"/>
      <c r="N2874" s="12"/>
      <c r="O2874" s="17"/>
      <c r="P2874" s="14"/>
      <c r="Q2874" s="14"/>
      <c r="R2874" s="14"/>
      <c r="S2874" s="20"/>
      <c r="T2874" s="14"/>
      <c r="U2874" s="4"/>
      <c r="V2874" s="29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38"/>
      <c r="B2875" s="15"/>
      <c r="C2875" s="14"/>
      <c r="D2875" s="13"/>
      <c r="E2875" s="14"/>
      <c r="F2875" s="14"/>
      <c r="G2875" s="14"/>
      <c r="H2875" s="14"/>
      <c r="I2875" s="13"/>
      <c r="J2875" s="29"/>
      <c r="K2875" s="2"/>
      <c r="L2875" s="17"/>
      <c r="M2875" s="12"/>
      <c r="N2875" s="12"/>
      <c r="O2875" s="17"/>
      <c r="P2875" s="14"/>
      <c r="Q2875" s="14"/>
      <c r="R2875" s="14"/>
      <c r="S2875" s="20"/>
      <c r="T2875" s="14"/>
      <c r="U2875" s="4"/>
      <c r="V2875" s="29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38"/>
      <c r="B2876" s="15"/>
      <c r="C2876" s="14"/>
      <c r="D2876" s="13"/>
      <c r="E2876" s="14"/>
      <c r="F2876" s="14"/>
      <c r="G2876" s="14"/>
      <c r="H2876" s="14"/>
      <c r="I2876" s="13"/>
      <c r="J2876" s="29"/>
      <c r="K2876" s="2"/>
      <c r="L2876" s="17"/>
      <c r="M2876" s="12"/>
      <c r="N2876" s="12"/>
      <c r="O2876" s="17"/>
      <c r="P2876" s="14"/>
      <c r="Q2876" s="14"/>
      <c r="R2876" s="14"/>
      <c r="S2876" s="20"/>
      <c r="T2876" s="14"/>
      <c r="U2876" s="4"/>
      <c r="V2876" s="29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38"/>
      <c r="B2877" s="15"/>
      <c r="C2877" s="14"/>
      <c r="D2877" s="13"/>
      <c r="E2877" s="14"/>
      <c r="F2877" s="14"/>
      <c r="G2877" s="14"/>
      <c r="H2877" s="14"/>
      <c r="I2877" s="13"/>
      <c r="J2877" s="29"/>
      <c r="K2877" s="2"/>
      <c r="L2877" s="17"/>
      <c r="M2877" s="12"/>
      <c r="N2877" s="12"/>
      <c r="O2877" s="17"/>
      <c r="P2877" s="14"/>
      <c r="Q2877" s="14"/>
      <c r="R2877" s="14"/>
      <c r="S2877" s="20"/>
      <c r="T2877" s="14"/>
      <c r="U2877" s="4"/>
      <c r="V2877" s="29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38"/>
      <c r="B2878" s="15"/>
      <c r="C2878" s="14"/>
      <c r="D2878" s="13"/>
      <c r="E2878" s="14"/>
      <c r="F2878" s="14"/>
      <c r="G2878" s="14"/>
      <c r="H2878" s="14"/>
      <c r="I2878" s="13"/>
      <c r="J2878" s="29"/>
      <c r="K2878" s="2"/>
      <c r="L2878" s="17"/>
      <c r="M2878" s="12"/>
      <c r="N2878" s="12"/>
      <c r="O2878" s="17"/>
      <c r="P2878" s="14"/>
      <c r="Q2878" s="14"/>
      <c r="R2878" s="14"/>
      <c r="S2878" s="20"/>
      <c r="T2878" s="14"/>
      <c r="U2878" s="4"/>
      <c r="V2878" s="29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38"/>
      <c r="B2879" s="15"/>
      <c r="C2879" s="14"/>
      <c r="D2879" s="13"/>
      <c r="E2879" s="14"/>
      <c r="F2879" s="14"/>
      <c r="G2879" s="14"/>
      <c r="H2879" s="14"/>
      <c r="I2879" s="13"/>
      <c r="J2879" s="29"/>
      <c r="K2879" s="2"/>
      <c r="L2879" s="17"/>
      <c r="M2879" s="12"/>
      <c r="N2879" s="12"/>
      <c r="O2879" s="17"/>
      <c r="P2879" s="14"/>
      <c r="Q2879" s="14"/>
      <c r="R2879" s="14"/>
      <c r="S2879" s="20"/>
      <c r="T2879" s="14"/>
      <c r="U2879" s="4"/>
      <c r="V2879" s="29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38"/>
      <c r="B2880" s="15"/>
      <c r="C2880" s="14"/>
      <c r="D2880" s="13"/>
      <c r="E2880" s="14"/>
      <c r="F2880" s="14"/>
      <c r="G2880" s="14"/>
      <c r="H2880" s="14"/>
      <c r="I2880" s="13"/>
      <c r="J2880" s="29"/>
      <c r="K2880" s="2"/>
      <c r="L2880" s="17"/>
      <c r="M2880" s="12"/>
      <c r="N2880" s="12"/>
      <c r="O2880" s="17"/>
      <c r="P2880" s="14"/>
      <c r="Q2880" s="14"/>
      <c r="R2880" s="14"/>
      <c r="S2880" s="20"/>
      <c r="T2880" s="14"/>
      <c r="U2880" s="4"/>
      <c r="V2880" s="29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38"/>
      <c r="B2881" s="15"/>
      <c r="C2881" s="14"/>
      <c r="D2881" s="13"/>
      <c r="E2881" s="14"/>
      <c r="F2881" s="14"/>
      <c r="G2881" s="14"/>
      <c r="H2881" s="14"/>
      <c r="I2881" s="13"/>
      <c r="J2881" s="29"/>
      <c r="K2881" s="2"/>
      <c r="L2881" s="17"/>
      <c r="M2881" s="12"/>
      <c r="N2881" s="12"/>
      <c r="O2881" s="17"/>
      <c r="P2881" s="14"/>
      <c r="Q2881" s="14"/>
      <c r="R2881" s="14"/>
      <c r="S2881" s="20"/>
      <c r="T2881" s="14"/>
      <c r="U2881" s="4"/>
      <c r="V2881" s="29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38"/>
      <c r="B2882" s="15"/>
      <c r="C2882" s="14"/>
      <c r="D2882" s="13"/>
      <c r="E2882" s="14"/>
      <c r="F2882" s="14"/>
      <c r="G2882" s="14"/>
      <c r="H2882" s="14"/>
      <c r="I2882" s="13"/>
      <c r="J2882" s="29"/>
      <c r="K2882" s="2"/>
      <c r="L2882" s="17"/>
      <c r="M2882" s="12"/>
      <c r="N2882" s="12"/>
      <c r="O2882" s="17"/>
      <c r="P2882" s="14"/>
      <c r="Q2882" s="14"/>
      <c r="R2882" s="14"/>
      <c r="S2882" s="20"/>
      <c r="T2882" s="14"/>
      <c r="U2882" s="4"/>
      <c r="V2882" s="29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38"/>
      <c r="B2883" s="15"/>
      <c r="C2883" s="14"/>
      <c r="D2883" s="13"/>
      <c r="E2883" s="14"/>
      <c r="F2883" s="14"/>
      <c r="G2883" s="14"/>
      <c r="H2883" s="14"/>
      <c r="I2883" s="13"/>
      <c r="J2883" s="29"/>
      <c r="K2883" s="2"/>
      <c r="L2883" s="17"/>
      <c r="M2883" s="12"/>
      <c r="N2883" s="12"/>
      <c r="O2883" s="17"/>
      <c r="P2883" s="14"/>
      <c r="Q2883" s="14"/>
      <c r="R2883" s="14"/>
      <c r="S2883" s="20"/>
      <c r="T2883" s="14"/>
      <c r="U2883" s="4"/>
      <c r="V2883" s="29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38"/>
      <c r="B2884" s="15"/>
      <c r="C2884" s="14"/>
      <c r="D2884" s="13"/>
      <c r="E2884" s="14"/>
      <c r="F2884" s="14"/>
      <c r="G2884" s="14"/>
      <c r="H2884" s="14"/>
      <c r="I2884" s="13"/>
      <c r="J2884" s="29"/>
      <c r="K2884" s="2"/>
      <c r="L2884" s="17"/>
      <c r="M2884" s="12"/>
      <c r="N2884" s="12"/>
      <c r="O2884" s="17"/>
      <c r="P2884" s="14"/>
      <c r="Q2884" s="14"/>
      <c r="R2884" s="14"/>
      <c r="S2884" s="20"/>
      <c r="T2884" s="14"/>
      <c r="U2884" s="4"/>
      <c r="V2884" s="29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38"/>
      <c r="B2885" s="15"/>
      <c r="C2885" s="14"/>
      <c r="D2885" s="13"/>
      <c r="E2885" s="14"/>
      <c r="F2885" s="14"/>
      <c r="G2885" s="14"/>
      <c r="H2885" s="14"/>
      <c r="I2885" s="13"/>
      <c r="J2885" s="29"/>
      <c r="K2885" s="2"/>
      <c r="L2885" s="17"/>
      <c r="M2885" s="12"/>
      <c r="N2885" s="12"/>
      <c r="O2885" s="17"/>
      <c r="P2885" s="14"/>
      <c r="Q2885" s="14"/>
      <c r="R2885" s="14"/>
      <c r="S2885" s="20"/>
      <c r="T2885" s="14"/>
      <c r="U2885" s="4"/>
      <c r="V2885" s="29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38"/>
      <c r="B2886" s="15"/>
      <c r="C2886" s="14"/>
      <c r="D2886" s="13"/>
      <c r="E2886" s="14"/>
      <c r="F2886" s="14"/>
      <c r="G2886" s="14"/>
      <c r="H2886" s="14"/>
      <c r="I2886" s="13"/>
      <c r="J2886" s="29"/>
      <c r="K2886" s="2"/>
      <c r="L2886" s="17"/>
      <c r="M2886" s="12"/>
      <c r="N2886" s="12"/>
      <c r="O2886" s="17"/>
      <c r="P2886" s="14"/>
      <c r="Q2886" s="14"/>
      <c r="R2886" s="14"/>
      <c r="S2886" s="20"/>
      <c r="T2886" s="14"/>
      <c r="U2886" s="4"/>
      <c r="V2886" s="29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38"/>
      <c r="B2887" s="15"/>
      <c r="C2887" s="14"/>
      <c r="D2887" s="13"/>
      <c r="E2887" s="14"/>
      <c r="F2887" s="14"/>
      <c r="G2887" s="14"/>
      <c r="H2887" s="14"/>
      <c r="I2887" s="13"/>
      <c r="J2887" s="29"/>
      <c r="K2887" s="2"/>
      <c r="L2887" s="17"/>
      <c r="M2887" s="12"/>
      <c r="N2887" s="12"/>
      <c r="O2887" s="17"/>
      <c r="P2887" s="14"/>
      <c r="Q2887" s="14"/>
      <c r="R2887" s="14"/>
      <c r="S2887" s="20"/>
      <c r="T2887" s="14"/>
      <c r="U2887" s="4"/>
      <c r="V2887" s="29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38"/>
      <c r="B2888" s="15"/>
      <c r="C2888" s="14"/>
      <c r="D2888" s="13"/>
      <c r="E2888" s="14"/>
      <c r="F2888" s="14"/>
      <c r="G2888" s="14"/>
      <c r="H2888" s="14"/>
      <c r="I2888" s="13"/>
      <c r="J2888" s="29"/>
      <c r="K2888" s="2"/>
      <c r="L2888" s="17"/>
      <c r="M2888" s="12"/>
      <c r="N2888" s="12"/>
      <c r="O2888" s="17"/>
      <c r="P2888" s="14"/>
      <c r="Q2888" s="14"/>
      <c r="R2888" s="14"/>
      <c r="S2888" s="20"/>
      <c r="T2888" s="14"/>
      <c r="U2888" s="4"/>
      <c r="V2888" s="29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38"/>
      <c r="B2889" s="15"/>
      <c r="C2889" s="14"/>
      <c r="D2889" s="13"/>
      <c r="E2889" s="14"/>
      <c r="F2889" s="14"/>
      <c r="G2889" s="14"/>
      <c r="H2889" s="14"/>
      <c r="I2889" s="13"/>
      <c r="J2889" s="29"/>
      <c r="K2889" s="2"/>
      <c r="L2889" s="17"/>
      <c r="M2889" s="12"/>
      <c r="N2889" s="12"/>
      <c r="O2889" s="17"/>
      <c r="P2889" s="14"/>
      <c r="Q2889" s="14"/>
      <c r="R2889" s="14"/>
      <c r="S2889" s="20"/>
      <c r="T2889" s="14"/>
      <c r="U2889" s="4"/>
      <c r="V2889" s="29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38"/>
      <c r="B2890" s="15"/>
      <c r="C2890" s="14"/>
      <c r="D2890" s="13"/>
      <c r="E2890" s="14"/>
      <c r="F2890" s="14"/>
      <c r="G2890" s="14"/>
      <c r="H2890" s="14"/>
      <c r="I2890" s="13"/>
      <c r="J2890" s="29"/>
      <c r="K2890" s="2"/>
      <c r="L2890" s="17"/>
      <c r="M2890" s="12"/>
      <c r="N2890" s="12"/>
      <c r="O2890" s="17"/>
      <c r="P2890" s="14"/>
      <c r="Q2890" s="14"/>
      <c r="R2890" s="14"/>
      <c r="S2890" s="20"/>
      <c r="T2890" s="14"/>
      <c r="U2890" s="4"/>
      <c r="V2890" s="29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38"/>
      <c r="B2891" s="15"/>
      <c r="C2891" s="14"/>
      <c r="D2891" s="13"/>
      <c r="E2891" s="14"/>
      <c r="F2891" s="14"/>
      <c r="G2891" s="14"/>
      <c r="H2891" s="14"/>
      <c r="I2891" s="13"/>
      <c r="J2891" s="29"/>
      <c r="K2891" s="2"/>
      <c r="L2891" s="17"/>
      <c r="M2891" s="12"/>
      <c r="N2891" s="12"/>
      <c r="O2891" s="17"/>
      <c r="P2891" s="14"/>
      <c r="Q2891" s="14"/>
      <c r="R2891" s="14"/>
      <c r="S2891" s="20"/>
      <c r="T2891" s="14"/>
      <c r="U2891" s="4"/>
      <c r="V2891" s="29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38"/>
      <c r="B2892" s="15"/>
      <c r="C2892" s="14"/>
      <c r="D2892" s="13"/>
      <c r="E2892" s="14"/>
      <c r="F2892" s="14"/>
      <c r="G2892" s="14"/>
      <c r="H2892" s="14"/>
      <c r="I2892" s="13"/>
      <c r="J2892" s="29"/>
      <c r="K2892" s="2"/>
      <c r="L2892" s="17"/>
      <c r="M2892" s="12"/>
      <c r="N2892" s="12"/>
      <c r="O2892" s="17"/>
      <c r="P2892" s="14"/>
      <c r="Q2892" s="14"/>
      <c r="R2892" s="14"/>
      <c r="S2892" s="20"/>
      <c r="T2892" s="14"/>
      <c r="U2892" s="4"/>
      <c r="V2892" s="29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38"/>
      <c r="B2893" s="15"/>
      <c r="C2893" s="14"/>
      <c r="D2893" s="13"/>
      <c r="E2893" s="14"/>
      <c r="F2893" s="14"/>
      <c r="G2893" s="14"/>
      <c r="H2893" s="14"/>
      <c r="I2893" s="13"/>
      <c r="J2893" s="29"/>
      <c r="K2893" s="2"/>
      <c r="L2893" s="17"/>
      <c r="M2893" s="12"/>
      <c r="N2893" s="12"/>
      <c r="O2893" s="17"/>
      <c r="P2893" s="14"/>
      <c r="Q2893" s="14"/>
      <c r="R2893" s="14"/>
      <c r="S2893" s="20"/>
      <c r="T2893" s="14"/>
      <c r="U2893" s="4"/>
      <c r="V2893" s="29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38"/>
      <c r="B2894" s="15"/>
      <c r="C2894" s="14"/>
      <c r="D2894" s="13"/>
      <c r="E2894" s="14"/>
      <c r="F2894" s="14"/>
      <c r="G2894" s="14"/>
      <c r="H2894" s="14"/>
      <c r="I2894" s="13"/>
      <c r="J2894" s="29"/>
      <c r="K2894" s="2"/>
      <c r="L2894" s="17"/>
      <c r="M2894" s="12"/>
      <c r="N2894" s="12"/>
      <c r="O2894" s="17"/>
      <c r="P2894" s="14"/>
      <c r="Q2894" s="14"/>
      <c r="R2894" s="14"/>
      <c r="S2894" s="20"/>
      <c r="T2894" s="14"/>
      <c r="U2894" s="4"/>
      <c r="V2894" s="29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38"/>
      <c r="B2895" s="15"/>
      <c r="C2895" s="14"/>
      <c r="D2895" s="13"/>
      <c r="E2895" s="14"/>
      <c r="F2895" s="14"/>
      <c r="G2895" s="14"/>
      <c r="H2895" s="14"/>
      <c r="I2895" s="13"/>
      <c r="J2895" s="29"/>
      <c r="K2895" s="2"/>
      <c r="L2895" s="17"/>
      <c r="M2895" s="12"/>
      <c r="N2895" s="12"/>
      <c r="O2895" s="17"/>
      <c r="P2895" s="14"/>
      <c r="Q2895" s="14"/>
      <c r="R2895" s="14"/>
      <c r="S2895" s="20"/>
      <c r="T2895" s="14"/>
      <c r="U2895" s="4"/>
      <c r="V2895" s="29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38"/>
      <c r="B2896" s="15"/>
      <c r="C2896" s="14"/>
      <c r="D2896" s="13"/>
      <c r="E2896" s="14"/>
      <c r="F2896" s="14"/>
      <c r="G2896" s="14"/>
      <c r="H2896" s="14"/>
      <c r="I2896" s="13"/>
      <c r="J2896" s="29"/>
      <c r="K2896" s="2"/>
      <c r="L2896" s="17"/>
      <c r="M2896" s="12"/>
      <c r="N2896" s="12"/>
      <c r="O2896" s="17"/>
      <c r="P2896" s="14"/>
      <c r="Q2896" s="14"/>
      <c r="R2896" s="14"/>
      <c r="S2896" s="20"/>
      <c r="T2896" s="14"/>
      <c r="U2896" s="4"/>
      <c r="V2896" s="29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38"/>
      <c r="B2897" s="15"/>
      <c r="C2897" s="14"/>
      <c r="D2897" s="13"/>
      <c r="E2897" s="14"/>
      <c r="F2897" s="14"/>
      <c r="G2897" s="14"/>
      <c r="H2897" s="14"/>
      <c r="I2897" s="13"/>
      <c r="J2897" s="29"/>
      <c r="K2897" s="2"/>
      <c r="L2897" s="17"/>
      <c r="M2897" s="12"/>
      <c r="N2897" s="12"/>
      <c r="O2897" s="17"/>
      <c r="P2897" s="14"/>
      <c r="Q2897" s="14"/>
      <c r="R2897" s="14"/>
      <c r="S2897" s="20"/>
      <c r="T2897" s="14"/>
      <c r="U2897" s="4"/>
      <c r="V2897" s="29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38"/>
      <c r="B2898" s="15"/>
      <c r="C2898" s="14"/>
      <c r="D2898" s="13"/>
      <c r="E2898" s="14"/>
      <c r="F2898" s="14"/>
      <c r="G2898" s="14"/>
      <c r="H2898" s="14"/>
      <c r="I2898" s="13"/>
      <c r="J2898" s="29"/>
      <c r="K2898" s="2"/>
      <c r="L2898" s="17"/>
      <c r="M2898" s="12"/>
      <c r="N2898" s="12"/>
      <c r="O2898" s="17"/>
      <c r="P2898" s="14"/>
      <c r="Q2898" s="14"/>
      <c r="R2898" s="14"/>
      <c r="S2898" s="20"/>
      <c r="T2898" s="14"/>
      <c r="U2898" s="4"/>
      <c r="V2898" s="29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38"/>
      <c r="B2899" s="15"/>
      <c r="C2899" s="14"/>
      <c r="D2899" s="13"/>
      <c r="E2899" s="14"/>
      <c r="F2899" s="14"/>
      <c r="G2899" s="14"/>
      <c r="H2899" s="14"/>
      <c r="I2899" s="13"/>
      <c r="J2899" s="29"/>
      <c r="K2899" s="2"/>
      <c r="L2899" s="17"/>
      <c r="M2899" s="12"/>
      <c r="N2899" s="12"/>
      <c r="O2899" s="17"/>
      <c r="P2899" s="14"/>
      <c r="Q2899" s="14"/>
      <c r="R2899" s="14"/>
      <c r="S2899" s="20"/>
      <c r="T2899" s="14"/>
      <c r="U2899" s="4"/>
      <c r="V2899" s="29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38"/>
      <c r="B2900" s="15"/>
      <c r="C2900" s="14"/>
      <c r="D2900" s="13"/>
      <c r="E2900" s="14"/>
      <c r="F2900" s="14"/>
      <c r="G2900" s="14"/>
      <c r="H2900" s="14"/>
      <c r="I2900" s="13"/>
      <c r="J2900" s="29"/>
      <c r="K2900" s="2"/>
      <c r="L2900" s="17"/>
      <c r="M2900" s="12"/>
      <c r="N2900" s="12"/>
      <c r="O2900" s="17"/>
      <c r="P2900" s="14"/>
      <c r="Q2900" s="14"/>
      <c r="R2900" s="14"/>
      <c r="S2900" s="20"/>
      <c r="T2900" s="14"/>
      <c r="U2900" s="4"/>
      <c r="V2900" s="29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38"/>
      <c r="B2901" s="15"/>
      <c r="C2901" s="14"/>
      <c r="D2901" s="13"/>
      <c r="E2901" s="14"/>
      <c r="F2901" s="14"/>
      <c r="G2901" s="14"/>
      <c r="H2901" s="14"/>
      <c r="I2901" s="13"/>
      <c r="J2901" s="29"/>
      <c r="K2901" s="2"/>
      <c r="L2901" s="17"/>
      <c r="M2901" s="12"/>
      <c r="N2901" s="12"/>
      <c r="O2901" s="17"/>
      <c r="P2901" s="14"/>
      <c r="Q2901" s="14"/>
      <c r="R2901" s="14"/>
      <c r="S2901" s="20"/>
      <c r="T2901" s="14"/>
      <c r="U2901" s="4"/>
      <c r="V2901" s="29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38"/>
      <c r="B2902" s="15"/>
      <c r="C2902" s="14"/>
      <c r="D2902" s="13"/>
      <c r="E2902" s="14"/>
      <c r="F2902" s="14"/>
      <c r="G2902" s="14"/>
      <c r="H2902" s="14"/>
      <c r="I2902" s="13"/>
      <c r="J2902" s="29"/>
      <c r="K2902" s="2"/>
      <c r="L2902" s="17"/>
      <c r="M2902" s="12"/>
      <c r="N2902" s="12"/>
      <c r="O2902" s="17"/>
      <c r="P2902" s="14"/>
      <c r="Q2902" s="14"/>
      <c r="R2902" s="14"/>
      <c r="S2902" s="20"/>
      <c r="T2902" s="14"/>
      <c r="U2902" s="4"/>
      <c r="V2902" s="29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38"/>
      <c r="B2903" s="15"/>
      <c r="C2903" s="14"/>
      <c r="D2903" s="13"/>
      <c r="E2903" s="14"/>
      <c r="F2903" s="14"/>
      <c r="G2903" s="14"/>
      <c r="H2903" s="14"/>
      <c r="I2903" s="13"/>
      <c r="J2903" s="29"/>
      <c r="K2903" s="2"/>
      <c r="L2903" s="17"/>
      <c r="M2903" s="12"/>
      <c r="N2903" s="12"/>
      <c r="O2903" s="17"/>
      <c r="P2903" s="14"/>
      <c r="Q2903" s="14"/>
      <c r="R2903" s="14"/>
      <c r="S2903" s="20"/>
      <c r="T2903" s="14"/>
      <c r="U2903" s="4"/>
      <c r="V2903" s="29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38"/>
      <c r="B2904" s="15"/>
      <c r="C2904" s="14"/>
      <c r="D2904" s="13"/>
      <c r="E2904" s="14"/>
      <c r="F2904" s="14"/>
      <c r="G2904" s="14"/>
      <c r="H2904" s="14"/>
      <c r="I2904" s="13"/>
      <c r="J2904" s="29"/>
      <c r="K2904" s="2"/>
      <c r="L2904" s="17"/>
      <c r="M2904" s="12"/>
      <c r="N2904" s="12"/>
      <c r="O2904" s="17"/>
      <c r="P2904" s="14"/>
      <c r="Q2904" s="14"/>
      <c r="R2904" s="14"/>
      <c r="S2904" s="20"/>
      <c r="T2904" s="14"/>
      <c r="U2904" s="4"/>
      <c r="V2904" s="29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38"/>
      <c r="B2905" s="15"/>
      <c r="C2905" s="14"/>
      <c r="D2905" s="13"/>
      <c r="E2905" s="14"/>
      <c r="F2905" s="14"/>
      <c r="G2905" s="14"/>
      <c r="H2905" s="14"/>
      <c r="I2905" s="13"/>
      <c r="J2905" s="29"/>
      <c r="K2905" s="2"/>
      <c r="L2905" s="17"/>
      <c r="M2905" s="12"/>
      <c r="N2905" s="12"/>
      <c r="O2905" s="17"/>
      <c r="P2905" s="14"/>
      <c r="Q2905" s="14"/>
      <c r="R2905" s="14"/>
      <c r="S2905" s="20"/>
      <c r="T2905" s="14"/>
      <c r="U2905" s="4"/>
      <c r="V2905" s="29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38"/>
      <c r="B2906" s="15"/>
      <c r="C2906" s="14"/>
      <c r="D2906" s="13"/>
      <c r="E2906" s="14"/>
      <c r="F2906" s="14"/>
      <c r="G2906" s="14"/>
      <c r="H2906" s="14"/>
      <c r="I2906" s="13"/>
      <c r="J2906" s="29"/>
      <c r="K2906" s="2"/>
      <c r="L2906" s="17"/>
      <c r="M2906" s="12"/>
      <c r="N2906" s="12"/>
      <c r="O2906" s="17"/>
      <c r="P2906" s="14"/>
      <c r="Q2906" s="14"/>
      <c r="R2906" s="14"/>
      <c r="S2906" s="20"/>
      <c r="T2906" s="14"/>
      <c r="U2906" s="4"/>
      <c r="V2906" s="29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38"/>
      <c r="B2907" s="15"/>
      <c r="C2907" s="14"/>
      <c r="D2907" s="13"/>
      <c r="E2907" s="14"/>
      <c r="F2907" s="14"/>
      <c r="G2907" s="14"/>
      <c r="H2907" s="14"/>
      <c r="I2907" s="13"/>
      <c r="J2907" s="29"/>
      <c r="K2907" s="2"/>
      <c r="L2907" s="17"/>
      <c r="M2907" s="12"/>
      <c r="N2907" s="12"/>
      <c r="O2907" s="17"/>
      <c r="P2907" s="14"/>
      <c r="Q2907" s="14"/>
      <c r="R2907" s="14"/>
      <c r="S2907" s="20"/>
      <c r="T2907" s="14"/>
      <c r="U2907" s="4"/>
      <c r="V2907" s="29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38"/>
      <c r="B2908" s="15"/>
      <c r="C2908" s="14"/>
      <c r="D2908" s="13"/>
      <c r="E2908" s="14"/>
      <c r="F2908" s="14"/>
      <c r="G2908" s="14"/>
      <c r="H2908" s="14"/>
      <c r="I2908" s="13"/>
      <c r="J2908" s="29"/>
      <c r="K2908" s="2"/>
      <c r="L2908" s="17"/>
      <c r="M2908" s="12"/>
      <c r="N2908" s="12"/>
      <c r="O2908" s="17"/>
      <c r="P2908" s="14"/>
      <c r="Q2908" s="14"/>
      <c r="R2908" s="14"/>
      <c r="S2908" s="20"/>
      <c r="T2908" s="14"/>
      <c r="U2908" s="4"/>
      <c r="V2908" s="29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38"/>
      <c r="B2909" s="15"/>
      <c r="C2909" s="14"/>
      <c r="D2909" s="13"/>
      <c r="E2909" s="14"/>
      <c r="F2909" s="14"/>
      <c r="G2909" s="14"/>
      <c r="H2909" s="14"/>
      <c r="I2909" s="13"/>
      <c r="J2909" s="29"/>
      <c r="K2909" s="2"/>
      <c r="L2909" s="17"/>
      <c r="M2909" s="12"/>
      <c r="N2909" s="12"/>
      <c r="O2909" s="17"/>
      <c r="P2909" s="14"/>
      <c r="Q2909" s="14"/>
      <c r="R2909" s="14"/>
      <c r="S2909" s="20"/>
      <c r="T2909" s="14"/>
      <c r="U2909" s="4"/>
      <c r="V2909" s="29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38"/>
      <c r="B2910" s="15"/>
      <c r="C2910" s="14"/>
      <c r="D2910" s="13"/>
      <c r="E2910" s="14"/>
      <c r="F2910" s="14"/>
      <c r="G2910" s="14"/>
      <c r="H2910" s="14"/>
      <c r="I2910" s="13"/>
      <c r="J2910" s="29"/>
      <c r="K2910" s="2"/>
      <c r="L2910" s="17"/>
      <c r="M2910" s="12"/>
      <c r="N2910" s="12"/>
      <c r="O2910" s="17"/>
      <c r="P2910" s="14"/>
      <c r="Q2910" s="14"/>
      <c r="R2910" s="14"/>
      <c r="S2910" s="20"/>
      <c r="T2910" s="14"/>
      <c r="U2910" s="4"/>
      <c r="V2910" s="29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38"/>
      <c r="B2911" s="15"/>
      <c r="C2911" s="14"/>
      <c r="D2911" s="13"/>
      <c r="E2911" s="14"/>
      <c r="F2911" s="14"/>
      <c r="G2911" s="14"/>
      <c r="H2911" s="14"/>
      <c r="I2911" s="13"/>
      <c r="J2911" s="29"/>
      <c r="K2911" s="2"/>
      <c r="L2911" s="17"/>
      <c r="M2911" s="12"/>
      <c r="N2911" s="12"/>
      <c r="O2911" s="17"/>
      <c r="P2911" s="14"/>
      <c r="Q2911" s="14"/>
      <c r="R2911" s="14"/>
      <c r="S2911" s="20"/>
      <c r="T2911" s="14"/>
      <c r="U2911" s="4"/>
      <c r="V2911" s="29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38"/>
      <c r="B2912" s="15"/>
      <c r="C2912" s="14"/>
      <c r="D2912" s="13"/>
      <c r="E2912" s="14"/>
      <c r="F2912" s="14"/>
      <c r="G2912" s="14"/>
      <c r="H2912" s="14"/>
      <c r="I2912" s="13"/>
      <c r="J2912" s="29"/>
      <c r="K2912" s="2"/>
      <c r="L2912" s="17"/>
      <c r="M2912" s="12"/>
      <c r="N2912" s="12"/>
      <c r="O2912" s="17"/>
      <c r="P2912" s="14"/>
      <c r="Q2912" s="14"/>
      <c r="R2912" s="14"/>
      <c r="S2912" s="20"/>
      <c r="T2912" s="14"/>
      <c r="U2912" s="4"/>
      <c r="V2912" s="29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38"/>
      <c r="B2913" s="15"/>
      <c r="C2913" s="14"/>
      <c r="D2913" s="13"/>
      <c r="E2913" s="14"/>
      <c r="F2913" s="14"/>
      <c r="G2913" s="14"/>
      <c r="H2913" s="14"/>
      <c r="I2913" s="13"/>
      <c r="J2913" s="29"/>
      <c r="K2913" s="2"/>
      <c r="L2913" s="17"/>
      <c r="M2913" s="12"/>
      <c r="N2913" s="12"/>
      <c r="O2913" s="17"/>
      <c r="P2913" s="14"/>
      <c r="Q2913" s="14"/>
      <c r="R2913" s="14"/>
      <c r="S2913" s="20"/>
      <c r="T2913" s="14"/>
      <c r="U2913" s="4"/>
      <c r="V2913" s="29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38"/>
      <c r="B2914" s="15"/>
      <c r="C2914" s="14"/>
      <c r="D2914" s="13"/>
      <c r="E2914" s="14"/>
      <c r="F2914" s="14"/>
      <c r="G2914" s="14"/>
      <c r="H2914" s="14"/>
      <c r="I2914" s="13"/>
      <c r="J2914" s="29"/>
      <c r="K2914" s="2"/>
      <c r="L2914" s="17"/>
      <c r="M2914" s="12"/>
      <c r="N2914" s="12"/>
      <c r="O2914" s="17"/>
      <c r="P2914" s="14"/>
      <c r="Q2914" s="14"/>
      <c r="R2914" s="14"/>
      <c r="S2914" s="20"/>
      <c r="T2914" s="14"/>
      <c r="U2914" s="4"/>
      <c r="V2914" s="29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38"/>
      <c r="B2915" s="15"/>
      <c r="C2915" s="14"/>
      <c r="D2915" s="13"/>
      <c r="E2915" s="14"/>
      <c r="F2915" s="14"/>
      <c r="G2915" s="14"/>
      <c r="H2915" s="14"/>
      <c r="I2915" s="13"/>
      <c r="J2915" s="29"/>
      <c r="K2915" s="2"/>
      <c r="L2915" s="17"/>
      <c r="M2915" s="12"/>
      <c r="N2915" s="12"/>
      <c r="O2915" s="17"/>
      <c r="P2915" s="14"/>
      <c r="Q2915" s="14"/>
      <c r="R2915" s="14"/>
      <c r="S2915" s="20"/>
      <c r="T2915" s="14"/>
      <c r="U2915" s="4"/>
      <c r="V2915" s="29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38"/>
      <c r="B2916" s="15"/>
      <c r="C2916" s="14"/>
      <c r="D2916" s="13"/>
      <c r="E2916" s="14"/>
      <c r="F2916" s="14"/>
      <c r="G2916" s="14"/>
      <c r="H2916" s="14"/>
      <c r="I2916" s="13"/>
      <c r="J2916" s="29"/>
      <c r="K2916" s="2"/>
      <c r="L2916" s="17"/>
      <c r="M2916" s="12"/>
      <c r="N2916" s="12"/>
      <c r="O2916" s="17"/>
      <c r="P2916" s="14"/>
      <c r="Q2916" s="14"/>
      <c r="R2916" s="14"/>
      <c r="S2916" s="20"/>
      <c r="T2916" s="14"/>
      <c r="U2916" s="4"/>
      <c r="V2916" s="29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38"/>
      <c r="B2917" s="15"/>
      <c r="C2917" s="14"/>
      <c r="D2917" s="13"/>
      <c r="E2917" s="14"/>
      <c r="F2917" s="14"/>
      <c r="G2917" s="14"/>
      <c r="H2917" s="14"/>
      <c r="I2917" s="13"/>
      <c r="J2917" s="29"/>
      <c r="K2917" s="2"/>
      <c r="L2917" s="17"/>
      <c r="M2917" s="12"/>
      <c r="N2917" s="12"/>
      <c r="O2917" s="17"/>
      <c r="P2917" s="14"/>
      <c r="Q2917" s="14"/>
      <c r="R2917" s="14"/>
      <c r="S2917" s="20"/>
      <c r="T2917" s="14"/>
      <c r="U2917" s="4"/>
      <c r="V2917" s="29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38"/>
      <c r="B2918" s="15"/>
      <c r="C2918" s="14"/>
      <c r="D2918" s="13"/>
      <c r="E2918" s="14"/>
      <c r="F2918" s="14"/>
      <c r="G2918" s="14"/>
      <c r="H2918" s="14"/>
      <c r="I2918" s="13"/>
      <c r="J2918" s="29"/>
      <c r="K2918" s="2"/>
      <c r="L2918" s="17"/>
      <c r="M2918" s="12"/>
      <c r="N2918" s="12"/>
      <c r="O2918" s="17"/>
      <c r="P2918" s="14"/>
      <c r="Q2918" s="14"/>
      <c r="R2918" s="14"/>
      <c r="S2918" s="20"/>
      <c r="T2918" s="14"/>
      <c r="U2918" s="4"/>
      <c r="V2918" s="29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38"/>
      <c r="B2919" s="15"/>
      <c r="C2919" s="14"/>
      <c r="D2919" s="13"/>
      <c r="E2919" s="14"/>
      <c r="F2919" s="14"/>
      <c r="G2919" s="14"/>
      <c r="H2919" s="14"/>
      <c r="I2919" s="13"/>
      <c r="J2919" s="29"/>
      <c r="K2919" s="2"/>
      <c r="L2919" s="17"/>
      <c r="M2919" s="12"/>
      <c r="N2919" s="12"/>
      <c r="O2919" s="17"/>
      <c r="P2919" s="14"/>
      <c r="Q2919" s="14"/>
      <c r="R2919" s="14"/>
      <c r="S2919" s="20"/>
      <c r="T2919" s="14"/>
      <c r="U2919" s="4"/>
      <c r="V2919" s="29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38"/>
      <c r="B2920" s="15"/>
      <c r="C2920" s="14"/>
      <c r="D2920" s="13"/>
      <c r="E2920" s="14"/>
      <c r="F2920" s="14"/>
      <c r="G2920" s="14"/>
      <c r="H2920" s="14"/>
      <c r="I2920" s="13"/>
      <c r="J2920" s="29"/>
      <c r="K2920" s="2"/>
      <c r="L2920" s="17"/>
      <c r="M2920" s="12"/>
      <c r="N2920" s="12"/>
      <c r="O2920" s="17"/>
      <c r="P2920" s="14"/>
      <c r="Q2920" s="14"/>
      <c r="R2920" s="14"/>
      <c r="S2920" s="20"/>
      <c r="T2920" s="14"/>
      <c r="U2920" s="4"/>
      <c r="V2920" s="29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38"/>
      <c r="B2921" s="15"/>
      <c r="C2921" s="14"/>
      <c r="D2921" s="13"/>
      <c r="E2921" s="14"/>
      <c r="F2921" s="14"/>
      <c r="G2921" s="14"/>
      <c r="H2921" s="14"/>
      <c r="I2921" s="13"/>
      <c r="J2921" s="29"/>
      <c r="K2921" s="2"/>
      <c r="L2921" s="17"/>
      <c r="M2921" s="12"/>
      <c r="N2921" s="12"/>
      <c r="O2921" s="17"/>
      <c r="P2921" s="14"/>
      <c r="Q2921" s="14"/>
      <c r="R2921" s="14"/>
      <c r="S2921" s="20"/>
      <c r="T2921" s="14"/>
      <c r="U2921" s="4"/>
      <c r="V2921" s="29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38"/>
      <c r="B2922" s="15"/>
      <c r="C2922" s="14"/>
      <c r="D2922" s="13"/>
      <c r="E2922" s="14"/>
      <c r="F2922" s="14"/>
      <c r="G2922" s="14"/>
      <c r="H2922" s="14"/>
      <c r="I2922" s="13"/>
      <c r="J2922" s="29"/>
      <c r="K2922" s="2"/>
      <c r="L2922" s="17"/>
      <c r="M2922" s="12"/>
      <c r="N2922" s="12"/>
      <c r="O2922" s="17"/>
      <c r="P2922" s="14"/>
      <c r="Q2922" s="14"/>
      <c r="R2922" s="14"/>
      <c r="S2922" s="20"/>
      <c r="T2922" s="14"/>
      <c r="U2922" s="4"/>
      <c r="V2922" s="29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38"/>
      <c r="B2923" s="15"/>
      <c r="C2923" s="14"/>
      <c r="D2923" s="13"/>
      <c r="E2923" s="14"/>
      <c r="F2923" s="14"/>
      <c r="G2923" s="14"/>
      <c r="H2923" s="14"/>
      <c r="I2923" s="13"/>
      <c r="J2923" s="29"/>
      <c r="K2923" s="2"/>
      <c r="L2923" s="17"/>
      <c r="M2923" s="12"/>
      <c r="N2923" s="12"/>
      <c r="O2923" s="17"/>
      <c r="P2923" s="14"/>
      <c r="Q2923" s="14"/>
      <c r="R2923" s="14"/>
      <c r="S2923" s="20"/>
      <c r="T2923" s="14"/>
      <c r="U2923" s="4"/>
      <c r="V2923" s="29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38"/>
      <c r="B2924" s="15"/>
      <c r="C2924" s="14"/>
      <c r="D2924" s="13"/>
      <c r="E2924" s="14"/>
      <c r="F2924" s="14"/>
      <c r="G2924" s="14"/>
      <c r="H2924" s="14"/>
      <c r="I2924" s="13"/>
      <c r="J2924" s="29"/>
      <c r="K2924" s="2"/>
      <c r="L2924" s="17"/>
      <c r="M2924" s="12"/>
      <c r="N2924" s="12"/>
      <c r="O2924" s="17"/>
      <c r="P2924" s="14"/>
      <c r="Q2924" s="14"/>
      <c r="R2924" s="14"/>
      <c r="S2924" s="20"/>
      <c r="T2924" s="14"/>
      <c r="U2924" s="4"/>
      <c r="V2924" s="29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38"/>
      <c r="B2925" s="15"/>
      <c r="C2925" s="14"/>
      <c r="D2925" s="13"/>
      <c r="E2925" s="14"/>
      <c r="F2925" s="14"/>
      <c r="G2925" s="14"/>
      <c r="H2925" s="14"/>
      <c r="I2925" s="13"/>
      <c r="J2925" s="29"/>
      <c r="K2925" s="2"/>
      <c r="L2925" s="17"/>
      <c r="M2925" s="12"/>
      <c r="N2925" s="12"/>
      <c r="O2925" s="17"/>
      <c r="P2925" s="14"/>
      <c r="Q2925" s="14"/>
      <c r="R2925" s="14"/>
      <c r="S2925" s="20"/>
      <c r="T2925" s="14"/>
      <c r="U2925" s="4"/>
      <c r="V2925" s="29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38"/>
      <c r="B2926" s="15"/>
      <c r="C2926" s="14"/>
      <c r="D2926" s="13"/>
      <c r="E2926" s="14"/>
      <c r="F2926" s="14"/>
      <c r="G2926" s="14"/>
      <c r="H2926" s="14"/>
      <c r="I2926" s="13"/>
      <c r="J2926" s="29"/>
      <c r="K2926" s="2"/>
      <c r="L2926" s="17"/>
      <c r="M2926" s="12"/>
      <c r="N2926" s="12"/>
      <c r="O2926" s="17"/>
      <c r="P2926" s="14"/>
      <c r="Q2926" s="14"/>
      <c r="R2926" s="14"/>
      <c r="S2926" s="20"/>
      <c r="T2926" s="14"/>
      <c r="U2926" s="4"/>
      <c r="V2926" s="29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38"/>
      <c r="B2927" s="15"/>
      <c r="C2927" s="14"/>
      <c r="D2927" s="13"/>
      <c r="E2927" s="14"/>
      <c r="F2927" s="14"/>
      <c r="G2927" s="14"/>
      <c r="H2927" s="14"/>
      <c r="I2927" s="13"/>
      <c r="J2927" s="29"/>
      <c r="K2927" s="2"/>
      <c r="L2927" s="17"/>
      <c r="M2927" s="12"/>
      <c r="N2927" s="12"/>
      <c r="O2927" s="17"/>
      <c r="P2927" s="14"/>
      <c r="Q2927" s="14"/>
      <c r="R2927" s="14"/>
      <c r="S2927" s="20"/>
      <c r="T2927" s="14"/>
      <c r="U2927" s="4"/>
      <c r="V2927" s="29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38"/>
      <c r="B2928" s="15"/>
      <c r="C2928" s="14"/>
      <c r="D2928" s="13"/>
      <c r="E2928" s="14"/>
      <c r="F2928" s="14"/>
      <c r="G2928" s="14"/>
      <c r="H2928" s="14"/>
      <c r="I2928" s="13"/>
      <c r="J2928" s="29"/>
      <c r="K2928" s="2"/>
      <c r="L2928" s="17"/>
      <c r="M2928" s="12"/>
      <c r="N2928" s="12"/>
      <c r="O2928" s="17"/>
      <c r="P2928" s="14"/>
      <c r="Q2928" s="14"/>
      <c r="R2928" s="14"/>
      <c r="S2928" s="20"/>
      <c r="T2928" s="14"/>
      <c r="U2928" s="4"/>
      <c r="V2928" s="29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38"/>
      <c r="B2929" s="15"/>
      <c r="C2929" s="14"/>
      <c r="D2929" s="13"/>
      <c r="E2929" s="14"/>
      <c r="F2929" s="14"/>
      <c r="G2929" s="14"/>
      <c r="H2929" s="14"/>
      <c r="I2929" s="13"/>
      <c r="J2929" s="29"/>
      <c r="K2929" s="2"/>
      <c r="L2929" s="17"/>
      <c r="M2929" s="12"/>
      <c r="N2929" s="12"/>
      <c r="O2929" s="17"/>
      <c r="P2929" s="14"/>
      <c r="Q2929" s="14"/>
      <c r="R2929" s="14"/>
      <c r="S2929" s="20"/>
      <c r="T2929" s="14"/>
      <c r="U2929" s="4"/>
      <c r="V2929" s="29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38"/>
      <c r="B2930" s="15"/>
      <c r="C2930" s="14"/>
      <c r="D2930" s="13"/>
      <c r="E2930" s="14"/>
      <c r="F2930" s="14"/>
      <c r="G2930" s="14"/>
      <c r="H2930" s="14"/>
      <c r="I2930" s="13"/>
      <c r="J2930" s="29"/>
      <c r="K2930" s="2"/>
      <c r="L2930" s="17"/>
      <c r="M2930" s="12"/>
      <c r="N2930" s="12"/>
      <c r="O2930" s="17"/>
      <c r="P2930" s="14"/>
      <c r="Q2930" s="14"/>
      <c r="R2930" s="14"/>
      <c r="S2930" s="20"/>
      <c r="T2930" s="14"/>
      <c r="U2930" s="4"/>
      <c r="V2930" s="29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38"/>
      <c r="B2931" s="15"/>
      <c r="C2931" s="14"/>
      <c r="D2931" s="13"/>
      <c r="E2931" s="14"/>
      <c r="F2931" s="14"/>
      <c r="G2931" s="14"/>
      <c r="H2931" s="14"/>
      <c r="I2931" s="13"/>
      <c r="J2931" s="29"/>
      <c r="K2931" s="2"/>
      <c r="L2931" s="17"/>
      <c r="M2931" s="12"/>
      <c r="N2931" s="12"/>
      <c r="O2931" s="17"/>
      <c r="P2931" s="14"/>
      <c r="Q2931" s="14"/>
      <c r="R2931" s="14"/>
      <c r="S2931" s="20"/>
      <c r="T2931" s="14"/>
      <c r="U2931" s="4"/>
      <c r="V2931" s="29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38"/>
      <c r="B2932" s="15"/>
      <c r="C2932" s="14"/>
      <c r="D2932" s="13"/>
      <c r="E2932" s="14"/>
      <c r="F2932" s="14"/>
      <c r="G2932" s="14"/>
      <c r="H2932" s="14"/>
      <c r="I2932" s="13"/>
      <c r="J2932" s="29"/>
      <c r="K2932" s="2"/>
      <c r="L2932" s="17"/>
      <c r="M2932" s="12"/>
      <c r="N2932" s="12"/>
      <c r="O2932" s="17"/>
      <c r="P2932" s="14"/>
      <c r="Q2932" s="14"/>
      <c r="R2932" s="14"/>
      <c r="S2932" s="20"/>
      <c r="T2932" s="14"/>
      <c r="U2932" s="4"/>
      <c r="V2932" s="29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38"/>
      <c r="B2933" s="15"/>
      <c r="C2933" s="14"/>
      <c r="D2933" s="13"/>
      <c r="E2933" s="14"/>
      <c r="F2933" s="14"/>
      <c r="G2933" s="14"/>
      <c r="H2933" s="14"/>
      <c r="I2933" s="13"/>
      <c r="J2933" s="29"/>
      <c r="K2933" s="2"/>
      <c r="L2933" s="17"/>
      <c r="M2933" s="12"/>
      <c r="N2933" s="12"/>
      <c r="O2933" s="17"/>
      <c r="P2933" s="14"/>
      <c r="Q2933" s="14"/>
      <c r="R2933" s="14"/>
      <c r="S2933" s="20"/>
      <c r="T2933" s="14"/>
      <c r="U2933" s="4"/>
      <c r="V2933" s="29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38"/>
      <c r="B2934" s="15"/>
      <c r="C2934" s="14"/>
      <c r="D2934" s="13"/>
      <c r="E2934" s="14"/>
      <c r="F2934" s="14"/>
      <c r="G2934" s="14"/>
      <c r="H2934" s="14"/>
      <c r="I2934" s="13"/>
      <c r="J2934" s="29"/>
      <c r="K2934" s="2"/>
      <c r="L2934" s="17"/>
      <c r="M2934" s="12"/>
      <c r="N2934" s="12"/>
      <c r="O2934" s="17"/>
      <c r="P2934" s="14"/>
      <c r="Q2934" s="14"/>
      <c r="R2934" s="14"/>
      <c r="S2934" s="20"/>
      <c r="T2934" s="14"/>
      <c r="U2934" s="4"/>
      <c r="V2934" s="29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8"/>
      <c r="B2935" s="15"/>
      <c r="C2935" s="14"/>
      <c r="D2935" s="13"/>
      <c r="E2935" s="14"/>
      <c r="F2935" s="14"/>
      <c r="G2935" s="14"/>
      <c r="H2935" s="14"/>
      <c r="I2935" s="13"/>
      <c r="J2935" s="29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29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8"/>
      <c r="B2936" s="15"/>
      <c r="C2936" s="14"/>
      <c r="D2936" s="13"/>
      <c r="E2936" s="14"/>
      <c r="F2936" s="14"/>
      <c r="G2936" s="14"/>
      <c r="H2936" s="14"/>
      <c r="I2936" s="13"/>
      <c r="J2936" s="29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29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8"/>
      <c r="B2937" s="15"/>
      <c r="C2937" s="14"/>
      <c r="D2937" s="13"/>
      <c r="E2937" s="14"/>
      <c r="F2937" s="14"/>
      <c r="G2937" s="14"/>
      <c r="H2937" s="14"/>
      <c r="I2937" s="13"/>
      <c r="J2937" s="29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29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8"/>
      <c r="B2938" s="15"/>
      <c r="C2938" s="14"/>
      <c r="D2938" s="13"/>
      <c r="E2938" s="14"/>
      <c r="F2938" s="14"/>
      <c r="G2938" s="14"/>
      <c r="H2938" s="14"/>
      <c r="I2938" s="13"/>
      <c r="J2938" s="29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29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8"/>
      <c r="B2939" s="15"/>
      <c r="C2939" s="14"/>
      <c r="D2939" s="13"/>
      <c r="E2939" s="14"/>
      <c r="F2939" s="14"/>
      <c r="G2939" s="14"/>
      <c r="H2939" s="14"/>
      <c r="I2939" s="13"/>
      <c r="J2939" s="29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29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8"/>
      <c r="B2940" s="15"/>
      <c r="C2940" s="14"/>
      <c r="D2940" s="13"/>
      <c r="E2940" s="14"/>
      <c r="F2940" s="14"/>
      <c r="G2940" s="14"/>
      <c r="H2940" s="14"/>
      <c r="I2940" s="13"/>
      <c r="J2940" s="29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29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8"/>
      <c r="B2941" s="15"/>
      <c r="C2941" s="14"/>
      <c r="D2941" s="13"/>
      <c r="E2941" s="14"/>
      <c r="F2941" s="14"/>
      <c r="G2941" s="14"/>
      <c r="H2941" s="14"/>
      <c r="I2941" s="13"/>
      <c r="J2941" s="29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29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8"/>
      <c r="B2942" s="15"/>
      <c r="C2942" s="14"/>
      <c r="D2942" s="13"/>
      <c r="E2942" s="14"/>
      <c r="F2942" s="14"/>
      <c r="G2942" s="14"/>
      <c r="H2942" s="14"/>
      <c r="I2942" s="13"/>
      <c r="J2942" s="29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29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8"/>
      <c r="B2943" s="15"/>
      <c r="C2943" s="14"/>
      <c r="D2943" s="13"/>
      <c r="E2943" s="14"/>
      <c r="F2943" s="14"/>
      <c r="G2943" s="14"/>
      <c r="H2943" s="14"/>
      <c r="I2943" s="13"/>
      <c r="J2943" s="29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29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8"/>
      <c r="B2944" s="15"/>
      <c r="C2944" s="14"/>
      <c r="D2944" s="13"/>
      <c r="E2944" s="14"/>
      <c r="F2944" s="14"/>
      <c r="G2944" s="14"/>
      <c r="H2944" s="14"/>
      <c r="I2944" s="13"/>
      <c r="J2944" s="29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29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8"/>
      <c r="B2945" s="15"/>
      <c r="C2945" s="14"/>
      <c r="D2945" s="13"/>
      <c r="E2945" s="14"/>
      <c r="F2945" s="14"/>
      <c r="G2945" s="14"/>
      <c r="H2945" s="14"/>
      <c r="I2945" s="13"/>
      <c r="J2945" s="29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29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8"/>
      <c r="B2946" s="15"/>
      <c r="C2946" s="14"/>
      <c r="D2946" s="13"/>
      <c r="E2946" s="14"/>
      <c r="F2946" s="14"/>
      <c r="G2946" s="14"/>
      <c r="H2946" s="14"/>
      <c r="I2946" s="13"/>
      <c r="J2946" s="29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29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8"/>
      <c r="B2947" s="15"/>
      <c r="C2947" s="14"/>
      <c r="D2947" s="13"/>
      <c r="E2947" s="14"/>
      <c r="F2947" s="14"/>
      <c r="G2947" s="14"/>
      <c r="H2947" s="14"/>
      <c r="I2947" s="13"/>
      <c r="J2947" s="29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29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8"/>
      <c r="B2948" s="15"/>
      <c r="C2948" s="14"/>
      <c r="D2948" s="13"/>
      <c r="E2948" s="14"/>
      <c r="F2948" s="14"/>
      <c r="G2948" s="14"/>
      <c r="H2948" s="14"/>
      <c r="I2948" s="13"/>
      <c r="J2948" s="29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29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8"/>
      <c r="B2949" s="15"/>
      <c r="C2949" s="14"/>
      <c r="D2949" s="13"/>
      <c r="E2949" s="14"/>
      <c r="F2949" s="14"/>
      <c r="G2949" s="14"/>
      <c r="H2949" s="14"/>
      <c r="I2949" s="13"/>
      <c r="J2949" s="29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29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8"/>
      <c r="B2950" s="15"/>
      <c r="C2950" s="14"/>
      <c r="D2950" s="13"/>
      <c r="E2950" s="14"/>
      <c r="F2950" s="14"/>
      <c r="G2950" s="14"/>
      <c r="H2950" s="14"/>
      <c r="I2950" s="13"/>
      <c r="J2950" s="29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29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8"/>
      <c r="B2951" s="15"/>
      <c r="C2951" s="14"/>
      <c r="D2951" s="13"/>
      <c r="E2951" s="14"/>
      <c r="F2951" s="14"/>
      <c r="G2951" s="14"/>
      <c r="H2951" s="14"/>
      <c r="I2951" s="13"/>
      <c r="J2951" s="29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29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8"/>
      <c r="B2952" s="15"/>
      <c r="C2952" s="14"/>
      <c r="D2952" s="13"/>
      <c r="E2952" s="14"/>
      <c r="F2952" s="14"/>
      <c r="G2952" s="14"/>
      <c r="H2952" s="14"/>
      <c r="I2952" s="13"/>
      <c r="J2952" s="29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29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8"/>
      <c r="B2953" s="15"/>
      <c r="C2953" s="14"/>
      <c r="D2953" s="13"/>
      <c r="E2953" s="14"/>
      <c r="F2953" s="14"/>
      <c r="G2953" s="14"/>
      <c r="H2953" s="14"/>
      <c r="I2953" s="13"/>
      <c r="J2953" s="29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29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8"/>
      <c r="B2954" s="15"/>
      <c r="C2954" s="14"/>
      <c r="D2954" s="13"/>
      <c r="E2954" s="14"/>
      <c r="F2954" s="14"/>
      <c r="G2954" s="14"/>
      <c r="H2954" s="14"/>
      <c r="I2954" s="13"/>
      <c r="J2954" s="29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29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8"/>
      <c r="B2955" s="15"/>
      <c r="C2955" s="14"/>
      <c r="D2955" s="13"/>
      <c r="E2955" s="14"/>
      <c r="F2955" s="14"/>
      <c r="G2955" s="14"/>
      <c r="H2955" s="14"/>
      <c r="I2955" s="13"/>
      <c r="J2955" s="29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29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8"/>
      <c r="B2956" s="15"/>
      <c r="C2956" s="14"/>
      <c r="D2956" s="13"/>
      <c r="E2956" s="14"/>
      <c r="F2956" s="14"/>
      <c r="G2956" s="14"/>
      <c r="H2956" s="14"/>
      <c r="I2956" s="13"/>
      <c r="J2956" s="29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29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8"/>
      <c r="B2957" s="15"/>
      <c r="C2957" s="14"/>
      <c r="D2957" s="13"/>
      <c r="E2957" s="14"/>
      <c r="F2957" s="14"/>
      <c r="G2957" s="14"/>
      <c r="H2957" s="14"/>
      <c r="I2957" s="13"/>
      <c r="J2957" s="29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29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8"/>
      <c r="B2958" s="15"/>
      <c r="C2958" s="14"/>
      <c r="D2958" s="13"/>
      <c r="E2958" s="14"/>
      <c r="F2958" s="14"/>
      <c r="G2958" s="14"/>
      <c r="H2958" s="14"/>
      <c r="I2958" s="13"/>
      <c r="J2958" s="29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29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8"/>
      <c r="B2959" s="15"/>
      <c r="C2959" s="14"/>
      <c r="D2959" s="13"/>
      <c r="E2959" s="14"/>
      <c r="F2959" s="14"/>
      <c r="G2959" s="14"/>
      <c r="H2959" s="14"/>
      <c r="I2959" s="13"/>
      <c r="J2959" s="29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29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8"/>
      <c r="B2960" s="15"/>
      <c r="C2960" s="14"/>
      <c r="D2960" s="13"/>
      <c r="E2960" s="14"/>
      <c r="F2960" s="14"/>
      <c r="G2960" s="14"/>
      <c r="H2960" s="14"/>
      <c r="I2960" s="13"/>
      <c r="J2960" s="29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29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8"/>
      <c r="B2961" s="15"/>
      <c r="C2961" s="14"/>
      <c r="D2961" s="13"/>
      <c r="E2961" s="14"/>
      <c r="F2961" s="14"/>
      <c r="G2961" s="14"/>
      <c r="H2961" s="14"/>
      <c r="I2961" s="13"/>
      <c r="J2961" s="29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29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8"/>
      <c r="B2962" s="15"/>
      <c r="C2962" s="14"/>
      <c r="D2962" s="13"/>
      <c r="E2962" s="14"/>
      <c r="F2962" s="14"/>
      <c r="G2962" s="14"/>
      <c r="H2962" s="14"/>
      <c r="I2962" s="13"/>
      <c r="J2962" s="29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29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8"/>
      <c r="B2963" s="15"/>
      <c r="C2963" s="14"/>
      <c r="D2963" s="13"/>
      <c r="E2963" s="14"/>
      <c r="F2963" s="14"/>
      <c r="G2963" s="14"/>
      <c r="H2963" s="14"/>
      <c r="I2963" s="13"/>
      <c r="J2963" s="29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29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8"/>
      <c r="B2964" s="15"/>
      <c r="C2964" s="14"/>
      <c r="D2964" s="13"/>
      <c r="E2964" s="14"/>
      <c r="F2964" s="14"/>
      <c r="G2964" s="14"/>
      <c r="H2964" s="14"/>
      <c r="I2964" s="13"/>
      <c r="J2964" s="29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29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8"/>
      <c r="B2965" s="15"/>
      <c r="C2965" s="14"/>
      <c r="D2965" s="13"/>
      <c r="E2965" s="14"/>
      <c r="F2965" s="14"/>
      <c r="G2965" s="14"/>
      <c r="H2965" s="14"/>
      <c r="I2965" s="13"/>
      <c r="J2965" s="29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29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8"/>
      <c r="B2966" s="15"/>
      <c r="C2966" s="14"/>
      <c r="D2966" s="13"/>
      <c r="E2966" s="14"/>
      <c r="F2966" s="14"/>
      <c r="G2966" s="14"/>
      <c r="H2966" s="14"/>
      <c r="I2966" s="13"/>
      <c r="J2966" s="29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29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8"/>
      <c r="B2967" s="15"/>
      <c r="C2967" s="14"/>
      <c r="D2967" s="13"/>
      <c r="E2967" s="14"/>
      <c r="F2967" s="14"/>
      <c r="G2967" s="14"/>
      <c r="H2967" s="14"/>
      <c r="I2967" s="13"/>
      <c r="J2967" s="29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29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8"/>
      <c r="B2968" s="15"/>
      <c r="C2968" s="14"/>
      <c r="D2968" s="13"/>
      <c r="E2968" s="14"/>
      <c r="F2968" s="14"/>
      <c r="G2968" s="14"/>
      <c r="H2968" s="14"/>
      <c r="I2968" s="13"/>
      <c r="J2968" s="29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29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8"/>
      <c r="B2969" s="15"/>
      <c r="C2969" s="14"/>
      <c r="D2969" s="13"/>
      <c r="E2969" s="14"/>
      <c r="F2969" s="14"/>
      <c r="G2969" s="14"/>
      <c r="H2969" s="14"/>
      <c r="I2969" s="13"/>
      <c r="J2969" s="29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29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8"/>
      <c r="B2970" s="15"/>
      <c r="C2970" s="14"/>
      <c r="D2970" s="13"/>
      <c r="E2970" s="14"/>
      <c r="F2970" s="14"/>
      <c r="G2970" s="14"/>
      <c r="H2970" s="14"/>
      <c r="I2970" s="13"/>
      <c r="J2970" s="29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29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8"/>
      <c r="B2971" s="15"/>
      <c r="C2971" s="14"/>
      <c r="D2971" s="13"/>
      <c r="E2971" s="14"/>
      <c r="F2971" s="14"/>
      <c r="G2971" s="14"/>
      <c r="H2971" s="14"/>
      <c r="I2971" s="13"/>
      <c r="J2971" s="29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29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8"/>
      <c r="B2972" s="15"/>
      <c r="C2972" s="14"/>
      <c r="D2972" s="13"/>
      <c r="E2972" s="14"/>
      <c r="F2972" s="14"/>
      <c r="G2972" s="14"/>
      <c r="H2972" s="14"/>
      <c r="I2972" s="13"/>
      <c r="J2972" s="29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29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8"/>
      <c r="B2973" s="15"/>
      <c r="C2973" s="14"/>
      <c r="D2973" s="13"/>
      <c r="E2973" s="14"/>
      <c r="F2973" s="14"/>
      <c r="G2973" s="14"/>
      <c r="H2973" s="14"/>
      <c r="I2973" s="13"/>
      <c r="J2973" s="29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29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8"/>
      <c r="B2974" s="15"/>
      <c r="C2974" s="14"/>
      <c r="D2974" s="13"/>
      <c r="E2974" s="14"/>
      <c r="F2974" s="14"/>
      <c r="G2974" s="14"/>
      <c r="H2974" s="14"/>
      <c r="I2974" s="13"/>
      <c r="J2974" s="29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29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8"/>
      <c r="B2975" s="15"/>
      <c r="C2975" s="14"/>
      <c r="D2975" s="13"/>
      <c r="E2975" s="14"/>
      <c r="F2975" s="14"/>
      <c r="G2975" s="14"/>
      <c r="H2975" s="14"/>
      <c r="I2975" s="13"/>
      <c r="J2975" s="29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29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8"/>
      <c r="B2976" s="15"/>
      <c r="C2976" s="14"/>
      <c r="D2976" s="13"/>
      <c r="E2976" s="14"/>
      <c r="F2976" s="14"/>
      <c r="G2976" s="14"/>
      <c r="H2976" s="14"/>
      <c r="I2976" s="13"/>
      <c r="J2976" s="29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29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8"/>
      <c r="B2977" s="15"/>
      <c r="C2977" s="14"/>
      <c r="D2977" s="13"/>
      <c r="E2977" s="14"/>
      <c r="F2977" s="14"/>
      <c r="G2977" s="14"/>
      <c r="H2977" s="14"/>
      <c r="I2977" s="13"/>
      <c r="J2977" s="29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29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8"/>
      <c r="B2978" s="15"/>
      <c r="C2978" s="14"/>
      <c r="D2978" s="13"/>
      <c r="E2978" s="14"/>
      <c r="F2978" s="14"/>
      <c r="G2978" s="14"/>
      <c r="H2978" s="14"/>
      <c r="I2978" s="13"/>
      <c r="J2978" s="29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29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8"/>
      <c r="B2979" s="15"/>
      <c r="C2979" s="14"/>
      <c r="D2979" s="13"/>
      <c r="E2979" s="14"/>
      <c r="F2979" s="14"/>
      <c r="G2979" s="14"/>
      <c r="H2979" s="14"/>
      <c r="I2979" s="13"/>
      <c r="J2979" s="29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29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8"/>
      <c r="B2980" s="15"/>
      <c r="C2980" s="14"/>
      <c r="D2980" s="13"/>
      <c r="E2980" s="14"/>
      <c r="F2980" s="14"/>
      <c r="G2980" s="14"/>
      <c r="H2980" s="14"/>
      <c r="I2980" s="13"/>
      <c r="J2980" s="29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29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8"/>
      <c r="B2981" s="15"/>
      <c r="C2981" s="14"/>
      <c r="D2981" s="13"/>
      <c r="E2981" s="14"/>
      <c r="F2981" s="14"/>
      <c r="G2981" s="14"/>
      <c r="H2981" s="14"/>
      <c r="I2981" s="13"/>
      <c r="J2981" s="29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29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8"/>
      <c r="B2982" s="15"/>
      <c r="C2982" s="14"/>
      <c r="D2982" s="13"/>
      <c r="E2982" s="14"/>
      <c r="F2982" s="14"/>
      <c r="G2982" s="14"/>
      <c r="H2982" s="14"/>
      <c r="I2982" s="13"/>
      <c r="J2982" s="29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29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8"/>
      <c r="B2983" s="15"/>
      <c r="C2983" s="14"/>
      <c r="D2983" s="13"/>
      <c r="E2983" s="14"/>
      <c r="F2983" s="14"/>
      <c r="G2983" s="14"/>
      <c r="H2983" s="14"/>
      <c r="I2983" s="13"/>
      <c r="J2983" s="29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29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8"/>
      <c r="B2984" s="15"/>
      <c r="C2984" s="14"/>
      <c r="D2984" s="13"/>
      <c r="E2984" s="14"/>
      <c r="F2984" s="14"/>
      <c r="G2984" s="14"/>
      <c r="H2984" s="14"/>
      <c r="I2984" s="13"/>
      <c r="J2984" s="29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29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8"/>
      <c r="B2985" s="15"/>
      <c r="C2985" s="14"/>
      <c r="D2985" s="13"/>
      <c r="E2985" s="14"/>
      <c r="F2985" s="14"/>
      <c r="G2985" s="14"/>
      <c r="H2985" s="14"/>
      <c r="I2985" s="13"/>
      <c r="J2985" s="29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29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8"/>
      <c r="B2986" s="15"/>
      <c r="C2986" s="14"/>
      <c r="D2986" s="13"/>
      <c r="E2986" s="14"/>
      <c r="F2986" s="14"/>
      <c r="G2986" s="14"/>
      <c r="H2986" s="14"/>
      <c r="I2986" s="13"/>
      <c r="J2986" s="29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29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8"/>
      <c r="B2987" s="15"/>
      <c r="C2987" s="14"/>
      <c r="D2987" s="13"/>
      <c r="E2987" s="14"/>
      <c r="F2987" s="14"/>
      <c r="G2987" s="14"/>
      <c r="H2987" s="14"/>
      <c r="I2987" s="13"/>
      <c r="J2987" s="29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29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8"/>
      <c r="B2988" s="15"/>
      <c r="C2988" s="14"/>
      <c r="D2988" s="13"/>
      <c r="E2988" s="14"/>
      <c r="F2988" s="14"/>
      <c r="G2988" s="14"/>
      <c r="H2988" s="14"/>
      <c r="I2988" s="13"/>
      <c r="J2988" s="29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29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8"/>
      <c r="B2989" s="15"/>
      <c r="C2989" s="14"/>
      <c r="D2989" s="13"/>
      <c r="E2989" s="14"/>
      <c r="F2989" s="14"/>
      <c r="G2989" s="14"/>
      <c r="H2989" s="14"/>
      <c r="I2989" s="13"/>
      <c r="J2989" s="29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29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8"/>
      <c r="B2990" s="15"/>
      <c r="C2990" s="14"/>
      <c r="D2990" s="13"/>
      <c r="E2990" s="14"/>
      <c r="F2990" s="14"/>
      <c r="G2990" s="14"/>
      <c r="H2990" s="14"/>
      <c r="I2990" s="13"/>
      <c r="J2990" s="29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29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8"/>
      <c r="B2991" s="15"/>
      <c r="C2991" s="14"/>
      <c r="D2991" s="13"/>
      <c r="E2991" s="14"/>
      <c r="F2991" s="14"/>
      <c r="G2991" s="14"/>
      <c r="H2991" s="14"/>
      <c r="I2991" s="13"/>
      <c r="J2991" s="29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29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8"/>
      <c r="B2992" s="15"/>
      <c r="C2992" s="14"/>
      <c r="D2992" s="13"/>
      <c r="E2992" s="14"/>
      <c r="F2992" s="14"/>
      <c r="G2992" s="14"/>
      <c r="H2992" s="14"/>
      <c r="I2992" s="13"/>
      <c r="J2992" s="29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29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8"/>
      <c r="B2993" s="15"/>
      <c r="C2993" s="14"/>
      <c r="D2993" s="13"/>
      <c r="E2993" s="14"/>
      <c r="F2993" s="14"/>
      <c r="G2993" s="14"/>
      <c r="H2993" s="14"/>
      <c r="I2993" s="13"/>
      <c r="J2993" s="29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29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8"/>
      <c r="B2994" s="15"/>
      <c r="C2994" s="14"/>
      <c r="D2994" s="13"/>
      <c r="E2994" s="14"/>
      <c r="F2994" s="14"/>
      <c r="G2994" s="14"/>
      <c r="H2994" s="14"/>
      <c r="I2994" s="13"/>
      <c r="J2994" s="29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29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8"/>
      <c r="B2995" s="15"/>
      <c r="C2995" s="14"/>
      <c r="D2995" s="13"/>
      <c r="E2995" s="14"/>
      <c r="F2995" s="14"/>
      <c r="G2995" s="14"/>
      <c r="H2995" s="14"/>
      <c r="I2995" s="13"/>
      <c r="J2995" s="29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29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8"/>
      <c r="B2996" s="15"/>
      <c r="C2996" s="14"/>
      <c r="D2996" s="13"/>
      <c r="E2996" s="14"/>
      <c r="F2996" s="14"/>
      <c r="G2996" s="14"/>
      <c r="H2996" s="14"/>
      <c r="I2996" s="13"/>
      <c r="J2996" s="29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29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8"/>
      <c r="B2997" s="15"/>
      <c r="C2997" s="14"/>
      <c r="D2997" s="13"/>
      <c r="E2997" s="14"/>
      <c r="F2997" s="14"/>
      <c r="G2997" s="14"/>
      <c r="H2997" s="14"/>
      <c r="I2997" s="13"/>
      <c r="J2997" s="29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29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8"/>
      <c r="B2998" s="15"/>
      <c r="C2998" s="14"/>
      <c r="D2998" s="13"/>
      <c r="E2998" s="14"/>
      <c r="F2998" s="14"/>
      <c r="G2998" s="14"/>
      <c r="H2998" s="14"/>
      <c r="I2998" s="13"/>
      <c r="J2998" s="29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29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8"/>
      <c r="B2999" s="15"/>
      <c r="C2999" s="14"/>
      <c r="D2999" s="13"/>
      <c r="E2999" s="14"/>
      <c r="F2999" s="14"/>
      <c r="G2999" s="14"/>
      <c r="H2999" s="14"/>
      <c r="I2999" s="13"/>
      <c r="J2999" s="29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29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8"/>
      <c r="B3000" s="15"/>
      <c r="C3000" s="14"/>
      <c r="D3000" s="13"/>
      <c r="E3000" s="14"/>
      <c r="F3000" s="14"/>
      <c r="G3000" s="14"/>
      <c r="H3000" s="14"/>
      <c r="I3000" s="13"/>
      <c r="J3000" s="29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29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8"/>
      <c r="B3001" s="15"/>
      <c r="C3001" s="14"/>
      <c r="D3001" s="13"/>
      <c r="E3001" s="14"/>
      <c r="F3001" s="14"/>
      <c r="G3001" s="14"/>
      <c r="H3001" s="14"/>
      <c r="I3001" s="13"/>
      <c r="J3001" s="29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29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8"/>
      <c r="B3002" s="15"/>
      <c r="C3002" s="14"/>
      <c r="D3002" s="13"/>
      <c r="E3002" s="14"/>
      <c r="F3002" s="14"/>
      <c r="G3002" s="14"/>
      <c r="H3002" s="14"/>
      <c r="I3002" s="13"/>
      <c r="J3002" s="29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29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8"/>
      <c r="B3003" s="15"/>
      <c r="C3003" s="14"/>
      <c r="D3003" s="13"/>
      <c r="E3003" s="14"/>
      <c r="F3003" s="14"/>
      <c r="G3003" s="14"/>
      <c r="H3003" s="14"/>
      <c r="I3003" s="13"/>
      <c r="J3003" s="29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29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8"/>
      <c r="B3004" s="15"/>
      <c r="C3004" s="14"/>
      <c r="D3004" s="13"/>
      <c r="E3004" s="14"/>
      <c r="F3004" s="14"/>
      <c r="G3004" s="14"/>
      <c r="H3004" s="14"/>
      <c r="I3004" s="13"/>
      <c r="J3004" s="29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29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8"/>
      <c r="B3005" s="15"/>
      <c r="C3005" s="14"/>
      <c r="D3005" s="13"/>
      <c r="E3005" s="14"/>
      <c r="F3005" s="14"/>
      <c r="G3005" s="14"/>
      <c r="H3005" s="14"/>
      <c r="I3005" s="13"/>
      <c r="J3005" s="29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29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8"/>
      <c r="B3006" s="15"/>
      <c r="C3006" s="14"/>
      <c r="D3006" s="13"/>
      <c r="E3006" s="14"/>
      <c r="F3006" s="14"/>
      <c r="G3006" s="14"/>
      <c r="H3006" s="14"/>
      <c r="I3006" s="13"/>
      <c r="J3006" s="29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29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8"/>
      <c r="B3007" s="15"/>
      <c r="C3007" s="14"/>
      <c r="D3007" s="13"/>
      <c r="E3007" s="14"/>
      <c r="F3007" s="14"/>
      <c r="G3007" s="14"/>
      <c r="H3007" s="14"/>
      <c r="I3007" s="13"/>
      <c r="J3007" s="29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29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8"/>
      <c r="B3008" s="15"/>
      <c r="C3008" s="14"/>
      <c r="D3008" s="13"/>
      <c r="E3008" s="14"/>
      <c r="F3008" s="14"/>
      <c r="G3008" s="14"/>
      <c r="H3008" s="14"/>
      <c r="I3008" s="13"/>
      <c r="J3008" s="29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29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8"/>
      <c r="B3009" s="15"/>
      <c r="C3009" s="14"/>
      <c r="D3009" s="13"/>
      <c r="E3009" s="14"/>
      <c r="F3009" s="14"/>
      <c r="G3009" s="14"/>
      <c r="H3009" s="14"/>
      <c r="I3009" s="13"/>
      <c r="J3009" s="29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29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8"/>
      <c r="B3010" s="15"/>
      <c r="C3010" s="14"/>
      <c r="D3010" s="13"/>
      <c r="E3010" s="14"/>
      <c r="F3010" s="14"/>
      <c r="G3010" s="14"/>
      <c r="H3010" s="14"/>
      <c r="I3010" s="13"/>
      <c r="J3010" s="29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29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8"/>
      <c r="B3011" s="15"/>
      <c r="C3011" s="14"/>
      <c r="D3011" s="13"/>
      <c r="E3011" s="14"/>
      <c r="F3011" s="14"/>
      <c r="G3011" s="14"/>
      <c r="H3011" s="14"/>
      <c r="I3011" s="13"/>
      <c r="J3011" s="29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29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8"/>
      <c r="B3012" s="15"/>
      <c r="C3012" s="14"/>
      <c r="D3012" s="13"/>
      <c r="E3012" s="14"/>
      <c r="F3012" s="14"/>
      <c r="G3012" s="14"/>
      <c r="H3012" s="14"/>
      <c r="I3012" s="13"/>
      <c r="J3012" s="29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29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8"/>
      <c r="B3013" s="15"/>
      <c r="C3013" s="14"/>
      <c r="D3013" s="13"/>
      <c r="E3013" s="14"/>
      <c r="F3013" s="14"/>
      <c r="G3013" s="14"/>
      <c r="H3013" s="14"/>
      <c r="I3013" s="13"/>
      <c r="J3013" s="29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29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8"/>
      <c r="B3014" s="15"/>
      <c r="C3014" s="14"/>
      <c r="D3014" s="13"/>
      <c r="E3014" s="14"/>
      <c r="F3014" s="14"/>
      <c r="G3014" s="14"/>
      <c r="H3014" s="14"/>
      <c r="I3014" s="13"/>
      <c r="J3014" s="29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29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8"/>
      <c r="B3015" s="15"/>
      <c r="C3015" s="14"/>
      <c r="D3015" s="13"/>
      <c r="E3015" s="14"/>
      <c r="F3015" s="14"/>
      <c r="G3015" s="14"/>
      <c r="H3015" s="14"/>
      <c r="I3015" s="13"/>
      <c r="J3015" s="29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29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8"/>
      <c r="B3016" s="15"/>
      <c r="C3016" s="14"/>
      <c r="D3016" s="13"/>
      <c r="E3016" s="14"/>
      <c r="F3016" s="14"/>
      <c r="G3016" s="14"/>
      <c r="H3016" s="14"/>
      <c r="I3016" s="13"/>
      <c r="J3016" s="29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29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8"/>
      <c r="B3017" s="15"/>
      <c r="C3017" s="14"/>
      <c r="D3017" s="13"/>
      <c r="E3017" s="14"/>
      <c r="F3017" s="14"/>
      <c r="G3017" s="14"/>
      <c r="H3017" s="14"/>
      <c r="I3017" s="13"/>
      <c r="J3017" s="29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29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8"/>
      <c r="B3018" s="15"/>
      <c r="C3018" s="14"/>
      <c r="D3018" s="13"/>
      <c r="E3018" s="14"/>
      <c r="F3018" s="14"/>
      <c r="G3018" s="14"/>
      <c r="H3018" s="14"/>
      <c r="I3018" s="13"/>
      <c r="J3018" s="29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29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8"/>
      <c r="B3019" s="15"/>
      <c r="C3019" s="14"/>
      <c r="D3019" s="13"/>
      <c r="E3019" s="14"/>
      <c r="F3019" s="14"/>
      <c r="G3019" s="14"/>
      <c r="H3019" s="14"/>
      <c r="I3019" s="13"/>
      <c r="J3019" s="29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29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8"/>
      <c r="B3020" s="15"/>
      <c r="C3020" s="14"/>
      <c r="D3020" s="13"/>
      <c r="E3020" s="14"/>
      <c r="F3020" s="14"/>
      <c r="G3020" s="14"/>
      <c r="H3020" s="14"/>
      <c r="I3020" s="13"/>
      <c r="J3020" s="29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29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8"/>
      <c r="B3021" s="15"/>
      <c r="C3021" s="14"/>
      <c r="D3021" s="13"/>
      <c r="E3021" s="14"/>
      <c r="F3021" s="14"/>
      <c r="G3021" s="14"/>
      <c r="H3021" s="14"/>
      <c r="I3021" s="13"/>
      <c r="J3021" s="29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29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8"/>
      <c r="B3022" s="15"/>
      <c r="C3022" s="14"/>
      <c r="D3022" s="13"/>
      <c r="E3022" s="14"/>
      <c r="F3022" s="14"/>
      <c r="G3022" s="14"/>
      <c r="H3022" s="14"/>
      <c r="I3022" s="13"/>
      <c r="J3022" s="29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29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8"/>
      <c r="B3023" s="15"/>
      <c r="C3023" s="14"/>
      <c r="D3023" s="13"/>
      <c r="E3023" s="14"/>
      <c r="F3023" s="14"/>
      <c r="G3023" s="14"/>
      <c r="H3023" s="14"/>
      <c r="I3023" s="13"/>
      <c r="J3023" s="29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29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8"/>
      <c r="B3024" s="15"/>
      <c r="C3024" s="14"/>
      <c r="D3024" s="13"/>
      <c r="E3024" s="14"/>
      <c r="F3024" s="14"/>
      <c r="G3024" s="14"/>
      <c r="H3024" s="14"/>
      <c r="I3024" s="13"/>
      <c r="J3024" s="29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29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8"/>
      <c r="B3025" s="15"/>
      <c r="C3025" s="14"/>
      <c r="D3025" s="13"/>
      <c r="E3025" s="14"/>
      <c r="F3025" s="14"/>
      <c r="G3025" s="14"/>
      <c r="H3025" s="14"/>
      <c r="I3025" s="13"/>
      <c r="J3025" s="29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29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8"/>
      <c r="B3026" s="15"/>
      <c r="C3026" s="14"/>
      <c r="D3026" s="13"/>
      <c r="E3026" s="14"/>
      <c r="F3026" s="14"/>
      <c r="G3026" s="14"/>
      <c r="H3026" s="14"/>
      <c r="I3026" s="13"/>
      <c r="J3026" s="29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29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8"/>
      <c r="B3027" s="15"/>
      <c r="C3027" s="14"/>
      <c r="D3027" s="13"/>
      <c r="E3027" s="14"/>
      <c r="F3027" s="14"/>
      <c r="G3027" s="14"/>
      <c r="H3027" s="14"/>
      <c r="I3027" s="13"/>
      <c r="J3027" s="29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29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8"/>
      <c r="B3028" s="15"/>
      <c r="C3028" s="14"/>
      <c r="D3028" s="13"/>
      <c r="E3028" s="14"/>
      <c r="F3028" s="14"/>
      <c r="G3028" s="14"/>
      <c r="H3028" s="14"/>
      <c r="I3028" s="13"/>
      <c r="J3028" s="29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29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8"/>
      <c r="B3029" s="15"/>
      <c r="C3029" s="14"/>
      <c r="D3029" s="13"/>
      <c r="E3029" s="14"/>
      <c r="F3029" s="14"/>
      <c r="G3029" s="14"/>
      <c r="H3029" s="14"/>
      <c r="I3029" s="13"/>
      <c r="J3029" s="29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29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8"/>
      <c r="B3030" s="15"/>
      <c r="C3030" s="14"/>
      <c r="D3030" s="13"/>
      <c r="E3030" s="14"/>
      <c r="F3030" s="14"/>
      <c r="G3030" s="14"/>
      <c r="H3030" s="14"/>
      <c r="I3030" s="13"/>
      <c r="J3030" s="29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29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8"/>
      <c r="B3031" s="15"/>
      <c r="C3031" s="14"/>
      <c r="D3031" s="13"/>
      <c r="E3031" s="14"/>
      <c r="F3031" s="14"/>
      <c r="G3031" s="14"/>
      <c r="H3031" s="14"/>
      <c r="I3031" s="13"/>
      <c r="J3031" s="29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29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8"/>
      <c r="B3032" s="15"/>
      <c r="C3032" s="14"/>
      <c r="D3032" s="13"/>
      <c r="E3032" s="14"/>
      <c r="F3032" s="14"/>
      <c r="G3032" s="14"/>
      <c r="H3032" s="14"/>
      <c r="I3032" s="13"/>
      <c r="J3032" s="29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29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8"/>
      <c r="B3033" s="15"/>
      <c r="C3033" s="14"/>
      <c r="D3033" s="13"/>
      <c r="E3033" s="14"/>
      <c r="F3033" s="14"/>
      <c r="G3033" s="14"/>
      <c r="H3033" s="14"/>
      <c r="I3033" s="13"/>
      <c r="J3033" s="29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29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8"/>
      <c r="B3034" s="15"/>
      <c r="C3034" s="14"/>
      <c r="D3034" s="13"/>
      <c r="E3034" s="14"/>
      <c r="F3034" s="14"/>
      <c r="G3034" s="14"/>
      <c r="H3034" s="14"/>
      <c r="I3034" s="13"/>
      <c r="J3034" s="29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29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8"/>
      <c r="B3035" s="15"/>
      <c r="C3035" s="14"/>
      <c r="D3035" s="13"/>
      <c r="E3035" s="14"/>
      <c r="F3035" s="14"/>
      <c r="G3035" s="14"/>
      <c r="H3035" s="14"/>
      <c r="I3035" s="13"/>
      <c r="J3035" s="29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29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8"/>
      <c r="B3036" s="15"/>
      <c r="C3036" s="14"/>
      <c r="D3036" s="13"/>
      <c r="E3036" s="14"/>
      <c r="F3036" s="14"/>
      <c r="G3036" s="14"/>
      <c r="H3036" s="14"/>
      <c r="I3036" s="13"/>
      <c r="J3036" s="29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29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8"/>
      <c r="B3037" s="15"/>
      <c r="C3037" s="14"/>
      <c r="D3037" s="13"/>
      <c r="E3037" s="14"/>
      <c r="F3037" s="14"/>
      <c r="G3037" s="14"/>
      <c r="H3037" s="14"/>
      <c r="I3037" s="13"/>
      <c r="J3037" s="29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29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8"/>
      <c r="B3038" s="15"/>
      <c r="C3038" s="14"/>
      <c r="D3038" s="13"/>
      <c r="E3038" s="14"/>
      <c r="F3038" s="14"/>
      <c r="G3038" s="14"/>
      <c r="H3038" s="14"/>
      <c r="I3038" s="13"/>
      <c r="J3038" s="29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29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8"/>
      <c r="B3039" s="15"/>
      <c r="C3039" s="14"/>
      <c r="D3039" s="13"/>
      <c r="E3039" s="14"/>
      <c r="F3039" s="14"/>
      <c r="G3039" s="14"/>
      <c r="H3039" s="14"/>
      <c r="I3039" s="13"/>
      <c r="J3039" s="29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29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8"/>
      <c r="B3040" s="15"/>
      <c r="C3040" s="14"/>
      <c r="D3040" s="13"/>
      <c r="E3040" s="14"/>
      <c r="F3040" s="14"/>
      <c r="G3040" s="14"/>
      <c r="H3040" s="14"/>
      <c r="I3040" s="13"/>
      <c r="J3040" s="29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29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8"/>
      <c r="B3041" s="15"/>
      <c r="C3041" s="14"/>
      <c r="D3041" s="13"/>
      <c r="E3041" s="14"/>
      <c r="F3041" s="14"/>
      <c r="G3041" s="14"/>
      <c r="H3041" s="14"/>
      <c r="I3041" s="13"/>
      <c r="J3041" s="29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29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8"/>
      <c r="B3042" s="15"/>
      <c r="C3042" s="14"/>
      <c r="D3042" s="13"/>
      <c r="E3042" s="14"/>
      <c r="F3042" s="14"/>
      <c r="G3042" s="14"/>
      <c r="H3042" s="14"/>
      <c r="I3042" s="13"/>
      <c r="J3042" s="29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29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8"/>
      <c r="B3043" s="15"/>
      <c r="C3043" s="14"/>
      <c r="D3043" s="13"/>
      <c r="E3043" s="14"/>
      <c r="F3043" s="14"/>
      <c r="G3043" s="14"/>
      <c r="H3043" s="14"/>
      <c r="I3043" s="13"/>
      <c r="J3043" s="29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29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8"/>
      <c r="B3044" s="15"/>
      <c r="C3044" s="14"/>
      <c r="D3044" s="13"/>
      <c r="E3044" s="14"/>
      <c r="F3044" s="14"/>
      <c r="G3044" s="14"/>
      <c r="H3044" s="14"/>
      <c r="I3044" s="13"/>
      <c r="J3044" s="29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29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8"/>
      <c r="B3045" s="15"/>
      <c r="C3045" s="14"/>
      <c r="D3045" s="13"/>
      <c r="E3045" s="14"/>
      <c r="F3045" s="14"/>
      <c r="G3045" s="14"/>
      <c r="H3045" s="14"/>
      <c r="I3045" s="13"/>
      <c r="J3045" s="29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29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8"/>
      <c r="B3046" s="15"/>
      <c r="C3046" s="14"/>
      <c r="D3046" s="13"/>
      <c r="E3046" s="14"/>
      <c r="F3046" s="14"/>
      <c r="G3046" s="14"/>
      <c r="H3046" s="14"/>
      <c r="I3046" s="13"/>
      <c r="J3046" s="29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29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8"/>
      <c r="B3047" s="15"/>
      <c r="C3047" s="14"/>
      <c r="D3047" s="13"/>
      <c r="E3047" s="14"/>
      <c r="F3047" s="14"/>
      <c r="G3047" s="14"/>
      <c r="H3047" s="14"/>
      <c r="I3047" s="13"/>
      <c r="J3047" s="29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29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8"/>
      <c r="B3048" s="15"/>
      <c r="C3048" s="14"/>
      <c r="D3048" s="13"/>
      <c r="E3048" s="14"/>
      <c r="F3048" s="14"/>
      <c r="G3048" s="14"/>
      <c r="H3048" s="14"/>
      <c r="I3048" s="13"/>
      <c r="J3048" s="29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29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8"/>
      <c r="B3049" s="15"/>
      <c r="C3049" s="14"/>
      <c r="D3049" s="13"/>
      <c r="E3049" s="14"/>
      <c r="F3049" s="14"/>
      <c r="G3049" s="14"/>
      <c r="H3049" s="14"/>
      <c r="I3049" s="13"/>
      <c r="J3049" s="29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29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8"/>
      <c r="B3050" s="15"/>
      <c r="C3050" s="14"/>
      <c r="D3050" s="13"/>
      <c r="E3050" s="14"/>
      <c r="F3050" s="14"/>
      <c r="G3050" s="14"/>
      <c r="H3050" s="14"/>
      <c r="I3050" s="13"/>
      <c r="J3050" s="29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29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8"/>
      <c r="B3051" s="15"/>
      <c r="C3051" s="14"/>
      <c r="D3051" s="13"/>
      <c r="E3051" s="14"/>
      <c r="F3051" s="14"/>
      <c r="G3051" s="14"/>
      <c r="H3051" s="14"/>
      <c r="I3051" s="13"/>
      <c r="J3051" s="29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29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8"/>
      <c r="B3052" s="15"/>
      <c r="C3052" s="14"/>
      <c r="D3052" s="13"/>
      <c r="E3052" s="14"/>
      <c r="F3052" s="14"/>
      <c r="G3052" s="14"/>
      <c r="H3052" s="14"/>
      <c r="I3052" s="13"/>
      <c r="J3052" s="29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29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8"/>
      <c r="B3053" s="15"/>
      <c r="C3053" s="14"/>
      <c r="D3053" s="13"/>
      <c r="E3053" s="14"/>
      <c r="F3053" s="14"/>
      <c r="G3053" s="14"/>
      <c r="H3053" s="14"/>
      <c r="I3053" s="13"/>
      <c r="J3053" s="29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29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8"/>
      <c r="B3054" s="15"/>
      <c r="C3054" s="14"/>
      <c r="D3054" s="13"/>
      <c r="E3054" s="14"/>
      <c r="F3054" s="14"/>
      <c r="G3054" s="14"/>
      <c r="H3054" s="14"/>
      <c r="I3054" s="13"/>
      <c r="J3054" s="29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29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8"/>
      <c r="B3055" s="15"/>
      <c r="C3055" s="14"/>
      <c r="D3055" s="13"/>
      <c r="E3055" s="14"/>
      <c r="F3055" s="14"/>
      <c r="G3055" s="14"/>
      <c r="H3055" s="14"/>
      <c r="I3055" s="13"/>
      <c r="J3055" s="29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29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8"/>
      <c r="B3056" s="15"/>
      <c r="C3056" s="14"/>
      <c r="D3056" s="13"/>
      <c r="E3056" s="14"/>
      <c r="F3056" s="14"/>
      <c r="G3056" s="14"/>
      <c r="H3056" s="14"/>
      <c r="I3056" s="13"/>
      <c r="J3056" s="29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29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8"/>
      <c r="B3057" s="15"/>
      <c r="C3057" s="14"/>
      <c r="D3057" s="13"/>
      <c r="E3057" s="14"/>
      <c r="F3057" s="14"/>
      <c r="G3057" s="14"/>
      <c r="H3057" s="14"/>
      <c r="I3057" s="13"/>
      <c r="J3057" s="29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29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8"/>
      <c r="B3058" s="15"/>
      <c r="C3058" s="14"/>
      <c r="D3058" s="13"/>
      <c r="E3058" s="14"/>
      <c r="F3058" s="14"/>
      <c r="G3058" s="14"/>
      <c r="H3058" s="14"/>
      <c r="I3058" s="13"/>
      <c r="J3058" s="29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29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8"/>
      <c r="B3059" s="15"/>
      <c r="C3059" s="14"/>
      <c r="D3059" s="13"/>
      <c r="E3059" s="14"/>
      <c r="F3059" s="14"/>
      <c r="G3059" s="14"/>
      <c r="H3059" s="14"/>
      <c r="I3059" s="13"/>
      <c r="J3059" s="29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29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8"/>
      <c r="B3060" s="15"/>
      <c r="C3060" s="14"/>
      <c r="D3060" s="13"/>
      <c r="E3060" s="14"/>
      <c r="F3060" s="14"/>
      <c r="G3060" s="14"/>
      <c r="H3060" s="14"/>
      <c r="I3060" s="13"/>
      <c r="J3060" s="29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29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8"/>
      <c r="B3061" s="15"/>
      <c r="C3061" s="14"/>
      <c r="D3061" s="13"/>
      <c r="E3061" s="14"/>
      <c r="F3061" s="14"/>
      <c r="G3061" s="14"/>
      <c r="H3061" s="14"/>
      <c r="I3061" s="13"/>
      <c r="J3061" s="29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29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8"/>
      <c r="B3062" s="15"/>
      <c r="C3062" s="14"/>
      <c r="D3062" s="13"/>
      <c r="E3062" s="14"/>
      <c r="F3062" s="14"/>
      <c r="G3062" s="14"/>
      <c r="H3062" s="14"/>
      <c r="I3062" s="13"/>
      <c r="J3062" s="29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29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8"/>
      <c r="B3063" s="15"/>
      <c r="C3063" s="14"/>
      <c r="D3063" s="13"/>
      <c r="E3063" s="14"/>
      <c r="F3063" s="14"/>
      <c r="G3063" s="14"/>
      <c r="H3063" s="14"/>
      <c r="I3063" s="13"/>
      <c r="J3063" s="29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29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8"/>
      <c r="B3064" s="15"/>
      <c r="C3064" s="14"/>
      <c r="D3064" s="13"/>
      <c r="E3064" s="14"/>
      <c r="F3064" s="14"/>
      <c r="G3064" s="14"/>
      <c r="H3064" s="14"/>
      <c r="I3064" s="13"/>
      <c r="J3064" s="29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29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8"/>
      <c r="B3065" s="15"/>
      <c r="C3065" s="14"/>
      <c r="D3065" s="13"/>
      <c r="E3065" s="14"/>
      <c r="F3065" s="14"/>
      <c r="G3065" s="14"/>
      <c r="H3065" s="14"/>
      <c r="I3065" s="13"/>
      <c r="J3065" s="29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29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8"/>
      <c r="B3066" s="15"/>
      <c r="C3066" s="14"/>
      <c r="D3066" s="13"/>
      <c r="E3066" s="14"/>
      <c r="F3066" s="14"/>
      <c r="G3066" s="14"/>
      <c r="H3066" s="14"/>
      <c r="I3066" s="13"/>
      <c r="J3066" s="29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29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8"/>
      <c r="B3067" s="15"/>
      <c r="C3067" s="14"/>
      <c r="D3067" s="13"/>
      <c r="E3067" s="14"/>
      <c r="F3067" s="14"/>
      <c r="G3067" s="14"/>
      <c r="H3067" s="14"/>
      <c r="I3067" s="13"/>
      <c r="J3067" s="29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29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8"/>
      <c r="B3068" s="15"/>
      <c r="C3068" s="14"/>
      <c r="D3068" s="13"/>
      <c r="E3068" s="14"/>
      <c r="F3068" s="14"/>
      <c r="G3068" s="14"/>
      <c r="H3068" s="14"/>
      <c r="I3068" s="13"/>
      <c r="J3068" s="29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29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8"/>
      <c r="B3069" s="15"/>
      <c r="C3069" s="14"/>
      <c r="D3069" s="13"/>
      <c r="E3069" s="14"/>
      <c r="F3069" s="14"/>
      <c r="G3069" s="14"/>
      <c r="H3069" s="14"/>
      <c r="I3069" s="13"/>
      <c r="J3069" s="29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29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8"/>
      <c r="B3070" s="15"/>
      <c r="C3070" s="14"/>
      <c r="D3070" s="13"/>
      <c r="E3070" s="14"/>
      <c r="F3070" s="14"/>
      <c r="G3070" s="14"/>
      <c r="H3070" s="14"/>
      <c r="I3070" s="13"/>
      <c r="J3070" s="29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29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8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8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8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8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8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8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8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8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8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8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8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8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8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8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8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8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8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8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8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8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8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8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8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8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8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8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8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8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8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8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8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8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8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8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8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8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8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8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8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8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8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8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8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8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8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8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8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8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8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8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8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8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8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8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8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8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8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8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8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8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8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8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8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8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8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8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8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8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8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8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8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8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8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8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8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8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8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8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8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8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8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8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8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8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8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8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8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8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8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8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8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8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8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8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8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8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8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8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8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8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8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8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8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8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8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8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8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8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8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8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8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8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8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8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8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8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8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8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8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8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8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8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8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8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8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8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8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8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8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8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8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8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8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8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8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8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8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8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8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8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8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8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8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8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8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8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8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8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8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8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8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8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8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8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8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8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8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8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8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8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8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8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8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8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8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8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8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8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8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8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8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8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8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8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8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8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8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8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8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8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8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8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8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8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8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8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8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8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8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8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8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8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8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8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8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8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8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8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8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8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8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8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8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8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8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8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8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8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8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8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8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8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8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8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8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8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8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8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8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8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8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8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8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8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8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8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8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8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8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8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8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8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8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8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8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8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8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8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8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8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8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8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8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8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8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8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8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8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8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8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8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8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8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8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8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8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8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8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8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8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8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8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8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8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8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8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8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8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8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8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8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8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8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8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8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8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8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8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8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8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8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8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8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8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8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8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8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8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8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8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8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8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8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8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8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8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8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8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8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8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8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8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8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8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8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8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8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8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8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8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8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8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8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8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8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8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8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8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8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8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8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8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8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8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8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8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8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8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8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8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8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8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8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8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8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8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8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8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8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8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8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8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8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8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8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8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8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8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8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8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8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8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8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8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8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8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8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8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8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8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8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8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8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8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8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8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8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8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8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8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8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8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8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8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8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8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8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8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8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8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8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8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8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8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8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8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8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8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8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8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8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8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8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8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8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8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8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8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8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8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8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8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8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8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8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8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8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8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8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8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8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8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8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8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8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8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8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8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8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8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8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8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8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8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8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8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8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8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8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8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8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8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8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8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8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8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8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8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8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8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8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8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8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8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8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8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8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8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8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8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8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8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8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8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8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8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8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8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8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8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8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8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8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8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8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8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8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8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8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8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8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8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8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8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8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8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8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8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8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8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8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8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8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8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8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8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8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8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8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8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8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8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8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8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8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8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8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8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8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8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8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8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8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8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8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8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8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8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8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8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8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8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8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8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8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8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8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8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8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8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8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8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8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8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8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8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8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8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8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8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8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8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8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8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8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8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8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8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8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8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8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8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8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8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8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8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8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8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8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8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8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8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8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8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8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8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8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8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8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8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8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8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8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8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8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8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8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8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8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8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8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8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8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8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8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8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8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8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8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8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8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8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8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8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8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8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8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8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8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8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8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8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8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8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8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8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8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8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8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8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8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8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8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8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8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8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8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8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8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8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8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8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8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8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8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8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8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8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8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8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8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8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8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8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8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8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8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8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8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8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8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8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8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8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8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8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8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8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8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8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8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8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8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8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8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8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8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8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8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8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8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8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8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8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8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8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8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8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8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8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8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8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8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8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8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8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8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8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8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8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8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8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8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8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8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8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8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8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8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8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8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8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8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8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8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8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8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8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8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8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8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8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8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8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8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8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8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8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8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8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8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8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8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8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8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8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8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8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8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8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8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8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8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8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8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8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8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8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8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8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8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8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8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8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8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8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8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8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8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8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8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8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8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8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8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8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8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8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8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8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8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8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8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8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8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8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8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8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8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8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8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8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8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8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8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8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8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8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8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8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8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8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8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8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8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8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8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8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8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8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8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8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8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8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8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8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8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8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8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8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8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8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8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8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8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8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8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8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8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8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8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8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8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8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8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8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8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8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8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8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8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8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8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8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8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8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8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8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8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8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8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8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8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8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8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8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8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8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8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8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8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8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8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8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8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8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8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8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8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8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8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8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8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8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8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8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8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8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8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8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8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8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8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8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8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8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8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8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8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8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8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8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8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8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8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8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8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8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8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8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8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8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8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8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8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8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8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8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8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8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8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8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8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8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8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8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8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8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8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8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8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8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8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8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8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8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8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8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8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8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8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8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8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8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8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8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8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8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8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8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8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8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8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8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8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8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8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8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8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8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8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8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8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8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8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8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8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8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8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8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8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8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8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8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8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8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8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8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8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8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8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8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8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8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8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8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8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8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8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8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8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8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8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8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8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8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8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8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8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8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8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8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8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8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8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8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8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8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8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8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8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8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8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8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8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8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8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8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8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8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8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8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8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8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8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8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8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8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8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8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8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8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8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8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8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8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8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8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8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8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8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8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8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8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8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8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8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8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8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8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8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8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8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8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8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8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8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8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8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8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8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8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8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8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8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8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8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8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8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8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8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8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8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8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8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8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8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8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8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8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8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8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8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8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8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8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8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8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8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8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8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8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8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8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8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8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8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8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8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8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8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8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8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8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8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8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8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8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8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8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8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8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8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8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8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8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8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8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8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8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8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8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8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8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8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8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8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8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8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8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8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8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8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8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8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8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8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8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8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8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8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8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8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8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8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8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8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8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8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8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8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8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8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8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8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8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8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8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8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8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8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8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8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8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8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8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8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8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8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8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8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8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8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8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8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8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8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8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8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8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8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8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8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8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8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8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8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8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8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8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8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8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8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8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8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8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8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8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8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8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8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8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8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8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8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8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8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8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8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8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8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8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8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8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8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8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8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8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8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8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8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8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8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8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8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8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8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8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8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8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8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8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8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8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8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8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8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8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8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8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8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8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8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8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8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8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8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8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8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8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8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8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8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8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8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8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8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8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8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8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8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8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8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8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8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8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8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8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8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8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8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8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8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8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8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8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8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8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8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8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8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8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8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8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8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8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8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8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8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8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8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8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8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8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8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8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8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8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8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8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8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8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8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8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8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8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8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8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8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8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8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8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8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8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8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8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8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8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8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8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8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8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8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8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8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8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8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8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8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8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8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8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8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8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8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8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8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8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8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8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8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8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8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8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8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8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8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8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8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8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8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8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8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8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8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8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8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8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8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8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8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8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8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8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8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8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8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8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8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8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8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8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8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8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8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8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8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8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8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8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8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8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8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8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8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8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8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8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8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8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8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8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8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8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8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8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8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8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8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8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8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8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8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8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8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8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8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8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8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8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8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8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8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8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8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8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8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8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8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8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8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8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8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8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8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8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8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8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8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8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8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8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8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8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8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8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8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8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8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8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8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8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8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8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8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8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8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8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8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8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8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8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8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8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8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8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8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8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8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8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8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8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8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8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8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8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8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8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8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8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8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8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8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8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8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8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8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8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8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8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8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8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8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8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8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8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8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8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8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8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8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8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8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8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8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8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8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8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8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8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8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8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8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8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8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8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8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8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8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8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8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8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8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8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8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8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8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8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8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8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8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8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8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8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8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8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8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8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8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8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8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8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8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8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8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8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8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8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8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8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8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8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8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8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8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8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8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8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8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8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8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8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8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8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8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8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8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8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8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8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8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8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8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8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8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8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8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8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8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8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8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8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8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8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8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8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8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8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8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8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8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8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8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8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8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8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8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8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8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8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8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8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8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8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8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8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8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8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8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8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8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8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8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8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8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8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8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8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8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8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8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8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8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8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8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8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8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8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8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8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8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8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8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8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8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8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8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8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8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8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8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8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8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8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8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8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8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8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8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8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8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8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8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8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8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8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8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8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8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8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8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8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8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8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8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8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8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8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8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8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8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8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8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8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8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8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8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8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8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8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8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8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8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8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8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8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8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8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8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8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8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8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8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8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8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8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8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8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8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8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8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8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8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8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8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8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8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8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8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8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8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8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8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8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8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8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8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8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8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8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8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8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8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8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8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8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8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8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8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8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8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8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3" priority="5">
      <formula>$L12&gt;0</formula>
    </cfRule>
  </conditionalFormatting>
  <conditionalFormatting sqref="A12:V13 A14:C1298 E14:V1298">
    <cfRule type="expression" dxfId="2" priority="3">
      <formula>$O12&gt;0</formula>
    </cfRule>
  </conditionalFormatting>
  <conditionalFormatting sqref="A1797:V3070 A1299:C1796 E1299:V1796">
    <cfRule type="expression" dxfId="1" priority="2">
      <formula>$O1299&gt;0</formula>
    </cfRule>
  </conditionalFormatting>
  <conditionalFormatting sqref="D14:D179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2024-09-19T12:17:58Z</dcterms:modified>
</cp:coreProperties>
</file>